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L:\Dégâts\Gpe Financement Degats fdc52\Gpe fint_ budget 25-26_bilan 23-24\"/>
    </mc:Choice>
  </mc:AlternateContent>
  <xr:revisionPtr revIDLastSave="0" documentId="13_ncr:1_{F6022F09-B60C-43E8-9500-E3FB6505401A}" xr6:coauthVersionLast="47" xr6:coauthVersionMax="47" xr10:uidLastSave="{00000000-0000-0000-0000-000000000000}"/>
  <bookViews>
    <workbookView xWindow="-110" yWindow="-110" windowWidth="22780" windowHeight="14660" activeTab="1" xr2:uid="{B15D42AD-4C2C-45CB-98F3-0F93B1D8C064}"/>
  </bookViews>
  <sheets>
    <sheet name="24-25" sheetId="1" r:id="rId1"/>
    <sheet name="simulateur" sheetId="4" r:id="rId2"/>
    <sheet name="Montant des Contributions degat" sheetId="5" r:id="rId3"/>
    <sheet name="23-24_cout contrib 25-26" sheetId="3" r:id="rId4"/>
  </sheets>
  <externalReferences>
    <externalReference r:id="rId5"/>
    <externalReference r:id="rId6"/>
  </externalReferences>
  <definedNames>
    <definedName name="_xlnm._FilterDatabase" localSheetId="3" hidden="1">'23-24_cout contrib 25-26'!$A$1:$P$2160</definedName>
    <definedName name="_xlnm._FilterDatabase" localSheetId="0" hidden="1">'24-25'!$A$1:$M$1513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2" i="1"/>
  <c r="R1521" i="3" l="1"/>
  <c r="R1520" i="3"/>
  <c r="R1519" i="3"/>
  <c r="R1518" i="3"/>
  <c r="R1517" i="3"/>
  <c r="R1516" i="3"/>
  <c r="R1515" i="3"/>
  <c r="R1514" i="3"/>
  <c r="R1513" i="3"/>
  <c r="R1512" i="3"/>
  <c r="R1511" i="3"/>
  <c r="R1510" i="3"/>
  <c r="R1509" i="3"/>
  <c r="R1508" i="3"/>
  <c r="R1507" i="3"/>
  <c r="R1506" i="3"/>
  <c r="R1505" i="3"/>
  <c r="R1504" i="3"/>
  <c r="R1503" i="3"/>
  <c r="R1502" i="3"/>
  <c r="R1501" i="3"/>
  <c r="R1500" i="3"/>
  <c r="R1499" i="3"/>
  <c r="R1498" i="3"/>
  <c r="R1497" i="3"/>
  <c r="R1496" i="3"/>
  <c r="R1495" i="3"/>
  <c r="R1494" i="3"/>
  <c r="R1493" i="3"/>
  <c r="R1492" i="3"/>
  <c r="R1491" i="3"/>
  <c r="R1490" i="3"/>
  <c r="R1489" i="3"/>
  <c r="R1488" i="3"/>
  <c r="R1487" i="3"/>
  <c r="R1486" i="3"/>
  <c r="R1485" i="3"/>
  <c r="R1484" i="3"/>
  <c r="R1483" i="3"/>
  <c r="R1482" i="3"/>
  <c r="R1481" i="3"/>
  <c r="R1480" i="3"/>
  <c r="R1479" i="3"/>
  <c r="R1478" i="3"/>
  <c r="R1477" i="3"/>
  <c r="R1476" i="3"/>
  <c r="R1475" i="3"/>
  <c r="R1474" i="3"/>
  <c r="R1473" i="3"/>
  <c r="R1472" i="3"/>
  <c r="R1471" i="3"/>
  <c r="R1470" i="3"/>
  <c r="R1469" i="3"/>
  <c r="R1468" i="3"/>
  <c r="R1467" i="3"/>
  <c r="R1466" i="3"/>
  <c r="R1465" i="3"/>
  <c r="R1464" i="3"/>
  <c r="R1463" i="3"/>
  <c r="R1462" i="3"/>
  <c r="R1461" i="3"/>
  <c r="R1460" i="3"/>
  <c r="R1459" i="3"/>
  <c r="R1458" i="3"/>
  <c r="R1457" i="3"/>
  <c r="R1456" i="3"/>
  <c r="R1455" i="3"/>
  <c r="R1454" i="3"/>
  <c r="R1453" i="3"/>
  <c r="R1452" i="3"/>
  <c r="R1451" i="3"/>
  <c r="R1450" i="3"/>
  <c r="R1449" i="3"/>
  <c r="R1448" i="3"/>
  <c r="R1447" i="3"/>
  <c r="R1446" i="3"/>
  <c r="R1445" i="3"/>
  <c r="R1444" i="3"/>
  <c r="R1443" i="3"/>
  <c r="R1442" i="3"/>
  <c r="R1441" i="3"/>
  <c r="R1440" i="3"/>
  <c r="R1439" i="3"/>
  <c r="R1438" i="3"/>
  <c r="R1437" i="3"/>
  <c r="R1436" i="3"/>
  <c r="R1435" i="3"/>
  <c r="R1434" i="3"/>
  <c r="R1433" i="3"/>
  <c r="R1432" i="3"/>
  <c r="R1431" i="3"/>
  <c r="R1430" i="3"/>
  <c r="R1429" i="3"/>
  <c r="R1428" i="3"/>
  <c r="R1427" i="3"/>
  <c r="R1426" i="3"/>
  <c r="R1425" i="3"/>
  <c r="R1424" i="3"/>
  <c r="R1423" i="3"/>
  <c r="R1422" i="3"/>
  <c r="R1421" i="3"/>
  <c r="R1420" i="3"/>
  <c r="R1419" i="3"/>
  <c r="R1418" i="3"/>
  <c r="R1417" i="3"/>
  <c r="R1416" i="3"/>
  <c r="R1415" i="3"/>
  <c r="R1414" i="3"/>
  <c r="R1413" i="3"/>
  <c r="R1412" i="3"/>
  <c r="R1411" i="3"/>
  <c r="R1410" i="3"/>
  <c r="R1409" i="3"/>
  <c r="R1408" i="3"/>
  <c r="R1407" i="3"/>
  <c r="R1406" i="3"/>
  <c r="R1405" i="3"/>
  <c r="R1404" i="3"/>
  <c r="R1403" i="3"/>
  <c r="R1402" i="3"/>
  <c r="R1401" i="3"/>
  <c r="R1400" i="3"/>
  <c r="R1399" i="3"/>
  <c r="R1398" i="3"/>
  <c r="R1397" i="3"/>
  <c r="R1396" i="3"/>
  <c r="R1395" i="3"/>
  <c r="R1394" i="3"/>
  <c r="R1393" i="3"/>
  <c r="R1392" i="3"/>
  <c r="R1391" i="3"/>
  <c r="R1390" i="3"/>
  <c r="R1389" i="3"/>
  <c r="R1388" i="3"/>
  <c r="R1387" i="3"/>
  <c r="R1386" i="3"/>
  <c r="R1385" i="3"/>
  <c r="R1384" i="3"/>
  <c r="R1383" i="3"/>
  <c r="R1382" i="3"/>
  <c r="R1381" i="3"/>
  <c r="R1380" i="3"/>
  <c r="R1379" i="3"/>
  <c r="R1378" i="3"/>
  <c r="R1377" i="3"/>
  <c r="R1376" i="3"/>
  <c r="R1375" i="3"/>
  <c r="R1374" i="3"/>
  <c r="R1373" i="3"/>
  <c r="R1372" i="3"/>
  <c r="R1371" i="3"/>
  <c r="R1370" i="3"/>
  <c r="R1369" i="3"/>
  <c r="R1368" i="3"/>
  <c r="R1367" i="3"/>
  <c r="R1366" i="3"/>
  <c r="R1365" i="3"/>
  <c r="R1364" i="3"/>
  <c r="R1363" i="3"/>
  <c r="R1362" i="3"/>
  <c r="R1361" i="3"/>
  <c r="R1360" i="3"/>
  <c r="R1359" i="3"/>
  <c r="R1358" i="3"/>
  <c r="R1357" i="3"/>
  <c r="R1356" i="3"/>
  <c r="R1355" i="3"/>
  <c r="R1354" i="3"/>
  <c r="R1353" i="3"/>
  <c r="R1352" i="3"/>
  <c r="R1351" i="3"/>
  <c r="R1350" i="3"/>
  <c r="R1349" i="3"/>
  <c r="R1348" i="3"/>
  <c r="R1347" i="3"/>
  <c r="R1346" i="3"/>
  <c r="R1345" i="3"/>
  <c r="R1344" i="3"/>
  <c r="R1343" i="3"/>
  <c r="R1342" i="3"/>
  <c r="R1341" i="3"/>
  <c r="R1340" i="3"/>
  <c r="R1339" i="3"/>
  <c r="R1338" i="3"/>
  <c r="R1337" i="3"/>
  <c r="R1336" i="3"/>
  <c r="R1335" i="3"/>
  <c r="R1334" i="3"/>
  <c r="R1333" i="3"/>
  <c r="R1332" i="3"/>
  <c r="R1331" i="3"/>
  <c r="R1330" i="3"/>
  <c r="R1329" i="3"/>
  <c r="R1328" i="3"/>
  <c r="R1327" i="3"/>
  <c r="R1326" i="3"/>
  <c r="R1325" i="3"/>
  <c r="R1324" i="3"/>
  <c r="R1323" i="3"/>
  <c r="R1322" i="3"/>
  <c r="R1321" i="3"/>
  <c r="R1320" i="3"/>
  <c r="R1319" i="3"/>
  <c r="R1318" i="3"/>
  <c r="R1317" i="3"/>
  <c r="R1316" i="3"/>
  <c r="R1315" i="3"/>
  <c r="R1314" i="3"/>
  <c r="R1313" i="3"/>
  <c r="R1312" i="3"/>
  <c r="R1311" i="3"/>
  <c r="R1310" i="3"/>
  <c r="R1309" i="3"/>
  <c r="R1308" i="3"/>
  <c r="R1307" i="3"/>
  <c r="R1306" i="3"/>
  <c r="R1305" i="3"/>
  <c r="R1304" i="3"/>
  <c r="R1303" i="3"/>
  <c r="R1302" i="3"/>
  <c r="R1301" i="3"/>
  <c r="R1300" i="3"/>
  <c r="R1299" i="3"/>
  <c r="R1298" i="3"/>
  <c r="R1297" i="3"/>
  <c r="R1296" i="3"/>
  <c r="R1295" i="3"/>
  <c r="R1294" i="3"/>
  <c r="R1293" i="3"/>
  <c r="R1292" i="3"/>
  <c r="R1291" i="3"/>
  <c r="R1290" i="3"/>
  <c r="R1289" i="3"/>
  <c r="R1288" i="3"/>
  <c r="R1287" i="3"/>
  <c r="R1286" i="3"/>
  <c r="R1285" i="3"/>
  <c r="R1284" i="3"/>
  <c r="R1283" i="3"/>
  <c r="R1282" i="3"/>
  <c r="R1281" i="3"/>
  <c r="R1280" i="3"/>
  <c r="R1279" i="3"/>
  <c r="R1278" i="3"/>
  <c r="R1277" i="3"/>
  <c r="R1276" i="3"/>
  <c r="R1275" i="3"/>
  <c r="R1274" i="3"/>
  <c r="R1273" i="3"/>
  <c r="R1272" i="3"/>
  <c r="R1271" i="3"/>
  <c r="R1270" i="3"/>
  <c r="R1269" i="3"/>
  <c r="R1268" i="3"/>
  <c r="R1267" i="3"/>
  <c r="R1266" i="3"/>
  <c r="R1265" i="3"/>
  <c r="R1264" i="3"/>
  <c r="R1263" i="3"/>
  <c r="R1262" i="3"/>
  <c r="R1261" i="3"/>
  <c r="R1260" i="3"/>
  <c r="R1259" i="3"/>
  <c r="R1258" i="3"/>
  <c r="R1257" i="3"/>
  <c r="R1256" i="3"/>
  <c r="R1255" i="3"/>
  <c r="R1254" i="3"/>
  <c r="R1253" i="3"/>
  <c r="R1252" i="3"/>
  <c r="R1251" i="3"/>
  <c r="R1250" i="3"/>
  <c r="R1249" i="3"/>
  <c r="R1248" i="3"/>
  <c r="R1247" i="3"/>
  <c r="R1246" i="3"/>
  <c r="R1245" i="3"/>
  <c r="R1244" i="3"/>
  <c r="R1243" i="3"/>
  <c r="R1242" i="3"/>
  <c r="R1241" i="3"/>
  <c r="R1240" i="3"/>
  <c r="R1239" i="3"/>
  <c r="R1238" i="3"/>
  <c r="R1237" i="3"/>
  <c r="R1236" i="3"/>
  <c r="R1235" i="3"/>
  <c r="R1229" i="3"/>
  <c r="R1228" i="3"/>
  <c r="R1227" i="3"/>
  <c r="R1226" i="3"/>
  <c r="R1225" i="3"/>
  <c r="R1224" i="3"/>
  <c r="R1223" i="3"/>
  <c r="R1222" i="3"/>
  <c r="R1221" i="3"/>
  <c r="R1220" i="3"/>
  <c r="R1219" i="3"/>
  <c r="R1218" i="3"/>
  <c r="R1217" i="3"/>
  <c r="R1216" i="3"/>
  <c r="R1215" i="3"/>
  <c r="R1214" i="3"/>
  <c r="R1213" i="3"/>
  <c r="R1212" i="3"/>
  <c r="R1211" i="3"/>
  <c r="R1210" i="3"/>
  <c r="R1209" i="3"/>
  <c r="R1208" i="3"/>
  <c r="R1207" i="3"/>
  <c r="R1206" i="3"/>
  <c r="R1205" i="3"/>
  <c r="R1204" i="3"/>
  <c r="R1203" i="3"/>
  <c r="R1202" i="3"/>
  <c r="R1201" i="3"/>
  <c r="R1200" i="3"/>
  <c r="R1199" i="3"/>
  <c r="R1198" i="3"/>
  <c r="R1197" i="3"/>
  <c r="R1196" i="3"/>
  <c r="R1195" i="3"/>
  <c r="R1194" i="3"/>
  <c r="R1193" i="3"/>
  <c r="R1192" i="3"/>
  <c r="R1191" i="3"/>
  <c r="R1190" i="3"/>
  <c r="R1189" i="3"/>
  <c r="R1188" i="3"/>
  <c r="R1187" i="3"/>
  <c r="R1186" i="3"/>
  <c r="R1185" i="3"/>
  <c r="R1184" i="3"/>
  <c r="R1183" i="3"/>
  <c r="R1182" i="3"/>
  <c r="R1181" i="3"/>
  <c r="R1180" i="3"/>
  <c r="R1179" i="3"/>
  <c r="R1178" i="3"/>
  <c r="R1177" i="3"/>
  <c r="R1176" i="3"/>
  <c r="R1175" i="3"/>
  <c r="R1174" i="3"/>
  <c r="R1173" i="3"/>
  <c r="R1172" i="3"/>
  <c r="R1171" i="3"/>
  <c r="R1169" i="3"/>
  <c r="R1168" i="3"/>
  <c r="R1167" i="3"/>
  <c r="R1166" i="3"/>
  <c r="R1165" i="3"/>
  <c r="R1164" i="3"/>
  <c r="R1163" i="3"/>
  <c r="R1162" i="3"/>
  <c r="R1161" i="3"/>
  <c r="R1160" i="3"/>
  <c r="R1159" i="3"/>
  <c r="R1158" i="3"/>
  <c r="R1157" i="3"/>
  <c r="R1156" i="3"/>
  <c r="R1155" i="3"/>
  <c r="R1154" i="3"/>
  <c r="R1153" i="3"/>
  <c r="R1152" i="3"/>
  <c r="R1151" i="3"/>
  <c r="R1150" i="3"/>
  <c r="R1149" i="3"/>
  <c r="R1148" i="3"/>
  <c r="R1147" i="3"/>
  <c r="R1146" i="3"/>
  <c r="R1145" i="3"/>
  <c r="R1144" i="3"/>
  <c r="R1143" i="3"/>
  <c r="R1142" i="3"/>
  <c r="R1141" i="3"/>
  <c r="R1140" i="3"/>
  <c r="R1139" i="3"/>
  <c r="R1138" i="3"/>
  <c r="R1137" i="3"/>
  <c r="R1136" i="3"/>
  <c r="R1135" i="3"/>
  <c r="R1134" i="3"/>
  <c r="R1133" i="3"/>
  <c r="R1132" i="3"/>
  <c r="R1129" i="3"/>
  <c r="R1128" i="3"/>
  <c r="R1127" i="3"/>
  <c r="R1126" i="3"/>
  <c r="R1125" i="3"/>
  <c r="R1124" i="3"/>
  <c r="R1123" i="3"/>
  <c r="R1122" i="3"/>
  <c r="R1121" i="3"/>
  <c r="R1120" i="3"/>
  <c r="R1119" i="3"/>
  <c r="R1118" i="3"/>
  <c r="R1117" i="3"/>
  <c r="R1116" i="3"/>
  <c r="R1115" i="3"/>
  <c r="R1114" i="3"/>
  <c r="R1113" i="3"/>
  <c r="R1112" i="3"/>
  <c r="R1111" i="3"/>
  <c r="R1110" i="3"/>
  <c r="R1109" i="3"/>
  <c r="R1108" i="3"/>
  <c r="R1107" i="3"/>
  <c r="R1106" i="3"/>
  <c r="R1105" i="3"/>
  <c r="R1104" i="3"/>
  <c r="R1103" i="3"/>
  <c r="R1102" i="3"/>
  <c r="R1101" i="3"/>
  <c r="R1100" i="3"/>
  <c r="R1099" i="3"/>
  <c r="R1098" i="3"/>
  <c r="R1097" i="3"/>
  <c r="R1096" i="3"/>
  <c r="R1095" i="3"/>
  <c r="R1094" i="3"/>
  <c r="R1093" i="3"/>
  <c r="R1092" i="3"/>
  <c r="R1091" i="3"/>
  <c r="R1090" i="3"/>
  <c r="R1089" i="3"/>
  <c r="R1088" i="3"/>
  <c r="R1087" i="3"/>
  <c r="R1086" i="3"/>
  <c r="R1085" i="3"/>
  <c r="R1084" i="3"/>
  <c r="R1083" i="3"/>
  <c r="R1082" i="3"/>
  <c r="R1080" i="3"/>
  <c r="R1079" i="3"/>
  <c r="R1078" i="3"/>
  <c r="R1077" i="3"/>
  <c r="R1076" i="3"/>
  <c r="R1075" i="3"/>
  <c r="R1074" i="3"/>
  <c r="R1073" i="3"/>
  <c r="R1072" i="3"/>
  <c r="R1071" i="3"/>
  <c r="R1070" i="3"/>
  <c r="R1069" i="3"/>
  <c r="R1068" i="3"/>
  <c r="R1067" i="3"/>
  <c r="R1066" i="3"/>
  <c r="R1065" i="3"/>
  <c r="R1064" i="3"/>
  <c r="R1063" i="3"/>
  <c r="R1062" i="3"/>
  <c r="R1061" i="3"/>
  <c r="R1060" i="3"/>
  <c r="R1059" i="3"/>
  <c r="R1058" i="3"/>
  <c r="R1057" i="3"/>
  <c r="R1056" i="3"/>
  <c r="R1055" i="3"/>
  <c r="R1054" i="3"/>
  <c r="R1053" i="3"/>
  <c r="R1052" i="3"/>
  <c r="R1051" i="3"/>
  <c r="R1050" i="3"/>
  <c r="R1049" i="3"/>
  <c r="R1048" i="3"/>
  <c r="R1047" i="3"/>
  <c r="R1046" i="3"/>
  <c r="R1045" i="3"/>
  <c r="R1044" i="3"/>
  <c r="R1043" i="3"/>
  <c r="R1042" i="3"/>
  <c r="R1041" i="3"/>
  <c r="R1040" i="3"/>
  <c r="R1039" i="3"/>
  <c r="R1038" i="3"/>
  <c r="R1037" i="3"/>
  <c r="R1036" i="3"/>
  <c r="R1035" i="3"/>
  <c r="R1034" i="3"/>
  <c r="R1033" i="3"/>
  <c r="R1032" i="3"/>
  <c r="R1031" i="3"/>
  <c r="R1030" i="3"/>
  <c r="R1029" i="3"/>
  <c r="R1028" i="3"/>
  <c r="R1027" i="3"/>
  <c r="R1026" i="3"/>
  <c r="R1025" i="3"/>
  <c r="R1024" i="3"/>
  <c r="R1023" i="3"/>
  <c r="R1022" i="3"/>
  <c r="R1021" i="3"/>
  <c r="R1020" i="3"/>
  <c r="R1019" i="3"/>
  <c r="R1018" i="3"/>
  <c r="R1017" i="3"/>
  <c r="R1015" i="3"/>
  <c r="R1014" i="3"/>
  <c r="R1011" i="3"/>
  <c r="R1010" i="3"/>
  <c r="R1009" i="3"/>
  <c r="R1008" i="3"/>
  <c r="R1007" i="3"/>
  <c r="R1006" i="3"/>
  <c r="R1005" i="3"/>
  <c r="R1004" i="3"/>
  <c r="R1003" i="3"/>
  <c r="R1002" i="3"/>
  <c r="R1001" i="3"/>
  <c r="R1000" i="3"/>
  <c r="R999" i="3"/>
  <c r="R998" i="3"/>
  <c r="R997" i="3"/>
  <c r="R996" i="3"/>
  <c r="R995" i="3"/>
  <c r="R994" i="3"/>
  <c r="R993" i="3"/>
  <c r="R992" i="3"/>
  <c r="R991" i="3"/>
  <c r="R990" i="3"/>
  <c r="R989" i="3"/>
  <c r="R988" i="3"/>
  <c r="R987" i="3"/>
  <c r="R986" i="3"/>
  <c r="R985" i="3"/>
  <c r="R982" i="3"/>
  <c r="R981" i="3"/>
  <c r="R980" i="3"/>
  <c r="R979" i="3"/>
  <c r="R978" i="3"/>
  <c r="R977" i="3"/>
  <c r="R976" i="3"/>
  <c r="R975" i="3"/>
  <c r="R974" i="3"/>
  <c r="R973" i="3"/>
  <c r="R970" i="3"/>
  <c r="R969" i="3"/>
  <c r="R968" i="3"/>
  <c r="R967" i="3"/>
  <c r="R966" i="3"/>
  <c r="R965" i="3"/>
  <c r="R964" i="3"/>
  <c r="R963" i="3"/>
  <c r="R962" i="3"/>
  <c r="R961" i="3"/>
  <c r="R960" i="3"/>
  <c r="R959" i="3"/>
  <c r="R958" i="3"/>
  <c r="R957" i="3"/>
  <c r="R956" i="3"/>
  <c r="R955" i="3"/>
  <c r="R954" i="3"/>
  <c r="R953" i="3"/>
  <c r="R952" i="3"/>
  <c r="R951" i="3"/>
  <c r="R950" i="3"/>
  <c r="R949" i="3"/>
  <c r="R948" i="3"/>
  <c r="R947" i="3"/>
  <c r="R946" i="3"/>
  <c r="R945" i="3"/>
  <c r="R944" i="3"/>
  <c r="R943" i="3"/>
  <c r="R942" i="3"/>
  <c r="R941" i="3"/>
  <c r="R938" i="3"/>
  <c r="R937" i="3"/>
  <c r="R936" i="3"/>
  <c r="R935" i="3"/>
  <c r="R934" i="3"/>
  <c r="R933" i="3"/>
  <c r="R932" i="3"/>
  <c r="R931" i="3"/>
  <c r="R930" i="3"/>
  <c r="R929" i="3"/>
  <c r="R928" i="3"/>
  <c r="R927" i="3"/>
  <c r="R926" i="3"/>
  <c r="R925" i="3"/>
  <c r="R924" i="3"/>
  <c r="R923" i="3"/>
  <c r="R922" i="3"/>
  <c r="R921" i="3"/>
  <c r="R920" i="3"/>
  <c r="R919" i="3"/>
  <c r="R918" i="3"/>
  <c r="R917" i="3"/>
  <c r="R916" i="3"/>
  <c r="R915" i="3"/>
  <c r="R914" i="3"/>
  <c r="R913" i="3"/>
  <c r="R912" i="3"/>
  <c r="R911" i="3"/>
  <c r="R910" i="3"/>
  <c r="R909" i="3"/>
  <c r="R908" i="3"/>
  <c r="R907" i="3"/>
  <c r="R906" i="3"/>
  <c r="R905" i="3"/>
  <c r="R904" i="3"/>
  <c r="R903" i="3"/>
  <c r="R902" i="3"/>
  <c r="R901" i="3"/>
  <c r="R900" i="3"/>
  <c r="R899" i="3"/>
  <c r="R898" i="3"/>
  <c r="R897" i="3"/>
  <c r="R896" i="3"/>
  <c r="R895" i="3"/>
  <c r="R894" i="3"/>
  <c r="R893" i="3"/>
  <c r="R892" i="3"/>
  <c r="R891" i="3"/>
  <c r="R890" i="3"/>
  <c r="R889" i="3"/>
  <c r="R888" i="3"/>
  <c r="R887" i="3"/>
  <c r="R886" i="3"/>
  <c r="R885" i="3"/>
  <c r="R884" i="3"/>
  <c r="R883" i="3"/>
  <c r="R882" i="3"/>
  <c r="R881" i="3"/>
  <c r="R880" i="3"/>
  <c r="R879" i="3"/>
  <c r="R878" i="3"/>
  <c r="R877" i="3"/>
  <c r="R876" i="3"/>
  <c r="R875" i="3"/>
  <c r="R874" i="3"/>
  <c r="R873" i="3"/>
  <c r="R872" i="3"/>
  <c r="R871" i="3"/>
  <c r="R870" i="3"/>
  <c r="R869" i="3"/>
  <c r="R868" i="3"/>
  <c r="R867" i="3"/>
  <c r="R866" i="3"/>
  <c r="R865" i="3"/>
  <c r="R864" i="3"/>
  <c r="R863" i="3"/>
  <c r="R862" i="3"/>
  <c r="R861" i="3"/>
  <c r="R860" i="3"/>
  <c r="R859" i="3"/>
  <c r="R858" i="3"/>
  <c r="R857" i="3"/>
  <c r="R856" i="3"/>
  <c r="R855" i="3"/>
  <c r="R854" i="3"/>
  <c r="R853" i="3"/>
  <c r="R852" i="3"/>
  <c r="R851" i="3"/>
  <c r="R850" i="3"/>
  <c r="R849" i="3"/>
  <c r="R848" i="3"/>
  <c r="R847" i="3"/>
  <c r="R846" i="3"/>
  <c r="R845" i="3"/>
  <c r="R844" i="3"/>
  <c r="R843" i="3"/>
  <c r="R842" i="3"/>
  <c r="R841" i="3"/>
  <c r="R840" i="3"/>
  <c r="R839" i="3"/>
  <c r="R838" i="3"/>
  <c r="R837" i="3"/>
  <c r="R836" i="3"/>
  <c r="R835" i="3"/>
  <c r="R834" i="3"/>
  <c r="R833" i="3"/>
  <c r="R832" i="3"/>
  <c r="R831" i="3"/>
  <c r="R830" i="3"/>
  <c r="R829" i="3"/>
  <c r="R828" i="3"/>
  <c r="R824" i="3"/>
  <c r="R823" i="3"/>
  <c r="R822" i="3"/>
  <c r="R821" i="3"/>
  <c r="R820" i="3"/>
  <c r="R819" i="3"/>
  <c r="R818" i="3"/>
  <c r="R817" i="3"/>
  <c r="R816" i="3"/>
  <c r="R815" i="3"/>
  <c r="R814" i="3"/>
  <c r="R813" i="3"/>
  <c r="R812" i="3"/>
  <c r="R811" i="3"/>
  <c r="R810" i="3"/>
  <c r="R809" i="3"/>
  <c r="R808" i="3"/>
  <c r="R807" i="3"/>
  <c r="R806" i="3"/>
  <c r="R805" i="3"/>
  <c r="R804" i="3"/>
  <c r="R803" i="3"/>
  <c r="R802" i="3"/>
  <c r="R801" i="3"/>
  <c r="R800" i="3"/>
  <c r="R799" i="3"/>
  <c r="R798" i="3"/>
  <c r="R797" i="3"/>
  <c r="R796" i="3"/>
  <c r="R795" i="3"/>
  <c r="R794" i="3"/>
  <c r="R793" i="3"/>
  <c r="R790" i="3"/>
  <c r="R789" i="3"/>
  <c r="R788" i="3"/>
  <c r="R787" i="3"/>
  <c r="R786" i="3"/>
  <c r="R785" i="3"/>
  <c r="R784" i="3"/>
  <c r="R783" i="3"/>
  <c r="R782" i="3"/>
  <c r="R781" i="3"/>
  <c r="R780" i="3"/>
  <c r="R779" i="3"/>
  <c r="R778" i="3"/>
  <c r="R777" i="3"/>
  <c r="R776" i="3"/>
  <c r="R775" i="3"/>
  <c r="R774" i="3"/>
  <c r="R773" i="3"/>
  <c r="R772" i="3"/>
  <c r="R771" i="3"/>
  <c r="R770" i="3"/>
  <c r="R769" i="3"/>
  <c r="R768" i="3"/>
  <c r="R767" i="3"/>
  <c r="R766" i="3"/>
  <c r="R765" i="3"/>
  <c r="R764" i="3"/>
  <c r="R763" i="3"/>
  <c r="R762" i="3"/>
  <c r="R761" i="3"/>
  <c r="R760" i="3"/>
  <c r="R759" i="3"/>
  <c r="R758" i="3"/>
  <c r="R757" i="3"/>
  <c r="R756" i="3"/>
  <c r="R755" i="3"/>
  <c r="R754" i="3"/>
  <c r="R753" i="3"/>
  <c r="R752" i="3"/>
  <c r="R751" i="3"/>
  <c r="R750" i="3"/>
  <c r="R749" i="3"/>
  <c r="R748" i="3"/>
  <c r="R747" i="3"/>
  <c r="R746" i="3"/>
  <c r="R745" i="3"/>
  <c r="R744" i="3"/>
  <c r="R743" i="3"/>
  <c r="R742" i="3"/>
  <c r="R741" i="3"/>
  <c r="R740" i="3"/>
  <c r="R739" i="3"/>
  <c r="R738" i="3"/>
  <c r="R737" i="3"/>
  <c r="R736" i="3"/>
  <c r="R735" i="3"/>
  <c r="R734" i="3"/>
  <c r="R733" i="3"/>
  <c r="R732" i="3"/>
  <c r="R731" i="3"/>
  <c r="R730" i="3"/>
  <c r="R729" i="3"/>
  <c r="R728" i="3"/>
  <c r="R727" i="3"/>
  <c r="R726" i="3"/>
  <c r="R725" i="3"/>
  <c r="R724" i="3"/>
  <c r="R723" i="3"/>
  <c r="R722" i="3"/>
  <c r="R721" i="3"/>
  <c r="R720" i="3"/>
  <c r="R719" i="3"/>
  <c r="R718" i="3"/>
  <c r="R717" i="3"/>
  <c r="R716" i="3"/>
  <c r="R715" i="3"/>
  <c r="R714" i="3"/>
  <c r="R713" i="3"/>
  <c r="R712" i="3"/>
  <c r="R711" i="3"/>
  <c r="R710" i="3"/>
  <c r="R709" i="3"/>
  <c r="R708" i="3"/>
  <c r="R707" i="3"/>
  <c r="R706" i="3"/>
  <c r="R705" i="3"/>
  <c r="R704" i="3"/>
  <c r="R703" i="3"/>
  <c r="R702" i="3"/>
  <c r="R701" i="3"/>
  <c r="R700" i="3"/>
  <c r="R699" i="3"/>
  <c r="R698" i="3"/>
  <c r="R697" i="3"/>
  <c r="R696" i="3"/>
  <c r="R695" i="3"/>
  <c r="R694" i="3"/>
  <c r="R693" i="3"/>
  <c r="R692" i="3"/>
  <c r="R691" i="3"/>
  <c r="R690" i="3"/>
  <c r="R689" i="3"/>
  <c r="R688" i="3"/>
  <c r="R687" i="3"/>
  <c r="R686" i="3"/>
  <c r="R685" i="3"/>
  <c r="R684" i="3"/>
  <c r="R683" i="3"/>
  <c r="R682" i="3"/>
  <c r="R681" i="3"/>
  <c r="R680" i="3"/>
  <c r="R679" i="3"/>
  <c r="R678" i="3"/>
  <c r="R677" i="3"/>
  <c r="R676" i="3"/>
  <c r="R675" i="3"/>
  <c r="R674" i="3"/>
  <c r="R673" i="3"/>
  <c r="R672" i="3"/>
  <c r="R671" i="3"/>
  <c r="R670" i="3"/>
  <c r="R669" i="3"/>
  <c r="R668" i="3"/>
  <c r="R667" i="3"/>
  <c r="R666" i="3"/>
  <c r="R665" i="3"/>
  <c r="R664" i="3"/>
  <c r="R663" i="3"/>
  <c r="R662" i="3"/>
  <c r="R661" i="3"/>
  <c r="R660" i="3"/>
  <c r="R659" i="3"/>
  <c r="R658" i="3"/>
  <c r="R657" i="3"/>
  <c r="R656" i="3"/>
  <c r="R655" i="3"/>
  <c r="R654" i="3"/>
  <c r="R653" i="3"/>
  <c r="R652" i="3"/>
  <c r="R651" i="3"/>
  <c r="R650" i="3"/>
  <c r="R649" i="3"/>
  <c r="R648" i="3"/>
  <c r="R647" i="3"/>
  <c r="R646" i="3"/>
  <c r="R645" i="3"/>
  <c r="R644" i="3"/>
  <c r="R643" i="3"/>
  <c r="R642" i="3"/>
  <c r="R641" i="3"/>
  <c r="R640" i="3"/>
  <c r="R639" i="3"/>
  <c r="R638" i="3"/>
  <c r="R637" i="3"/>
  <c r="R636" i="3"/>
  <c r="R635" i="3"/>
  <c r="R634" i="3"/>
  <c r="R633" i="3"/>
  <c r="R632" i="3"/>
  <c r="R631" i="3"/>
  <c r="R630" i="3"/>
  <c r="R629" i="3"/>
  <c r="R628" i="3"/>
  <c r="R627" i="3"/>
  <c r="R626" i="3"/>
  <c r="R625" i="3"/>
  <c r="R624" i="3"/>
  <c r="R623" i="3"/>
  <c r="R622" i="3"/>
  <c r="R621" i="3"/>
  <c r="R620" i="3"/>
  <c r="R619" i="3"/>
  <c r="R618" i="3"/>
  <c r="R617" i="3"/>
  <c r="R616" i="3"/>
  <c r="R615" i="3"/>
  <c r="R614" i="3"/>
  <c r="R613" i="3"/>
  <c r="R612" i="3"/>
  <c r="R611" i="3"/>
  <c r="R610" i="3"/>
  <c r="R609" i="3"/>
  <c r="R608" i="3"/>
  <c r="R607" i="3"/>
  <c r="R606" i="3"/>
  <c r="R605" i="3"/>
  <c r="R604" i="3"/>
  <c r="R603" i="3"/>
  <c r="R602" i="3"/>
  <c r="R601" i="3"/>
  <c r="R600" i="3"/>
  <c r="R599" i="3"/>
  <c r="R598" i="3"/>
  <c r="R597" i="3"/>
  <c r="R596" i="3"/>
  <c r="R595" i="3"/>
  <c r="R594" i="3"/>
  <c r="R593" i="3"/>
  <c r="R592" i="3"/>
  <c r="R591" i="3"/>
  <c r="R590" i="3"/>
  <c r="R589" i="3"/>
  <c r="R588" i="3"/>
  <c r="R587" i="3"/>
  <c r="R586" i="3"/>
  <c r="R577" i="3"/>
  <c r="R575" i="3"/>
  <c r="R574" i="3"/>
  <c r="R573" i="3"/>
  <c r="R572" i="3"/>
  <c r="R571" i="3"/>
  <c r="R570" i="3"/>
  <c r="R569" i="3"/>
  <c r="R568" i="3"/>
  <c r="R567" i="3"/>
  <c r="R566" i="3"/>
  <c r="R565" i="3"/>
  <c r="R564" i="3"/>
  <c r="R563" i="3"/>
  <c r="R562" i="3"/>
  <c r="R561" i="3"/>
  <c r="R560" i="3"/>
  <c r="R559" i="3"/>
  <c r="R558" i="3"/>
  <c r="R557" i="3"/>
  <c r="R556" i="3"/>
  <c r="R555" i="3"/>
  <c r="R554" i="3"/>
  <c r="R553" i="3"/>
  <c r="R552" i="3"/>
  <c r="R551" i="3"/>
  <c r="R550" i="3"/>
  <c r="R549" i="3"/>
  <c r="R548" i="3"/>
  <c r="R547" i="3"/>
  <c r="R546" i="3"/>
  <c r="R545" i="3"/>
  <c r="R544" i="3"/>
  <c r="R543" i="3"/>
  <c r="R542" i="3"/>
  <c r="R541" i="3"/>
  <c r="R540" i="3"/>
  <c r="R539" i="3"/>
  <c r="R538" i="3"/>
  <c r="R537" i="3"/>
  <c r="R536" i="3"/>
  <c r="R535" i="3"/>
  <c r="R534" i="3"/>
  <c r="R533" i="3"/>
  <c r="R532" i="3"/>
  <c r="R531" i="3"/>
  <c r="R530" i="3"/>
  <c r="R529" i="3"/>
  <c r="R528" i="3"/>
  <c r="R527" i="3"/>
  <c r="R526" i="3"/>
  <c r="R525" i="3"/>
  <c r="R524" i="3"/>
  <c r="R523" i="3"/>
  <c r="R522" i="3"/>
  <c r="R521" i="3"/>
  <c r="R520" i="3"/>
  <c r="R519" i="3"/>
  <c r="R518" i="3"/>
  <c r="R517" i="3"/>
  <c r="R516" i="3"/>
  <c r="R515" i="3"/>
  <c r="R514" i="3"/>
  <c r="R513" i="3"/>
  <c r="R512" i="3"/>
  <c r="R511" i="3"/>
  <c r="R510" i="3"/>
  <c r="R509" i="3"/>
  <c r="R508" i="3"/>
  <c r="R507" i="3"/>
  <c r="R506" i="3"/>
  <c r="R505" i="3"/>
  <c r="R504" i="3"/>
  <c r="R503" i="3"/>
  <c r="R502" i="3"/>
  <c r="R501" i="3"/>
  <c r="R500" i="3"/>
  <c r="R499" i="3"/>
  <c r="R498" i="3"/>
  <c r="R497" i="3"/>
  <c r="R496" i="3"/>
  <c r="R495" i="3"/>
  <c r="R494" i="3"/>
  <c r="R493" i="3"/>
  <c r="R492" i="3"/>
  <c r="R491" i="3"/>
  <c r="R490" i="3"/>
  <c r="R489" i="3"/>
  <c r="R488" i="3"/>
  <c r="R487" i="3"/>
  <c r="R486" i="3"/>
  <c r="R485" i="3"/>
  <c r="R484" i="3"/>
  <c r="R483" i="3"/>
  <c r="R482" i="3"/>
  <c r="R481" i="3"/>
  <c r="R480" i="3"/>
  <c r="R479" i="3"/>
  <c r="R478" i="3"/>
  <c r="R477" i="3"/>
  <c r="R476" i="3"/>
  <c r="R475" i="3"/>
  <c r="R474" i="3"/>
  <c r="R473" i="3"/>
  <c r="R472" i="3"/>
  <c r="R471" i="3"/>
  <c r="R470" i="3"/>
  <c r="R469" i="3"/>
  <c r="R468" i="3"/>
  <c r="R467" i="3"/>
  <c r="R466" i="3"/>
  <c r="R465" i="3"/>
  <c r="R464" i="3"/>
  <c r="R463" i="3"/>
  <c r="R462" i="3"/>
  <c r="R461" i="3"/>
  <c r="R460" i="3"/>
  <c r="R459" i="3"/>
  <c r="R458" i="3"/>
  <c r="R457" i="3"/>
  <c r="R456" i="3"/>
  <c r="R455" i="3"/>
  <c r="R454" i="3"/>
  <c r="R453" i="3"/>
  <c r="R452" i="3"/>
  <c r="R451" i="3"/>
  <c r="R450" i="3"/>
  <c r="R449" i="3"/>
  <c r="R448" i="3"/>
  <c r="R447" i="3"/>
  <c r="R446" i="3"/>
  <c r="R445" i="3"/>
  <c r="R444" i="3"/>
  <c r="R443" i="3"/>
  <c r="R442" i="3"/>
  <c r="R441" i="3"/>
  <c r="R440" i="3"/>
  <c r="R439" i="3"/>
  <c r="R438" i="3"/>
  <c r="R437" i="3"/>
  <c r="R436" i="3"/>
  <c r="R435" i="3"/>
  <c r="R434" i="3"/>
  <c r="R433" i="3"/>
  <c r="R432" i="3"/>
  <c r="R431" i="3"/>
  <c r="R430" i="3"/>
  <c r="R429" i="3"/>
  <c r="R428" i="3"/>
  <c r="R427" i="3"/>
  <c r="R426" i="3"/>
  <c r="R425" i="3"/>
  <c r="R424" i="3"/>
  <c r="R423" i="3"/>
  <c r="R422" i="3"/>
  <c r="R421" i="3"/>
  <c r="R420" i="3"/>
  <c r="R419" i="3"/>
  <c r="R418" i="3"/>
  <c r="R417" i="3"/>
  <c r="R416" i="3"/>
  <c r="R415" i="3"/>
  <c r="R414" i="3"/>
  <c r="R413" i="3"/>
  <c r="R412" i="3"/>
  <c r="R411" i="3"/>
  <c r="R410" i="3"/>
  <c r="R409" i="3"/>
  <c r="R408" i="3"/>
  <c r="R407" i="3"/>
  <c r="R406" i="3"/>
  <c r="R405" i="3"/>
  <c r="R404" i="3"/>
  <c r="R403" i="3"/>
  <c r="R402" i="3"/>
  <c r="R401" i="3"/>
  <c r="R400" i="3"/>
  <c r="R399" i="3"/>
  <c r="R398" i="3"/>
  <c r="R397" i="3"/>
  <c r="R396" i="3"/>
  <c r="R395" i="3"/>
  <c r="R394" i="3"/>
  <c r="R393" i="3"/>
  <c r="R392" i="3"/>
  <c r="R391" i="3"/>
  <c r="R390" i="3"/>
  <c r="R389" i="3"/>
  <c r="R388" i="3"/>
  <c r="R387" i="3"/>
  <c r="R386" i="3"/>
  <c r="R385" i="3"/>
  <c r="R384" i="3"/>
  <c r="R383" i="3"/>
  <c r="R382" i="3"/>
  <c r="R381" i="3"/>
  <c r="R380" i="3"/>
  <c r="R379" i="3"/>
  <c r="R378" i="3"/>
  <c r="R377" i="3"/>
  <c r="R376" i="3"/>
  <c r="R375" i="3"/>
  <c r="R374" i="3"/>
  <c r="R373" i="3"/>
  <c r="R372" i="3"/>
  <c r="R371" i="3"/>
  <c r="R370" i="3"/>
  <c r="R369" i="3"/>
  <c r="R368" i="3"/>
  <c r="R367" i="3"/>
  <c r="R366" i="3"/>
  <c r="R365" i="3"/>
  <c r="R364" i="3"/>
  <c r="R363" i="3"/>
  <c r="R362" i="3"/>
  <c r="R361" i="3"/>
  <c r="R360" i="3"/>
  <c r="R359" i="3"/>
  <c r="R358" i="3"/>
  <c r="R357" i="3"/>
  <c r="R356" i="3"/>
  <c r="R355" i="3"/>
  <c r="R354" i="3"/>
  <c r="R353" i="3"/>
  <c r="R352" i="3"/>
  <c r="R351" i="3"/>
  <c r="R350" i="3"/>
  <c r="R349" i="3"/>
  <c r="R348" i="3"/>
  <c r="R347" i="3"/>
  <c r="R346" i="3"/>
  <c r="R345" i="3"/>
  <c r="R344" i="3"/>
  <c r="R343" i="3"/>
  <c r="R342" i="3"/>
  <c r="R341" i="3"/>
  <c r="R340" i="3"/>
  <c r="R339" i="3"/>
  <c r="R338" i="3"/>
  <c r="R337" i="3"/>
  <c r="R336" i="3"/>
  <c r="R335" i="3"/>
  <c r="R334" i="3"/>
  <c r="R333" i="3"/>
  <c r="R332" i="3"/>
  <c r="R331" i="3"/>
  <c r="R330" i="3"/>
  <c r="R329" i="3"/>
  <c r="R328" i="3"/>
  <c r="R327" i="3"/>
  <c r="R326" i="3"/>
  <c r="R325" i="3"/>
  <c r="R324" i="3"/>
  <c r="R323" i="3"/>
  <c r="R322" i="3"/>
  <c r="R321" i="3"/>
  <c r="R320" i="3"/>
  <c r="R319" i="3"/>
  <c r="R318" i="3"/>
  <c r="R317" i="3"/>
  <c r="R316" i="3"/>
  <c r="R315" i="3"/>
  <c r="R314" i="3"/>
  <c r="R313" i="3"/>
  <c r="R312" i="3"/>
  <c r="R311" i="3"/>
  <c r="R310" i="3"/>
  <c r="R309" i="3"/>
  <c r="R308" i="3"/>
  <c r="R307" i="3"/>
  <c r="R306" i="3"/>
  <c r="R305" i="3"/>
  <c r="R304" i="3"/>
  <c r="R303" i="3"/>
  <c r="R302" i="3"/>
  <c r="R301" i="3"/>
  <c r="R300" i="3"/>
  <c r="R299" i="3"/>
  <c r="R298" i="3"/>
  <c r="R297" i="3"/>
  <c r="R296" i="3"/>
  <c r="R295" i="3"/>
  <c r="R294" i="3"/>
  <c r="R293" i="3"/>
  <c r="R292" i="3"/>
  <c r="R291" i="3"/>
  <c r="R290" i="3"/>
  <c r="R289" i="3"/>
  <c r="R288" i="3"/>
  <c r="R287" i="3"/>
  <c r="R286" i="3"/>
  <c r="R285" i="3"/>
  <c r="R284" i="3"/>
  <c r="R283" i="3"/>
  <c r="R282" i="3"/>
  <c r="R281" i="3"/>
  <c r="R280" i="3"/>
  <c r="R279" i="3"/>
  <c r="R278" i="3"/>
  <c r="R277" i="3"/>
  <c r="R276" i="3"/>
  <c r="R275" i="3"/>
  <c r="R274" i="3"/>
  <c r="R273" i="3"/>
  <c r="R272" i="3"/>
  <c r="R271" i="3"/>
  <c r="R270" i="3"/>
  <c r="R269" i="3"/>
  <c r="R268" i="3"/>
  <c r="R267" i="3"/>
  <c r="R266" i="3"/>
  <c r="R265" i="3"/>
  <c r="R264" i="3"/>
  <c r="R263" i="3"/>
  <c r="R262" i="3"/>
  <c r="R261" i="3"/>
  <c r="R260" i="3"/>
  <c r="R259" i="3"/>
  <c r="R258" i="3"/>
  <c r="R257" i="3"/>
  <c r="R256" i="3"/>
  <c r="R255" i="3"/>
  <c r="R254" i="3"/>
  <c r="R253" i="3"/>
  <c r="R252" i="3"/>
  <c r="R251" i="3"/>
  <c r="R250" i="3"/>
  <c r="R249" i="3"/>
  <c r="R248" i="3"/>
  <c r="R247" i="3"/>
  <c r="R246" i="3"/>
  <c r="R245" i="3"/>
  <c r="R244" i="3"/>
  <c r="R243" i="3"/>
  <c r="R242" i="3"/>
  <c r="R241" i="3"/>
  <c r="R240" i="3"/>
  <c r="R239" i="3"/>
  <c r="R238" i="3"/>
  <c r="R237" i="3"/>
  <c r="R236" i="3"/>
  <c r="R235" i="3"/>
  <c r="R234" i="3"/>
  <c r="R233" i="3"/>
  <c r="R232" i="3"/>
  <c r="R231" i="3"/>
  <c r="R230" i="3"/>
  <c r="R229" i="3"/>
  <c r="R228" i="3"/>
  <c r="R227" i="3"/>
  <c r="R226" i="3"/>
  <c r="R225" i="3"/>
  <c r="R224" i="3"/>
  <c r="R223" i="3"/>
  <c r="R222" i="3"/>
  <c r="R221" i="3"/>
  <c r="R220" i="3"/>
  <c r="R219" i="3"/>
  <c r="R218" i="3"/>
  <c r="R217" i="3"/>
  <c r="R216" i="3"/>
  <c r="R215" i="3"/>
  <c r="R214" i="3"/>
  <c r="R213" i="3"/>
  <c r="R212" i="3"/>
  <c r="R211" i="3"/>
  <c r="R210" i="3"/>
  <c r="R209" i="3"/>
  <c r="R208" i="3"/>
  <c r="R207" i="3"/>
  <c r="R206" i="3"/>
  <c r="R205" i="3"/>
  <c r="R204" i="3"/>
  <c r="R203" i="3"/>
  <c r="R202" i="3"/>
  <c r="R201" i="3"/>
  <c r="R200" i="3"/>
  <c r="R199" i="3"/>
  <c r="R198" i="3"/>
  <c r="R197" i="3"/>
  <c r="R196" i="3"/>
  <c r="R195" i="3"/>
  <c r="R194" i="3"/>
  <c r="R193" i="3"/>
  <c r="R192" i="3"/>
  <c r="R191" i="3"/>
  <c r="R190" i="3"/>
  <c r="R189" i="3"/>
  <c r="R188" i="3"/>
  <c r="R187" i="3"/>
  <c r="R186" i="3"/>
  <c r="R185" i="3"/>
  <c r="R184" i="3"/>
  <c r="R183" i="3"/>
  <c r="R182" i="3"/>
  <c r="R181" i="3"/>
  <c r="R180" i="3"/>
  <c r="R179" i="3"/>
  <c r="R178" i="3"/>
  <c r="R177" i="3"/>
  <c r="R176" i="3"/>
  <c r="R175" i="3"/>
  <c r="R174" i="3"/>
  <c r="R173" i="3"/>
  <c r="R172" i="3"/>
  <c r="R171" i="3"/>
  <c r="R170" i="3"/>
  <c r="R169" i="3"/>
  <c r="R168" i="3"/>
  <c r="R167" i="3"/>
  <c r="R166" i="3"/>
  <c r="R165" i="3"/>
  <c r="R164" i="3"/>
  <c r="R163" i="3"/>
  <c r="R162" i="3"/>
  <c r="R161" i="3"/>
  <c r="R160" i="3"/>
  <c r="R159" i="3"/>
  <c r="R158" i="3"/>
  <c r="R157" i="3"/>
  <c r="R156" i="3"/>
  <c r="R155" i="3"/>
  <c r="R154" i="3"/>
  <c r="R153" i="3"/>
  <c r="R152" i="3"/>
  <c r="R151" i="3"/>
  <c r="R150" i="3"/>
  <c r="R149" i="3"/>
  <c r="R148" i="3"/>
  <c r="R147" i="3"/>
  <c r="R146" i="3"/>
  <c r="R145" i="3"/>
  <c r="R144" i="3"/>
  <c r="R143" i="3"/>
  <c r="R142" i="3"/>
  <c r="R141" i="3"/>
  <c r="R140" i="3"/>
  <c r="R139" i="3"/>
  <c r="R138" i="3"/>
  <c r="R137" i="3"/>
  <c r="R136" i="3"/>
  <c r="R135" i="3"/>
  <c r="R134" i="3"/>
  <c r="R133" i="3"/>
  <c r="R132" i="3"/>
  <c r="R131" i="3"/>
  <c r="R130" i="3"/>
  <c r="R129" i="3"/>
  <c r="R128" i="3"/>
  <c r="R127" i="3"/>
  <c r="R126" i="3"/>
  <c r="R125" i="3"/>
  <c r="R124" i="3"/>
  <c r="R123" i="3"/>
  <c r="R122" i="3"/>
  <c r="R121" i="3"/>
  <c r="R120" i="3"/>
  <c r="R119" i="3"/>
  <c r="R118" i="3"/>
  <c r="R117" i="3"/>
  <c r="R116" i="3"/>
  <c r="R115" i="3"/>
  <c r="R114" i="3"/>
  <c r="R113" i="3"/>
  <c r="R112" i="3"/>
  <c r="R111" i="3"/>
  <c r="R110" i="3"/>
  <c r="R109" i="3"/>
  <c r="R108" i="3"/>
  <c r="R107" i="3"/>
  <c r="R106" i="3"/>
  <c r="R105" i="3"/>
  <c r="R104" i="3"/>
  <c r="R103" i="3"/>
  <c r="R102" i="3"/>
  <c r="R101" i="3"/>
  <c r="R100" i="3"/>
  <c r="R99" i="3"/>
  <c r="R98" i="3"/>
  <c r="R97" i="3"/>
  <c r="R96" i="3"/>
  <c r="R95" i="3"/>
  <c r="R94" i="3"/>
  <c r="R93" i="3"/>
  <c r="R92" i="3"/>
  <c r="R91" i="3"/>
  <c r="R90" i="3"/>
  <c r="R89" i="3"/>
  <c r="R88" i="3"/>
  <c r="R87" i="3"/>
  <c r="R86" i="3"/>
  <c r="R85" i="3"/>
  <c r="R84" i="3"/>
  <c r="R83" i="3"/>
  <c r="R82" i="3"/>
  <c r="R81" i="3"/>
  <c r="R80" i="3"/>
  <c r="R79" i="3"/>
  <c r="R78" i="3"/>
  <c r="R77" i="3"/>
  <c r="R76" i="3"/>
  <c r="R75" i="3"/>
  <c r="R74" i="3"/>
  <c r="R73" i="3"/>
  <c r="R72" i="3"/>
  <c r="R71" i="3"/>
  <c r="R70" i="3"/>
  <c r="R69" i="3"/>
  <c r="R68" i="3"/>
  <c r="R67" i="3"/>
  <c r="R66" i="3"/>
  <c r="R65" i="3"/>
  <c r="R64" i="3"/>
  <c r="R63" i="3"/>
  <c r="R62" i="3"/>
  <c r="R61" i="3"/>
  <c r="R60" i="3"/>
  <c r="R59" i="3"/>
  <c r="R58" i="3"/>
  <c r="R57" i="3"/>
  <c r="R56" i="3"/>
  <c r="R55" i="3"/>
  <c r="R54" i="3"/>
  <c r="R53" i="3"/>
  <c r="R52" i="3"/>
  <c r="R51" i="3"/>
  <c r="R50" i="3"/>
  <c r="R49" i="3"/>
  <c r="R48" i="3"/>
  <c r="R47" i="3"/>
  <c r="R46" i="3"/>
  <c r="R45" i="3"/>
  <c r="R44" i="3"/>
  <c r="R43" i="3"/>
  <c r="R42" i="3"/>
  <c r="R41" i="3"/>
  <c r="R40" i="3"/>
  <c r="R39" i="3"/>
  <c r="R38" i="3"/>
  <c r="R37" i="3"/>
  <c r="R36" i="3"/>
  <c r="R35" i="3"/>
  <c r="R34" i="3"/>
  <c r="R33" i="3"/>
  <c r="R32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R11" i="3"/>
  <c r="R10" i="3"/>
  <c r="R9" i="3"/>
  <c r="R8" i="3"/>
  <c r="R7" i="3"/>
  <c r="R6" i="3"/>
  <c r="R5" i="3"/>
  <c r="R4" i="3"/>
  <c r="R3" i="3"/>
  <c r="R2" i="3"/>
  <c r="Q1521" i="3"/>
  <c r="Q1520" i="3"/>
  <c r="Q1519" i="3"/>
  <c r="Q1518" i="3"/>
  <c r="Q1517" i="3"/>
  <c r="Q1516" i="3"/>
  <c r="Q1515" i="3"/>
  <c r="Q1514" i="3"/>
  <c r="Q1513" i="3"/>
  <c r="Q1512" i="3"/>
  <c r="Q1511" i="3"/>
  <c r="Q1510" i="3"/>
  <c r="Q1509" i="3"/>
  <c r="Q1508" i="3"/>
  <c r="Q1507" i="3"/>
  <c r="Q1506" i="3"/>
  <c r="Q1505" i="3"/>
  <c r="Q1504" i="3"/>
  <c r="Q1503" i="3"/>
  <c r="Q1502" i="3"/>
  <c r="Q1501" i="3"/>
  <c r="Q1500" i="3"/>
  <c r="Q1499" i="3"/>
  <c r="Q1498" i="3"/>
  <c r="Q1497" i="3"/>
  <c r="Q1496" i="3"/>
  <c r="Q1495" i="3"/>
  <c r="Q1494" i="3"/>
  <c r="Q1493" i="3"/>
  <c r="Q1492" i="3"/>
  <c r="Q1491" i="3"/>
  <c r="Q1490" i="3"/>
  <c r="Q1489" i="3"/>
  <c r="Q1488" i="3"/>
  <c r="Q1487" i="3"/>
  <c r="Q1486" i="3"/>
  <c r="Q1485" i="3"/>
  <c r="Q1484" i="3"/>
  <c r="Q1483" i="3"/>
  <c r="Q1482" i="3"/>
  <c r="Q1481" i="3"/>
  <c r="Q1480" i="3"/>
  <c r="Q1479" i="3"/>
  <c r="Q1478" i="3"/>
  <c r="Q1477" i="3"/>
  <c r="Q1476" i="3"/>
  <c r="Q1475" i="3"/>
  <c r="Q1474" i="3"/>
  <c r="Q1473" i="3"/>
  <c r="Q1472" i="3"/>
  <c r="Q1471" i="3"/>
  <c r="Q1470" i="3"/>
  <c r="Q1469" i="3"/>
  <c r="Q1468" i="3"/>
  <c r="Q1467" i="3"/>
  <c r="Q1466" i="3"/>
  <c r="Q1465" i="3"/>
  <c r="Q1464" i="3"/>
  <c r="Q1463" i="3"/>
  <c r="Q1462" i="3"/>
  <c r="Q1461" i="3"/>
  <c r="Q1460" i="3"/>
  <c r="Q1459" i="3"/>
  <c r="Q1458" i="3"/>
  <c r="Q1457" i="3"/>
  <c r="Q1456" i="3"/>
  <c r="Q1455" i="3"/>
  <c r="Q1454" i="3"/>
  <c r="Q1453" i="3"/>
  <c r="Q1452" i="3"/>
  <c r="Q1451" i="3"/>
  <c r="Q1450" i="3"/>
  <c r="Q1449" i="3"/>
  <c r="Q1448" i="3"/>
  <c r="Q1447" i="3"/>
  <c r="Q1446" i="3"/>
  <c r="Q1445" i="3"/>
  <c r="Q1444" i="3"/>
  <c r="Q1443" i="3"/>
  <c r="Q1442" i="3"/>
  <c r="Q1441" i="3"/>
  <c r="Q1440" i="3"/>
  <c r="Q1439" i="3"/>
  <c r="Q1438" i="3"/>
  <c r="Q1437" i="3"/>
  <c r="Q1436" i="3"/>
  <c r="Q1435" i="3"/>
  <c r="Q1434" i="3"/>
  <c r="Q1433" i="3"/>
  <c r="Q1432" i="3"/>
  <c r="Q1431" i="3"/>
  <c r="Q1430" i="3"/>
  <c r="Q1429" i="3"/>
  <c r="Q1428" i="3"/>
  <c r="Q1427" i="3"/>
  <c r="Q1426" i="3"/>
  <c r="Q1425" i="3"/>
  <c r="Q1424" i="3"/>
  <c r="Q1423" i="3"/>
  <c r="Q1422" i="3"/>
  <c r="Q1421" i="3"/>
  <c r="Q1420" i="3"/>
  <c r="Q1419" i="3"/>
  <c r="Q1418" i="3"/>
  <c r="Q1417" i="3"/>
  <c r="Q1416" i="3"/>
  <c r="Q1415" i="3"/>
  <c r="Q1414" i="3"/>
  <c r="Q1413" i="3"/>
  <c r="Q1412" i="3"/>
  <c r="Q1411" i="3"/>
  <c r="Q1410" i="3"/>
  <c r="Q1409" i="3"/>
  <c r="Q1408" i="3"/>
  <c r="Q1407" i="3"/>
  <c r="Q1406" i="3"/>
  <c r="Q1405" i="3"/>
  <c r="Q1404" i="3"/>
  <c r="Q1403" i="3"/>
  <c r="Q1402" i="3"/>
  <c r="Q1401" i="3"/>
  <c r="Q1400" i="3"/>
  <c r="Q1399" i="3"/>
  <c r="Q1398" i="3"/>
  <c r="Q1397" i="3"/>
  <c r="Q1396" i="3"/>
  <c r="Q1395" i="3"/>
  <c r="Q1394" i="3"/>
  <c r="Q1393" i="3"/>
  <c r="Q1392" i="3"/>
  <c r="Q1391" i="3"/>
  <c r="Q1390" i="3"/>
  <c r="Q1389" i="3"/>
  <c r="Q1388" i="3"/>
  <c r="Q1387" i="3"/>
  <c r="Q1386" i="3"/>
  <c r="Q1385" i="3"/>
  <c r="Q1384" i="3"/>
  <c r="Q1383" i="3"/>
  <c r="Q1382" i="3"/>
  <c r="Q1381" i="3"/>
  <c r="Q1380" i="3"/>
  <c r="Q1379" i="3"/>
  <c r="Q1378" i="3"/>
  <c r="Q1377" i="3"/>
  <c r="Q1376" i="3"/>
  <c r="Q1375" i="3"/>
  <c r="Q1374" i="3"/>
  <c r="Q1373" i="3"/>
  <c r="Q1372" i="3"/>
  <c r="Q1371" i="3"/>
  <c r="Q1370" i="3"/>
  <c r="Q1369" i="3"/>
  <c r="Q1368" i="3"/>
  <c r="Q1367" i="3"/>
  <c r="Q1366" i="3"/>
  <c r="Q1365" i="3"/>
  <c r="Q1364" i="3"/>
  <c r="Q1363" i="3"/>
  <c r="Q1362" i="3"/>
  <c r="Q1361" i="3"/>
  <c r="Q1360" i="3"/>
  <c r="Q1359" i="3"/>
  <c r="Q1358" i="3"/>
  <c r="Q1357" i="3"/>
  <c r="Q1356" i="3"/>
  <c r="Q1355" i="3"/>
  <c r="Q1354" i="3"/>
  <c r="Q1353" i="3"/>
  <c r="Q1352" i="3"/>
  <c r="Q1351" i="3"/>
  <c r="Q1350" i="3"/>
  <c r="Q1349" i="3"/>
  <c r="Q1348" i="3"/>
  <c r="Q1347" i="3"/>
  <c r="Q1346" i="3"/>
  <c r="Q1345" i="3"/>
  <c r="Q1344" i="3"/>
  <c r="Q1343" i="3"/>
  <c r="Q1342" i="3"/>
  <c r="Q1341" i="3"/>
  <c r="Q1340" i="3"/>
  <c r="Q1339" i="3"/>
  <c r="Q1338" i="3"/>
  <c r="Q1337" i="3"/>
  <c r="Q1336" i="3"/>
  <c r="Q1335" i="3"/>
  <c r="Q1334" i="3"/>
  <c r="Q1333" i="3"/>
  <c r="Q1332" i="3"/>
  <c r="Q1331" i="3"/>
  <c r="Q1330" i="3"/>
  <c r="Q1329" i="3"/>
  <c r="Q1328" i="3"/>
  <c r="Q1327" i="3"/>
  <c r="Q1326" i="3"/>
  <c r="Q1325" i="3"/>
  <c r="Q1324" i="3"/>
  <c r="Q1323" i="3"/>
  <c r="Q1322" i="3"/>
  <c r="Q1321" i="3"/>
  <c r="Q1320" i="3"/>
  <c r="Q1319" i="3"/>
  <c r="Q1318" i="3"/>
  <c r="Q1317" i="3"/>
  <c r="Q1316" i="3"/>
  <c r="Q1315" i="3"/>
  <c r="Q1314" i="3"/>
  <c r="Q1313" i="3"/>
  <c r="Q1312" i="3"/>
  <c r="Q1311" i="3"/>
  <c r="Q1310" i="3"/>
  <c r="Q1309" i="3"/>
  <c r="Q1308" i="3"/>
  <c r="Q1307" i="3"/>
  <c r="Q1306" i="3"/>
  <c r="Q1305" i="3"/>
  <c r="Q1304" i="3"/>
  <c r="Q1303" i="3"/>
  <c r="Q1302" i="3"/>
  <c r="Q1301" i="3"/>
  <c r="Q1300" i="3"/>
  <c r="Q1299" i="3"/>
  <c r="Q1298" i="3"/>
  <c r="Q1297" i="3"/>
  <c r="Q1296" i="3"/>
  <c r="Q1295" i="3"/>
  <c r="Q1294" i="3"/>
  <c r="Q1293" i="3"/>
  <c r="Q1292" i="3"/>
  <c r="Q1291" i="3"/>
  <c r="Q1290" i="3"/>
  <c r="Q1289" i="3"/>
  <c r="Q1288" i="3"/>
  <c r="Q1287" i="3"/>
  <c r="Q1286" i="3"/>
  <c r="Q1285" i="3"/>
  <c r="Q1284" i="3"/>
  <c r="Q1283" i="3"/>
  <c r="Q1282" i="3"/>
  <c r="Q1281" i="3"/>
  <c r="Q1280" i="3"/>
  <c r="Q1279" i="3"/>
  <c r="Q1278" i="3"/>
  <c r="Q1277" i="3"/>
  <c r="Q1276" i="3"/>
  <c r="Q1275" i="3"/>
  <c r="Q1274" i="3"/>
  <c r="Q1273" i="3"/>
  <c r="Q1272" i="3"/>
  <c r="Q1271" i="3"/>
  <c r="Q1270" i="3"/>
  <c r="Q1269" i="3"/>
  <c r="Q1268" i="3"/>
  <c r="Q1267" i="3"/>
  <c r="Q1266" i="3"/>
  <c r="Q1265" i="3"/>
  <c r="Q1264" i="3"/>
  <c r="Q1263" i="3"/>
  <c r="Q1262" i="3"/>
  <c r="Q1261" i="3"/>
  <c r="Q1260" i="3"/>
  <c r="Q1259" i="3"/>
  <c r="Q1258" i="3"/>
  <c r="Q1257" i="3"/>
  <c r="Q1256" i="3"/>
  <c r="Q1255" i="3"/>
  <c r="Q1254" i="3"/>
  <c r="Q1253" i="3"/>
  <c r="Q1252" i="3"/>
  <c r="Q1251" i="3"/>
  <c r="Q1250" i="3"/>
  <c r="Q1249" i="3"/>
  <c r="Q1248" i="3"/>
  <c r="Q1247" i="3"/>
  <c r="Q1246" i="3"/>
  <c r="Q1245" i="3"/>
  <c r="Q1244" i="3"/>
  <c r="Q1243" i="3"/>
  <c r="Q1242" i="3"/>
  <c r="Q1241" i="3"/>
  <c r="Q1240" i="3"/>
  <c r="Q1239" i="3"/>
  <c r="Q1238" i="3"/>
  <c r="Q1237" i="3"/>
  <c r="Q1236" i="3"/>
  <c r="Q1235" i="3"/>
  <c r="Q1229" i="3"/>
  <c r="Q1228" i="3"/>
  <c r="Q1227" i="3"/>
  <c r="Q1226" i="3"/>
  <c r="Q1225" i="3"/>
  <c r="Q1224" i="3"/>
  <c r="Q1223" i="3"/>
  <c r="Q1222" i="3"/>
  <c r="Q1221" i="3"/>
  <c r="Q1220" i="3"/>
  <c r="Q1219" i="3"/>
  <c r="Q1218" i="3"/>
  <c r="Q1217" i="3"/>
  <c r="Q1216" i="3"/>
  <c r="Q1215" i="3"/>
  <c r="Q1214" i="3"/>
  <c r="Q1213" i="3"/>
  <c r="Q1212" i="3"/>
  <c r="Q1211" i="3"/>
  <c r="Q1210" i="3"/>
  <c r="Q1209" i="3"/>
  <c r="Q1208" i="3"/>
  <c r="Q1207" i="3"/>
  <c r="Q1206" i="3"/>
  <c r="Q1205" i="3"/>
  <c r="Q1204" i="3"/>
  <c r="Q1203" i="3"/>
  <c r="Q1202" i="3"/>
  <c r="Q1201" i="3"/>
  <c r="Q1200" i="3"/>
  <c r="Q1199" i="3"/>
  <c r="Q1198" i="3"/>
  <c r="Q1197" i="3"/>
  <c r="Q1196" i="3"/>
  <c r="Q1195" i="3"/>
  <c r="Q1194" i="3"/>
  <c r="Q1193" i="3"/>
  <c r="Q1192" i="3"/>
  <c r="Q1191" i="3"/>
  <c r="Q1190" i="3"/>
  <c r="Q1189" i="3"/>
  <c r="Q1188" i="3"/>
  <c r="Q1187" i="3"/>
  <c r="Q1186" i="3"/>
  <c r="Q1185" i="3"/>
  <c r="Q1184" i="3"/>
  <c r="Q1183" i="3"/>
  <c r="Q1182" i="3"/>
  <c r="Q1181" i="3"/>
  <c r="Q1180" i="3"/>
  <c r="Q1179" i="3"/>
  <c r="Q1178" i="3"/>
  <c r="Q1177" i="3"/>
  <c r="Q1176" i="3"/>
  <c r="Q1175" i="3"/>
  <c r="Q1174" i="3"/>
  <c r="Q1173" i="3"/>
  <c r="Q1172" i="3"/>
  <c r="Q1171" i="3"/>
  <c r="Q1169" i="3"/>
  <c r="Q1168" i="3"/>
  <c r="Q1167" i="3"/>
  <c r="Q1166" i="3"/>
  <c r="Q1165" i="3"/>
  <c r="Q1164" i="3"/>
  <c r="Q1163" i="3"/>
  <c r="Q1162" i="3"/>
  <c r="Q1161" i="3"/>
  <c r="Q1160" i="3"/>
  <c r="Q1159" i="3"/>
  <c r="Q1158" i="3"/>
  <c r="Q1157" i="3"/>
  <c r="Q1156" i="3"/>
  <c r="Q1155" i="3"/>
  <c r="Q1154" i="3"/>
  <c r="Q1153" i="3"/>
  <c r="Q1152" i="3"/>
  <c r="Q1151" i="3"/>
  <c r="Q1150" i="3"/>
  <c r="Q1149" i="3"/>
  <c r="Q1148" i="3"/>
  <c r="Q1147" i="3"/>
  <c r="Q1146" i="3"/>
  <c r="Q1145" i="3"/>
  <c r="Q1144" i="3"/>
  <c r="Q1143" i="3"/>
  <c r="Q1142" i="3"/>
  <c r="Q1141" i="3"/>
  <c r="Q1140" i="3"/>
  <c r="Q1139" i="3"/>
  <c r="Q1138" i="3"/>
  <c r="Q1137" i="3"/>
  <c r="Q1136" i="3"/>
  <c r="Q1135" i="3"/>
  <c r="Q1134" i="3"/>
  <c r="Q1133" i="3"/>
  <c r="Q1132" i="3"/>
  <c r="Q1129" i="3"/>
  <c r="Q1128" i="3"/>
  <c r="Q1127" i="3"/>
  <c r="Q1126" i="3"/>
  <c r="Q1125" i="3"/>
  <c r="Q1124" i="3"/>
  <c r="Q1123" i="3"/>
  <c r="Q1122" i="3"/>
  <c r="Q1121" i="3"/>
  <c r="Q1120" i="3"/>
  <c r="Q1119" i="3"/>
  <c r="Q1118" i="3"/>
  <c r="Q1117" i="3"/>
  <c r="Q1116" i="3"/>
  <c r="Q1115" i="3"/>
  <c r="Q1114" i="3"/>
  <c r="Q1113" i="3"/>
  <c r="Q1112" i="3"/>
  <c r="Q1111" i="3"/>
  <c r="Q1110" i="3"/>
  <c r="Q1109" i="3"/>
  <c r="Q1108" i="3"/>
  <c r="Q1107" i="3"/>
  <c r="Q1106" i="3"/>
  <c r="Q1105" i="3"/>
  <c r="Q1104" i="3"/>
  <c r="Q1103" i="3"/>
  <c r="Q1102" i="3"/>
  <c r="Q1101" i="3"/>
  <c r="Q1100" i="3"/>
  <c r="Q1099" i="3"/>
  <c r="Q1098" i="3"/>
  <c r="Q1097" i="3"/>
  <c r="Q1096" i="3"/>
  <c r="Q1095" i="3"/>
  <c r="Q1094" i="3"/>
  <c r="Q1093" i="3"/>
  <c r="Q1092" i="3"/>
  <c r="Q1091" i="3"/>
  <c r="Q1090" i="3"/>
  <c r="Q1089" i="3"/>
  <c r="Q1088" i="3"/>
  <c r="Q1087" i="3"/>
  <c r="Q1086" i="3"/>
  <c r="Q1085" i="3"/>
  <c r="Q1084" i="3"/>
  <c r="Q1083" i="3"/>
  <c r="Q1082" i="3"/>
  <c r="Q1080" i="3"/>
  <c r="Q1079" i="3"/>
  <c r="Q1078" i="3"/>
  <c r="Q1077" i="3"/>
  <c r="Q1076" i="3"/>
  <c r="Q1075" i="3"/>
  <c r="Q1074" i="3"/>
  <c r="Q1073" i="3"/>
  <c r="Q1072" i="3"/>
  <c r="Q1071" i="3"/>
  <c r="Q1070" i="3"/>
  <c r="Q1069" i="3"/>
  <c r="Q1068" i="3"/>
  <c r="Q1067" i="3"/>
  <c r="Q1066" i="3"/>
  <c r="Q1065" i="3"/>
  <c r="Q1064" i="3"/>
  <c r="Q1063" i="3"/>
  <c r="Q1062" i="3"/>
  <c r="Q1061" i="3"/>
  <c r="Q1060" i="3"/>
  <c r="Q1059" i="3"/>
  <c r="Q1058" i="3"/>
  <c r="Q1057" i="3"/>
  <c r="Q1056" i="3"/>
  <c r="Q1055" i="3"/>
  <c r="Q1054" i="3"/>
  <c r="Q1053" i="3"/>
  <c r="Q1052" i="3"/>
  <c r="Q1051" i="3"/>
  <c r="Q1050" i="3"/>
  <c r="Q1049" i="3"/>
  <c r="Q1048" i="3"/>
  <c r="Q1047" i="3"/>
  <c r="Q1046" i="3"/>
  <c r="Q1045" i="3"/>
  <c r="Q1044" i="3"/>
  <c r="Q1043" i="3"/>
  <c r="Q1042" i="3"/>
  <c r="Q1041" i="3"/>
  <c r="Q1040" i="3"/>
  <c r="Q1039" i="3"/>
  <c r="Q1038" i="3"/>
  <c r="Q1037" i="3"/>
  <c r="Q1036" i="3"/>
  <c r="Q1035" i="3"/>
  <c r="Q1034" i="3"/>
  <c r="Q1033" i="3"/>
  <c r="Q1032" i="3"/>
  <c r="Q1031" i="3"/>
  <c r="Q1030" i="3"/>
  <c r="Q1029" i="3"/>
  <c r="Q1028" i="3"/>
  <c r="Q1027" i="3"/>
  <c r="Q1026" i="3"/>
  <c r="Q1025" i="3"/>
  <c r="Q1024" i="3"/>
  <c r="Q1023" i="3"/>
  <c r="Q1022" i="3"/>
  <c r="Q1021" i="3"/>
  <c r="Q1020" i="3"/>
  <c r="Q1019" i="3"/>
  <c r="Q1018" i="3"/>
  <c r="Q1017" i="3"/>
  <c r="Q1015" i="3"/>
  <c r="Q1014" i="3"/>
  <c r="Q1011" i="3"/>
  <c r="Q1010" i="3"/>
  <c r="Q1009" i="3"/>
  <c r="Q1008" i="3"/>
  <c r="Q1007" i="3"/>
  <c r="Q1006" i="3"/>
  <c r="Q1005" i="3"/>
  <c r="Q1004" i="3"/>
  <c r="Q1003" i="3"/>
  <c r="Q1002" i="3"/>
  <c r="Q1001" i="3"/>
  <c r="Q1000" i="3"/>
  <c r="Q999" i="3"/>
  <c r="Q998" i="3"/>
  <c r="Q997" i="3"/>
  <c r="Q996" i="3"/>
  <c r="Q995" i="3"/>
  <c r="Q994" i="3"/>
  <c r="Q993" i="3"/>
  <c r="Q992" i="3"/>
  <c r="Q991" i="3"/>
  <c r="Q990" i="3"/>
  <c r="Q989" i="3"/>
  <c r="Q988" i="3"/>
  <c r="Q987" i="3"/>
  <c r="Q986" i="3"/>
  <c r="Q985" i="3"/>
  <c r="Q982" i="3"/>
  <c r="Q981" i="3"/>
  <c r="Q980" i="3"/>
  <c r="Q979" i="3"/>
  <c r="Q978" i="3"/>
  <c r="Q977" i="3"/>
  <c r="Q976" i="3"/>
  <c r="Q975" i="3"/>
  <c r="Q974" i="3"/>
  <c r="Q973" i="3"/>
  <c r="Q970" i="3"/>
  <c r="Q969" i="3"/>
  <c r="Q968" i="3"/>
  <c r="Q967" i="3"/>
  <c r="Q966" i="3"/>
  <c r="Q965" i="3"/>
  <c r="Q964" i="3"/>
  <c r="Q963" i="3"/>
  <c r="Q962" i="3"/>
  <c r="Q961" i="3"/>
  <c r="Q960" i="3"/>
  <c r="Q959" i="3"/>
  <c r="Q958" i="3"/>
  <c r="Q957" i="3"/>
  <c r="Q956" i="3"/>
  <c r="Q955" i="3"/>
  <c r="Q954" i="3"/>
  <c r="Q953" i="3"/>
  <c r="Q952" i="3"/>
  <c r="Q951" i="3"/>
  <c r="Q950" i="3"/>
  <c r="Q949" i="3"/>
  <c r="Q948" i="3"/>
  <c r="Q947" i="3"/>
  <c r="Q946" i="3"/>
  <c r="Q945" i="3"/>
  <c r="Q944" i="3"/>
  <c r="Q943" i="3"/>
  <c r="Q942" i="3"/>
  <c r="Q941" i="3"/>
  <c r="Q938" i="3"/>
  <c r="Q937" i="3"/>
  <c r="Q936" i="3"/>
  <c r="Q935" i="3"/>
  <c r="Q934" i="3"/>
  <c r="Q933" i="3"/>
  <c r="Q932" i="3"/>
  <c r="Q931" i="3"/>
  <c r="Q930" i="3"/>
  <c r="Q929" i="3"/>
  <c r="Q928" i="3"/>
  <c r="Q927" i="3"/>
  <c r="Q926" i="3"/>
  <c r="Q925" i="3"/>
  <c r="Q924" i="3"/>
  <c r="Q923" i="3"/>
  <c r="Q922" i="3"/>
  <c r="Q921" i="3"/>
  <c r="Q920" i="3"/>
  <c r="Q919" i="3"/>
  <c r="Q918" i="3"/>
  <c r="Q917" i="3"/>
  <c r="Q916" i="3"/>
  <c r="Q915" i="3"/>
  <c r="Q914" i="3"/>
  <c r="Q913" i="3"/>
  <c r="Q912" i="3"/>
  <c r="Q911" i="3"/>
  <c r="Q910" i="3"/>
  <c r="Q909" i="3"/>
  <c r="Q908" i="3"/>
  <c r="Q907" i="3"/>
  <c r="Q906" i="3"/>
  <c r="Q905" i="3"/>
  <c r="Q904" i="3"/>
  <c r="Q903" i="3"/>
  <c r="Q902" i="3"/>
  <c r="Q901" i="3"/>
  <c r="Q900" i="3"/>
  <c r="Q899" i="3"/>
  <c r="Q898" i="3"/>
  <c r="Q897" i="3"/>
  <c r="Q896" i="3"/>
  <c r="Q895" i="3"/>
  <c r="Q894" i="3"/>
  <c r="Q893" i="3"/>
  <c r="Q892" i="3"/>
  <c r="Q891" i="3"/>
  <c r="Q890" i="3"/>
  <c r="Q889" i="3"/>
  <c r="Q888" i="3"/>
  <c r="Q887" i="3"/>
  <c r="Q886" i="3"/>
  <c r="Q885" i="3"/>
  <c r="Q884" i="3"/>
  <c r="Q883" i="3"/>
  <c r="Q882" i="3"/>
  <c r="Q881" i="3"/>
  <c r="Q880" i="3"/>
  <c r="Q879" i="3"/>
  <c r="Q878" i="3"/>
  <c r="Q877" i="3"/>
  <c r="Q876" i="3"/>
  <c r="Q875" i="3"/>
  <c r="Q874" i="3"/>
  <c r="Q873" i="3"/>
  <c r="Q872" i="3"/>
  <c r="Q871" i="3"/>
  <c r="Q870" i="3"/>
  <c r="Q869" i="3"/>
  <c r="Q868" i="3"/>
  <c r="Q867" i="3"/>
  <c r="Q866" i="3"/>
  <c r="Q865" i="3"/>
  <c r="Q864" i="3"/>
  <c r="Q863" i="3"/>
  <c r="Q862" i="3"/>
  <c r="Q861" i="3"/>
  <c r="Q860" i="3"/>
  <c r="Q859" i="3"/>
  <c r="Q858" i="3"/>
  <c r="Q857" i="3"/>
  <c r="Q856" i="3"/>
  <c r="Q855" i="3"/>
  <c r="Q854" i="3"/>
  <c r="Q853" i="3"/>
  <c r="Q852" i="3"/>
  <c r="Q851" i="3"/>
  <c r="Q850" i="3"/>
  <c r="Q849" i="3"/>
  <c r="Q848" i="3"/>
  <c r="Q847" i="3"/>
  <c r="Q846" i="3"/>
  <c r="Q845" i="3"/>
  <c r="Q844" i="3"/>
  <c r="Q843" i="3"/>
  <c r="Q842" i="3"/>
  <c r="Q841" i="3"/>
  <c r="Q840" i="3"/>
  <c r="Q839" i="3"/>
  <c r="Q838" i="3"/>
  <c r="Q837" i="3"/>
  <c r="Q836" i="3"/>
  <c r="Q835" i="3"/>
  <c r="Q834" i="3"/>
  <c r="Q833" i="3"/>
  <c r="Q832" i="3"/>
  <c r="Q831" i="3"/>
  <c r="Q830" i="3"/>
  <c r="Q829" i="3"/>
  <c r="Q828" i="3"/>
  <c r="Q824" i="3"/>
  <c r="Q823" i="3"/>
  <c r="Q822" i="3"/>
  <c r="Q821" i="3"/>
  <c r="Q820" i="3"/>
  <c r="Q819" i="3"/>
  <c r="Q818" i="3"/>
  <c r="Q817" i="3"/>
  <c r="Q816" i="3"/>
  <c r="Q815" i="3"/>
  <c r="Q814" i="3"/>
  <c r="Q813" i="3"/>
  <c r="Q812" i="3"/>
  <c r="Q811" i="3"/>
  <c r="Q810" i="3"/>
  <c r="Q809" i="3"/>
  <c r="Q808" i="3"/>
  <c r="Q807" i="3"/>
  <c r="Q806" i="3"/>
  <c r="Q805" i="3"/>
  <c r="Q804" i="3"/>
  <c r="Q803" i="3"/>
  <c r="Q802" i="3"/>
  <c r="Q801" i="3"/>
  <c r="Q800" i="3"/>
  <c r="Q799" i="3"/>
  <c r="Q798" i="3"/>
  <c r="Q797" i="3"/>
  <c r="Q796" i="3"/>
  <c r="Q795" i="3"/>
  <c r="Q794" i="3"/>
  <c r="Q793" i="3"/>
  <c r="Q790" i="3"/>
  <c r="Q789" i="3"/>
  <c r="Q788" i="3"/>
  <c r="Q787" i="3"/>
  <c r="Q786" i="3"/>
  <c r="Q785" i="3"/>
  <c r="Q784" i="3"/>
  <c r="Q783" i="3"/>
  <c r="Q782" i="3"/>
  <c r="Q781" i="3"/>
  <c r="Q780" i="3"/>
  <c r="Q779" i="3"/>
  <c r="Q778" i="3"/>
  <c r="Q777" i="3"/>
  <c r="Q776" i="3"/>
  <c r="Q775" i="3"/>
  <c r="Q774" i="3"/>
  <c r="Q773" i="3"/>
  <c r="Q772" i="3"/>
  <c r="Q771" i="3"/>
  <c r="Q770" i="3"/>
  <c r="Q769" i="3"/>
  <c r="Q768" i="3"/>
  <c r="Q767" i="3"/>
  <c r="Q766" i="3"/>
  <c r="Q765" i="3"/>
  <c r="Q764" i="3"/>
  <c r="Q763" i="3"/>
  <c r="Q762" i="3"/>
  <c r="Q761" i="3"/>
  <c r="Q760" i="3"/>
  <c r="Q759" i="3"/>
  <c r="Q758" i="3"/>
  <c r="Q757" i="3"/>
  <c r="Q756" i="3"/>
  <c r="Q755" i="3"/>
  <c r="Q754" i="3"/>
  <c r="Q753" i="3"/>
  <c r="Q752" i="3"/>
  <c r="Q751" i="3"/>
  <c r="Q750" i="3"/>
  <c r="Q749" i="3"/>
  <c r="Q748" i="3"/>
  <c r="Q747" i="3"/>
  <c r="Q746" i="3"/>
  <c r="Q745" i="3"/>
  <c r="Q744" i="3"/>
  <c r="Q743" i="3"/>
  <c r="Q742" i="3"/>
  <c r="Q741" i="3"/>
  <c r="Q740" i="3"/>
  <c r="Q739" i="3"/>
  <c r="Q738" i="3"/>
  <c r="Q737" i="3"/>
  <c r="Q736" i="3"/>
  <c r="Q735" i="3"/>
  <c r="Q734" i="3"/>
  <c r="Q733" i="3"/>
  <c r="Q732" i="3"/>
  <c r="Q731" i="3"/>
  <c r="Q730" i="3"/>
  <c r="Q729" i="3"/>
  <c r="Q728" i="3"/>
  <c r="Q727" i="3"/>
  <c r="Q726" i="3"/>
  <c r="Q725" i="3"/>
  <c r="Q724" i="3"/>
  <c r="Q723" i="3"/>
  <c r="Q722" i="3"/>
  <c r="Q721" i="3"/>
  <c r="Q720" i="3"/>
  <c r="Q719" i="3"/>
  <c r="Q718" i="3"/>
  <c r="Q717" i="3"/>
  <c r="Q716" i="3"/>
  <c r="Q715" i="3"/>
  <c r="Q714" i="3"/>
  <c r="Q713" i="3"/>
  <c r="Q712" i="3"/>
  <c r="Q711" i="3"/>
  <c r="Q710" i="3"/>
  <c r="Q709" i="3"/>
  <c r="Q708" i="3"/>
  <c r="Q707" i="3"/>
  <c r="Q706" i="3"/>
  <c r="Q705" i="3"/>
  <c r="Q704" i="3"/>
  <c r="Q703" i="3"/>
  <c r="Q702" i="3"/>
  <c r="Q701" i="3"/>
  <c r="Q700" i="3"/>
  <c r="Q699" i="3"/>
  <c r="Q698" i="3"/>
  <c r="Q697" i="3"/>
  <c r="Q696" i="3"/>
  <c r="Q695" i="3"/>
  <c r="Q694" i="3"/>
  <c r="Q693" i="3"/>
  <c r="Q692" i="3"/>
  <c r="Q691" i="3"/>
  <c r="Q690" i="3"/>
  <c r="Q689" i="3"/>
  <c r="Q688" i="3"/>
  <c r="Q687" i="3"/>
  <c r="Q686" i="3"/>
  <c r="Q685" i="3"/>
  <c r="Q684" i="3"/>
  <c r="Q683" i="3"/>
  <c r="Q682" i="3"/>
  <c r="Q681" i="3"/>
  <c r="Q680" i="3"/>
  <c r="Q679" i="3"/>
  <c r="Q678" i="3"/>
  <c r="Q677" i="3"/>
  <c r="Q676" i="3"/>
  <c r="Q675" i="3"/>
  <c r="Q674" i="3"/>
  <c r="Q673" i="3"/>
  <c r="Q672" i="3"/>
  <c r="Q671" i="3"/>
  <c r="Q670" i="3"/>
  <c r="Q669" i="3"/>
  <c r="Q668" i="3"/>
  <c r="Q667" i="3"/>
  <c r="Q666" i="3"/>
  <c r="Q665" i="3"/>
  <c r="Q664" i="3"/>
  <c r="Q663" i="3"/>
  <c r="Q662" i="3"/>
  <c r="Q661" i="3"/>
  <c r="Q660" i="3"/>
  <c r="Q659" i="3"/>
  <c r="Q658" i="3"/>
  <c r="Q657" i="3"/>
  <c r="Q656" i="3"/>
  <c r="Q655" i="3"/>
  <c r="Q654" i="3"/>
  <c r="Q653" i="3"/>
  <c r="Q652" i="3"/>
  <c r="Q651" i="3"/>
  <c r="Q650" i="3"/>
  <c r="Q649" i="3"/>
  <c r="Q648" i="3"/>
  <c r="Q647" i="3"/>
  <c r="Q646" i="3"/>
  <c r="Q645" i="3"/>
  <c r="Q644" i="3"/>
  <c r="Q643" i="3"/>
  <c r="Q642" i="3"/>
  <c r="Q641" i="3"/>
  <c r="Q640" i="3"/>
  <c r="Q639" i="3"/>
  <c r="Q638" i="3"/>
  <c r="Q637" i="3"/>
  <c r="Q636" i="3"/>
  <c r="Q635" i="3"/>
  <c r="Q634" i="3"/>
  <c r="Q633" i="3"/>
  <c r="Q632" i="3"/>
  <c r="Q631" i="3"/>
  <c r="Q630" i="3"/>
  <c r="Q629" i="3"/>
  <c r="Q628" i="3"/>
  <c r="Q627" i="3"/>
  <c r="Q626" i="3"/>
  <c r="Q625" i="3"/>
  <c r="Q624" i="3"/>
  <c r="Q623" i="3"/>
  <c r="Q622" i="3"/>
  <c r="Q621" i="3"/>
  <c r="Q620" i="3"/>
  <c r="Q619" i="3"/>
  <c r="Q618" i="3"/>
  <c r="Q617" i="3"/>
  <c r="Q616" i="3"/>
  <c r="Q615" i="3"/>
  <c r="Q614" i="3"/>
  <c r="Q613" i="3"/>
  <c r="Q612" i="3"/>
  <c r="Q611" i="3"/>
  <c r="Q610" i="3"/>
  <c r="Q609" i="3"/>
  <c r="Q608" i="3"/>
  <c r="Q607" i="3"/>
  <c r="Q606" i="3"/>
  <c r="Q605" i="3"/>
  <c r="Q604" i="3"/>
  <c r="Q603" i="3"/>
  <c r="Q602" i="3"/>
  <c r="Q601" i="3"/>
  <c r="Q600" i="3"/>
  <c r="Q599" i="3"/>
  <c r="Q598" i="3"/>
  <c r="Q597" i="3"/>
  <c r="Q596" i="3"/>
  <c r="Q595" i="3"/>
  <c r="Q594" i="3"/>
  <c r="Q593" i="3"/>
  <c r="Q592" i="3"/>
  <c r="Q591" i="3"/>
  <c r="Q590" i="3"/>
  <c r="Q589" i="3"/>
  <c r="Q588" i="3"/>
  <c r="Q587" i="3"/>
  <c r="Q586" i="3"/>
  <c r="Q577" i="3"/>
  <c r="Q575" i="3"/>
  <c r="Q574" i="3"/>
  <c r="Q573" i="3"/>
  <c r="Q572" i="3"/>
  <c r="Q571" i="3"/>
  <c r="Q570" i="3"/>
  <c r="Q569" i="3"/>
  <c r="Q568" i="3"/>
  <c r="Q567" i="3"/>
  <c r="Q566" i="3"/>
  <c r="Q565" i="3"/>
  <c r="Q564" i="3"/>
  <c r="Q563" i="3"/>
  <c r="Q562" i="3"/>
  <c r="Q561" i="3"/>
  <c r="Q560" i="3"/>
  <c r="Q559" i="3"/>
  <c r="Q558" i="3"/>
  <c r="Q557" i="3"/>
  <c r="Q556" i="3"/>
  <c r="Q555" i="3"/>
  <c r="Q554" i="3"/>
  <c r="Q553" i="3"/>
  <c r="Q552" i="3"/>
  <c r="Q551" i="3"/>
  <c r="Q550" i="3"/>
  <c r="Q549" i="3"/>
  <c r="Q548" i="3"/>
  <c r="Q547" i="3"/>
  <c r="Q546" i="3"/>
  <c r="Q545" i="3"/>
  <c r="Q544" i="3"/>
  <c r="Q543" i="3"/>
  <c r="Q542" i="3"/>
  <c r="Q541" i="3"/>
  <c r="Q540" i="3"/>
  <c r="Q539" i="3"/>
  <c r="Q538" i="3"/>
  <c r="Q537" i="3"/>
  <c r="Q536" i="3"/>
  <c r="Q535" i="3"/>
  <c r="Q534" i="3"/>
  <c r="Q533" i="3"/>
  <c r="Q532" i="3"/>
  <c r="Q531" i="3"/>
  <c r="Q530" i="3"/>
  <c r="Q529" i="3"/>
  <c r="Q528" i="3"/>
  <c r="Q527" i="3"/>
  <c r="Q526" i="3"/>
  <c r="Q525" i="3"/>
  <c r="Q524" i="3"/>
  <c r="Q523" i="3"/>
  <c r="Q522" i="3"/>
  <c r="Q521" i="3"/>
  <c r="Q520" i="3"/>
  <c r="Q519" i="3"/>
  <c r="Q518" i="3"/>
  <c r="Q517" i="3"/>
  <c r="Q516" i="3"/>
  <c r="Q515" i="3"/>
  <c r="Q514" i="3"/>
  <c r="Q513" i="3"/>
  <c r="Q512" i="3"/>
  <c r="Q511" i="3"/>
  <c r="Q510" i="3"/>
  <c r="Q509" i="3"/>
  <c r="Q508" i="3"/>
  <c r="Q507" i="3"/>
  <c r="Q506" i="3"/>
  <c r="Q505" i="3"/>
  <c r="Q504" i="3"/>
  <c r="Q503" i="3"/>
  <c r="Q502" i="3"/>
  <c r="Q501" i="3"/>
  <c r="Q500" i="3"/>
  <c r="Q499" i="3"/>
  <c r="Q498" i="3"/>
  <c r="Q497" i="3"/>
  <c r="Q496" i="3"/>
  <c r="Q495" i="3"/>
  <c r="Q494" i="3"/>
  <c r="Q493" i="3"/>
  <c r="Q492" i="3"/>
  <c r="Q491" i="3"/>
  <c r="Q490" i="3"/>
  <c r="Q489" i="3"/>
  <c r="Q488" i="3"/>
  <c r="Q487" i="3"/>
  <c r="Q486" i="3"/>
  <c r="Q485" i="3"/>
  <c r="Q484" i="3"/>
  <c r="Q483" i="3"/>
  <c r="Q482" i="3"/>
  <c r="Q481" i="3"/>
  <c r="Q480" i="3"/>
  <c r="Q479" i="3"/>
  <c r="Q478" i="3"/>
  <c r="Q477" i="3"/>
  <c r="Q476" i="3"/>
  <c r="Q475" i="3"/>
  <c r="Q474" i="3"/>
  <c r="Q473" i="3"/>
  <c r="Q472" i="3"/>
  <c r="Q471" i="3"/>
  <c r="Q470" i="3"/>
  <c r="Q469" i="3"/>
  <c r="Q468" i="3"/>
  <c r="Q467" i="3"/>
  <c r="Q466" i="3"/>
  <c r="Q465" i="3"/>
  <c r="Q464" i="3"/>
  <c r="Q463" i="3"/>
  <c r="Q462" i="3"/>
  <c r="Q461" i="3"/>
  <c r="Q460" i="3"/>
  <c r="Q459" i="3"/>
  <c r="Q458" i="3"/>
  <c r="Q457" i="3"/>
  <c r="Q456" i="3"/>
  <c r="Q455" i="3"/>
  <c r="Q454" i="3"/>
  <c r="Q453" i="3"/>
  <c r="Q452" i="3"/>
  <c r="Q451" i="3"/>
  <c r="Q450" i="3"/>
  <c r="Q449" i="3"/>
  <c r="Q448" i="3"/>
  <c r="Q447" i="3"/>
  <c r="Q446" i="3"/>
  <c r="Q445" i="3"/>
  <c r="Q444" i="3"/>
  <c r="Q443" i="3"/>
  <c r="Q442" i="3"/>
  <c r="Q441" i="3"/>
  <c r="Q440" i="3"/>
  <c r="Q439" i="3"/>
  <c r="Q438" i="3"/>
  <c r="Q437" i="3"/>
  <c r="Q436" i="3"/>
  <c r="Q435" i="3"/>
  <c r="Q434" i="3"/>
  <c r="Q433" i="3"/>
  <c r="Q432" i="3"/>
  <c r="Q431" i="3"/>
  <c r="Q430" i="3"/>
  <c r="Q429" i="3"/>
  <c r="Q428" i="3"/>
  <c r="Q427" i="3"/>
  <c r="Q426" i="3"/>
  <c r="Q425" i="3"/>
  <c r="Q424" i="3"/>
  <c r="Q423" i="3"/>
  <c r="Q422" i="3"/>
  <c r="Q421" i="3"/>
  <c r="Q420" i="3"/>
  <c r="Q419" i="3"/>
  <c r="Q418" i="3"/>
  <c r="Q417" i="3"/>
  <c r="Q416" i="3"/>
  <c r="Q415" i="3"/>
  <c r="Q414" i="3"/>
  <c r="Q413" i="3"/>
  <c r="Q412" i="3"/>
  <c r="Q411" i="3"/>
  <c r="Q410" i="3"/>
  <c r="Q409" i="3"/>
  <c r="Q408" i="3"/>
  <c r="Q407" i="3"/>
  <c r="Q406" i="3"/>
  <c r="Q405" i="3"/>
  <c r="Q404" i="3"/>
  <c r="Q403" i="3"/>
  <c r="Q402" i="3"/>
  <c r="Q401" i="3"/>
  <c r="Q400" i="3"/>
  <c r="Q399" i="3"/>
  <c r="Q398" i="3"/>
  <c r="Q397" i="3"/>
  <c r="Q396" i="3"/>
  <c r="Q395" i="3"/>
  <c r="Q394" i="3"/>
  <c r="Q393" i="3"/>
  <c r="Q392" i="3"/>
  <c r="Q391" i="3"/>
  <c r="Q390" i="3"/>
  <c r="Q389" i="3"/>
  <c r="Q388" i="3"/>
  <c r="Q387" i="3"/>
  <c r="Q386" i="3"/>
  <c r="Q385" i="3"/>
  <c r="Q384" i="3"/>
  <c r="Q383" i="3"/>
  <c r="Q382" i="3"/>
  <c r="Q381" i="3"/>
  <c r="Q380" i="3"/>
  <c r="Q379" i="3"/>
  <c r="Q378" i="3"/>
  <c r="Q377" i="3"/>
  <c r="Q376" i="3"/>
  <c r="Q375" i="3"/>
  <c r="Q374" i="3"/>
  <c r="Q373" i="3"/>
  <c r="Q372" i="3"/>
  <c r="Q371" i="3"/>
  <c r="Q370" i="3"/>
  <c r="Q369" i="3"/>
  <c r="Q368" i="3"/>
  <c r="Q367" i="3"/>
  <c r="Q366" i="3"/>
  <c r="Q365" i="3"/>
  <c r="Q364" i="3"/>
  <c r="Q363" i="3"/>
  <c r="Q362" i="3"/>
  <c r="Q361" i="3"/>
  <c r="Q360" i="3"/>
  <c r="Q359" i="3"/>
  <c r="Q358" i="3"/>
  <c r="Q357" i="3"/>
  <c r="Q356" i="3"/>
  <c r="Q355" i="3"/>
  <c r="Q354" i="3"/>
  <c r="Q353" i="3"/>
  <c r="Q352" i="3"/>
  <c r="Q351" i="3"/>
  <c r="Q350" i="3"/>
  <c r="Q349" i="3"/>
  <c r="Q348" i="3"/>
  <c r="Q347" i="3"/>
  <c r="Q346" i="3"/>
  <c r="Q345" i="3"/>
  <c r="Q344" i="3"/>
  <c r="Q343" i="3"/>
  <c r="Q342" i="3"/>
  <c r="Q341" i="3"/>
  <c r="Q340" i="3"/>
  <c r="Q339" i="3"/>
  <c r="Q338" i="3"/>
  <c r="Q337" i="3"/>
  <c r="Q336" i="3"/>
  <c r="Q335" i="3"/>
  <c r="Q334" i="3"/>
  <c r="Q333" i="3"/>
  <c r="Q332" i="3"/>
  <c r="Q331" i="3"/>
  <c r="Q330" i="3"/>
  <c r="Q329" i="3"/>
  <c r="Q328" i="3"/>
  <c r="Q327" i="3"/>
  <c r="Q326" i="3"/>
  <c r="Q325" i="3"/>
  <c r="Q324" i="3"/>
  <c r="Q323" i="3"/>
  <c r="Q322" i="3"/>
  <c r="Q321" i="3"/>
  <c r="Q320" i="3"/>
  <c r="Q319" i="3"/>
  <c r="Q318" i="3"/>
  <c r="Q317" i="3"/>
  <c r="Q316" i="3"/>
  <c r="Q315" i="3"/>
  <c r="Q314" i="3"/>
  <c r="Q313" i="3"/>
  <c r="Q312" i="3"/>
  <c r="Q311" i="3"/>
  <c r="Q310" i="3"/>
  <c r="Q309" i="3"/>
  <c r="Q308" i="3"/>
  <c r="Q307" i="3"/>
  <c r="Q306" i="3"/>
  <c r="Q305" i="3"/>
  <c r="Q304" i="3"/>
  <c r="Q303" i="3"/>
  <c r="Q302" i="3"/>
  <c r="Q301" i="3"/>
  <c r="Q300" i="3"/>
  <c r="Q299" i="3"/>
  <c r="Q298" i="3"/>
  <c r="Q297" i="3"/>
  <c r="Q296" i="3"/>
  <c r="Q295" i="3"/>
  <c r="Q294" i="3"/>
  <c r="Q293" i="3"/>
  <c r="Q292" i="3"/>
  <c r="Q291" i="3"/>
  <c r="Q290" i="3"/>
  <c r="Q289" i="3"/>
  <c r="Q288" i="3"/>
  <c r="Q287" i="3"/>
  <c r="Q286" i="3"/>
  <c r="Q285" i="3"/>
  <c r="Q284" i="3"/>
  <c r="Q283" i="3"/>
  <c r="Q282" i="3"/>
  <c r="Q281" i="3"/>
  <c r="Q280" i="3"/>
  <c r="Q279" i="3"/>
  <c r="Q278" i="3"/>
  <c r="Q277" i="3"/>
  <c r="Q276" i="3"/>
  <c r="Q275" i="3"/>
  <c r="Q274" i="3"/>
  <c r="Q273" i="3"/>
  <c r="Q272" i="3"/>
  <c r="Q271" i="3"/>
  <c r="Q270" i="3"/>
  <c r="Q269" i="3"/>
  <c r="Q268" i="3"/>
  <c r="Q267" i="3"/>
  <c r="Q266" i="3"/>
  <c r="Q265" i="3"/>
  <c r="Q264" i="3"/>
  <c r="Q263" i="3"/>
  <c r="Q262" i="3"/>
  <c r="Q261" i="3"/>
  <c r="Q260" i="3"/>
  <c r="Q259" i="3"/>
  <c r="Q258" i="3"/>
  <c r="Q257" i="3"/>
  <c r="Q256" i="3"/>
  <c r="Q255" i="3"/>
  <c r="Q254" i="3"/>
  <c r="Q253" i="3"/>
  <c r="Q252" i="3"/>
  <c r="Q251" i="3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Q2" i="3"/>
  <c r="F5" i="4" l="1"/>
  <c r="D18" i="4" l="1"/>
  <c r="C18" i="4"/>
  <c r="E19" i="4"/>
  <c r="D19" i="4"/>
  <c r="C19" i="4"/>
  <c r="E18" i="4"/>
  <c r="H12" i="4"/>
  <c r="H13" i="4"/>
  <c r="H11" i="4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2" i="1"/>
  <c r="C20" i="4" l="1"/>
  <c r="E20" i="4"/>
  <c r="D20" i="4"/>
  <c r="L1496" i="1"/>
  <c r="K1496" i="1"/>
  <c r="J1496" i="1"/>
  <c r="K1440" i="1"/>
  <c r="L1440" i="1"/>
  <c r="J1440" i="1"/>
  <c r="K1384" i="1"/>
  <c r="L1384" i="1"/>
  <c r="J1384" i="1"/>
  <c r="K1328" i="1"/>
  <c r="L1328" i="1"/>
  <c r="J1328" i="1"/>
  <c r="K1272" i="1"/>
  <c r="L1272" i="1"/>
  <c r="J1272" i="1"/>
  <c r="K1224" i="1"/>
  <c r="L1224" i="1"/>
  <c r="J1224" i="1"/>
  <c r="K1168" i="1"/>
  <c r="L1168" i="1"/>
  <c r="J1168" i="1"/>
  <c r="L1112" i="1"/>
  <c r="K1112" i="1"/>
  <c r="J1112" i="1"/>
  <c r="L1048" i="1"/>
  <c r="K1048" i="1"/>
  <c r="J1048" i="1"/>
  <c r="L992" i="1"/>
  <c r="K992" i="1"/>
  <c r="J992" i="1"/>
  <c r="K944" i="1"/>
  <c r="L944" i="1"/>
  <c r="J944" i="1"/>
  <c r="K896" i="1"/>
  <c r="L896" i="1"/>
  <c r="J896" i="1"/>
  <c r="K840" i="1"/>
  <c r="L840" i="1"/>
  <c r="J840" i="1"/>
  <c r="K776" i="1"/>
  <c r="L776" i="1"/>
  <c r="J776" i="1"/>
  <c r="K728" i="1"/>
  <c r="L728" i="1"/>
  <c r="J728" i="1"/>
  <c r="K688" i="1"/>
  <c r="L688" i="1"/>
  <c r="J688" i="1"/>
  <c r="K632" i="1"/>
  <c r="L632" i="1"/>
  <c r="J632" i="1"/>
  <c r="K576" i="1"/>
  <c r="L576" i="1"/>
  <c r="J576" i="1"/>
  <c r="K512" i="1"/>
  <c r="L512" i="1"/>
  <c r="J512" i="1"/>
  <c r="K408" i="1"/>
  <c r="L408" i="1"/>
  <c r="J408" i="1"/>
  <c r="L64" i="1"/>
  <c r="K64" i="1"/>
  <c r="J64" i="1"/>
  <c r="K2" i="1"/>
  <c r="L2" i="1"/>
  <c r="J2" i="1"/>
  <c r="K1498" i="1"/>
  <c r="L1498" i="1"/>
  <c r="J1498" i="1"/>
  <c r="K1482" i="1"/>
  <c r="L1482" i="1"/>
  <c r="J1482" i="1"/>
  <c r="K1466" i="1"/>
  <c r="L1466" i="1"/>
  <c r="J1466" i="1"/>
  <c r="K1450" i="1"/>
  <c r="L1450" i="1"/>
  <c r="J1450" i="1"/>
  <c r="K1434" i="1"/>
  <c r="L1434" i="1"/>
  <c r="J1434" i="1"/>
  <c r="K1418" i="1"/>
  <c r="L1418" i="1"/>
  <c r="J1418" i="1"/>
  <c r="K1402" i="1"/>
  <c r="L1402" i="1"/>
  <c r="J1402" i="1"/>
  <c r="K1386" i="1"/>
  <c r="L1386" i="1"/>
  <c r="J1386" i="1"/>
  <c r="K1378" i="1"/>
  <c r="L1378" i="1"/>
  <c r="J1378" i="1"/>
  <c r="K1370" i="1"/>
  <c r="L1370" i="1"/>
  <c r="J1370" i="1"/>
  <c r="K1354" i="1"/>
  <c r="L1354" i="1"/>
  <c r="J1354" i="1"/>
  <c r="K1346" i="1"/>
  <c r="L1346" i="1"/>
  <c r="J1346" i="1"/>
  <c r="K1338" i="1"/>
  <c r="L1338" i="1"/>
  <c r="J1338" i="1"/>
  <c r="K1330" i="1"/>
  <c r="L1330" i="1"/>
  <c r="J1330" i="1"/>
  <c r="K1322" i="1"/>
  <c r="L1322" i="1"/>
  <c r="J1322" i="1"/>
  <c r="K1314" i="1"/>
  <c r="L1314" i="1"/>
  <c r="J1314" i="1"/>
  <c r="K1306" i="1"/>
  <c r="L1306" i="1"/>
  <c r="J1306" i="1"/>
  <c r="K1298" i="1"/>
  <c r="L1298" i="1"/>
  <c r="J1298" i="1"/>
  <c r="K1290" i="1"/>
  <c r="L1290" i="1"/>
  <c r="J1290" i="1"/>
  <c r="K1282" i="1"/>
  <c r="L1282" i="1"/>
  <c r="J1282" i="1"/>
  <c r="K1274" i="1"/>
  <c r="L1274" i="1"/>
  <c r="J1274" i="1"/>
  <c r="K1266" i="1"/>
  <c r="L1266" i="1"/>
  <c r="J1266" i="1"/>
  <c r="K1258" i="1"/>
  <c r="L1258" i="1"/>
  <c r="J1258" i="1"/>
  <c r="K1250" i="1"/>
  <c r="L1250" i="1"/>
  <c r="J1250" i="1"/>
  <c r="K1242" i="1"/>
  <c r="L1242" i="1"/>
  <c r="J1242" i="1"/>
  <c r="K1234" i="1"/>
  <c r="L1234" i="1"/>
  <c r="J1234" i="1"/>
  <c r="K1226" i="1"/>
  <c r="L1226" i="1"/>
  <c r="J1226" i="1"/>
  <c r="K1218" i="1"/>
  <c r="L1218" i="1"/>
  <c r="J1218" i="1"/>
  <c r="K1210" i="1"/>
  <c r="L1210" i="1"/>
  <c r="J1210" i="1"/>
  <c r="K1202" i="1"/>
  <c r="L1202" i="1"/>
  <c r="J1202" i="1"/>
  <c r="K1194" i="1"/>
  <c r="L1194" i="1"/>
  <c r="J1194" i="1"/>
  <c r="K1186" i="1"/>
  <c r="L1186" i="1"/>
  <c r="J1186" i="1"/>
  <c r="K1178" i="1"/>
  <c r="L1178" i="1"/>
  <c r="J1178" i="1"/>
  <c r="K1170" i="1"/>
  <c r="L1170" i="1"/>
  <c r="J1170" i="1"/>
  <c r="K1162" i="1"/>
  <c r="L1162" i="1"/>
  <c r="J1162" i="1"/>
  <c r="L1154" i="1"/>
  <c r="K1154" i="1"/>
  <c r="J1154" i="1"/>
  <c r="K1146" i="1"/>
  <c r="L1146" i="1"/>
  <c r="J1146" i="1"/>
  <c r="K1138" i="1"/>
  <c r="L1138" i="1"/>
  <c r="J1138" i="1"/>
  <c r="K1130" i="1"/>
  <c r="L1130" i="1"/>
  <c r="J1130" i="1"/>
  <c r="K1122" i="1"/>
  <c r="L1122" i="1"/>
  <c r="J1122" i="1"/>
  <c r="L1114" i="1"/>
  <c r="J1114" i="1"/>
  <c r="K1114" i="1"/>
  <c r="K1106" i="1"/>
  <c r="J1106" i="1"/>
  <c r="L1106" i="1"/>
  <c r="K1098" i="1"/>
  <c r="L1098" i="1"/>
  <c r="J1098" i="1"/>
  <c r="K1090" i="1"/>
  <c r="L1090" i="1"/>
  <c r="J1090" i="1"/>
  <c r="K1082" i="1"/>
  <c r="L1082" i="1"/>
  <c r="J1082" i="1"/>
  <c r="L1074" i="1"/>
  <c r="K1074" i="1"/>
  <c r="J1074" i="1"/>
  <c r="L1066" i="1"/>
  <c r="J1066" i="1"/>
  <c r="K1066" i="1"/>
  <c r="L1058" i="1"/>
  <c r="K1058" i="1"/>
  <c r="J1058" i="1"/>
  <c r="L1050" i="1"/>
  <c r="K1050" i="1"/>
  <c r="J1050" i="1"/>
  <c r="L1042" i="1"/>
  <c r="K1042" i="1"/>
  <c r="J1042" i="1"/>
  <c r="L1034" i="1"/>
  <c r="J1034" i="1"/>
  <c r="K1034" i="1"/>
  <c r="L1026" i="1"/>
  <c r="K1026" i="1"/>
  <c r="J1026" i="1"/>
  <c r="L1018" i="1"/>
  <c r="K1018" i="1"/>
  <c r="J1018" i="1"/>
  <c r="L1010" i="1"/>
  <c r="K1010" i="1"/>
  <c r="J1010" i="1"/>
  <c r="L1002" i="1"/>
  <c r="K1002" i="1"/>
  <c r="J1002" i="1"/>
  <c r="L994" i="1"/>
  <c r="K994" i="1"/>
  <c r="J994" i="1"/>
  <c r="L986" i="1"/>
  <c r="K986" i="1"/>
  <c r="J986" i="1"/>
  <c r="L978" i="1"/>
  <c r="K978" i="1"/>
  <c r="J978" i="1"/>
  <c r="L970" i="1"/>
  <c r="J970" i="1"/>
  <c r="K970" i="1"/>
  <c r="L962" i="1"/>
  <c r="K962" i="1"/>
  <c r="J962" i="1"/>
  <c r="L954" i="1"/>
  <c r="K954" i="1"/>
  <c r="J954" i="1"/>
  <c r="K946" i="1"/>
  <c r="L946" i="1"/>
  <c r="J946" i="1"/>
  <c r="K938" i="1"/>
  <c r="L938" i="1"/>
  <c r="J938" i="1"/>
  <c r="K930" i="1"/>
  <c r="L930" i="1"/>
  <c r="J930" i="1"/>
  <c r="K922" i="1"/>
  <c r="L922" i="1"/>
  <c r="J922" i="1"/>
  <c r="K914" i="1"/>
  <c r="L914" i="1"/>
  <c r="J914" i="1"/>
  <c r="K906" i="1"/>
  <c r="L906" i="1"/>
  <c r="J906" i="1"/>
  <c r="K898" i="1"/>
  <c r="L898" i="1"/>
  <c r="J898" i="1"/>
  <c r="K890" i="1"/>
  <c r="L890" i="1"/>
  <c r="J890" i="1"/>
  <c r="K882" i="1"/>
  <c r="L882" i="1"/>
  <c r="J882" i="1"/>
  <c r="K874" i="1"/>
  <c r="L874" i="1"/>
  <c r="J874" i="1"/>
  <c r="K866" i="1"/>
  <c r="L866" i="1"/>
  <c r="J866" i="1"/>
  <c r="K858" i="1"/>
  <c r="L858" i="1"/>
  <c r="J858" i="1"/>
  <c r="K850" i="1"/>
  <c r="L850" i="1"/>
  <c r="J850" i="1"/>
  <c r="K842" i="1"/>
  <c r="L842" i="1"/>
  <c r="J842" i="1"/>
  <c r="K834" i="1"/>
  <c r="L834" i="1"/>
  <c r="J834" i="1"/>
  <c r="K826" i="1"/>
  <c r="L826" i="1"/>
  <c r="J826" i="1"/>
  <c r="K818" i="1"/>
  <c r="L818" i="1"/>
  <c r="J818" i="1"/>
  <c r="K810" i="1"/>
  <c r="L810" i="1"/>
  <c r="J810" i="1"/>
  <c r="K802" i="1"/>
  <c r="L802" i="1"/>
  <c r="J802" i="1"/>
  <c r="K794" i="1"/>
  <c r="L794" i="1"/>
  <c r="J794" i="1"/>
  <c r="K786" i="1"/>
  <c r="L786" i="1"/>
  <c r="J786" i="1"/>
  <c r="K778" i="1"/>
  <c r="L778" i="1"/>
  <c r="J778" i="1"/>
  <c r="K770" i="1"/>
  <c r="L770" i="1"/>
  <c r="J770" i="1"/>
  <c r="K762" i="1"/>
  <c r="L762" i="1"/>
  <c r="J762" i="1"/>
  <c r="K754" i="1"/>
  <c r="L754" i="1"/>
  <c r="J754" i="1"/>
  <c r="K746" i="1"/>
  <c r="L746" i="1"/>
  <c r="J746" i="1"/>
  <c r="K738" i="1"/>
  <c r="L738" i="1"/>
  <c r="J738" i="1"/>
  <c r="K730" i="1"/>
  <c r="L730" i="1"/>
  <c r="J730" i="1"/>
  <c r="K722" i="1"/>
  <c r="L722" i="1"/>
  <c r="J722" i="1"/>
  <c r="K714" i="1"/>
  <c r="L714" i="1"/>
  <c r="J714" i="1"/>
  <c r="K706" i="1"/>
  <c r="L706" i="1"/>
  <c r="J706" i="1"/>
  <c r="K698" i="1"/>
  <c r="L698" i="1"/>
  <c r="J698" i="1"/>
  <c r="K690" i="1"/>
  <c r="L690" i="1"/>
  <c r="J690" i="1"/>
  <c r="K682" i="1"/>
  <c r="L682" i="1"/>
  <c r="J682" i="1"/>
  <c r="K674" i="1"/>
  <c r="L674" i="1"/>
  <c r="J674" i="1"/>
  <c r="K666" i="1"/>
  <c r="L666" i="1"/>
  <c r="J666" i="1"/>
  <c r="K658" i="1"/>
  <c r="L658" i="1"/>
  <c r="J658" i="1"/>
  <c r="K650" i="1"/>
  <c r="L650" i="1"/>
  <c r="J650" i="1"/>
  <c r="K642" i="1"/>
  <c r="L642" i="1"/>
  <c r="J642" i="1"/>
  <c r="K634" i="1"/>
  <c r="L634" i="1"/>
  <c r="J634" i="1"/>
  <c r="K626" i="1"/>
  <c r="L626" i="1"/>
  <c r="J626" i="1"/>
  <c r="K618" i="1"/>
  <c r="L618" i="1"/>
  <c r="J618" i="1"/>
  <c r="K610" i="1"/>
  <c r="L610" i="1"/>
  <c r="J610" i="1"/>
  <c r="K602" i="1"/>
  <c r="L602" i="1"/>
  <c r="J602" i="1"/>
  <c r="K594" i="1"/>
  <c r="L594" i="1"/>
  <c r="J594" i="1"/>
  <c r="K586" i="1"/>
  <c r="L586" i="1"/>
  <c r="J586" i="1"/>
  <c r="K578" i="1"/>
  <c r="L578" i="1"/>
  <c r="J578" i="1"/>
  <c r="K570" i="1"/>
  <c r="L570" i="1"/>
  <c r="J570" i="1"/>
  <c r="K562" i="1"/>
  <c r="L562" i="1"/>
  <c r="J562" i="1"/>
  <c r="K554" i="1"/>
  <c r="L554" i="1"/>
  <c r="J554" i="1"/>
  <c r="K546" i="1"/>
  <c r="L546" i="1"/>
  <c r="J546" i="1"/>
  <c r="K538" i="1"/>
  <c r="L538" i="1"/>
  <c r="J538" i="1"/>
  <c r="K530" i="1"/>
  <c r="L530" i="1"/>
  <c r="J530" i="1"/>
  <c r="K522" i="1"/>
  <c r="L522" i="1"/>
  <c r="J522" i="1"/>
  <c r="K514" i="1"/>
  <c r="L514" i="1"/>
  <c r="J514" i="1"/>
  <c r="K506" i="1"/>
  <c r="L506" i="1"/>
  <c r="J506" i="1"/>
  <c r="K498" i="1"/>
  <c r="L498" i="1"/>
  <c r="J498" i="1"/>
  <c r="K490" i="1"/>
  <c r="L490" i="1"/>
  <c r="J490" i="1"/>
  <c r="K482" i="1"/>
  <c r="L482" i="1"/>
  <c r="J482" i="1"/>
  <c r="K474" i="1"/>
  <c r="L474" i="1"/>
  <c r="J474" i="1"/>
  <c r="K466" i="1"/>
  <c r="L466" i="1"/>
  <c r="J466" i="1"/>
  <c r="K458" i="1"/>
  <c r="L458" i="1"/>
  <c r="J458" i="1"/>
  <c r="K450" i="1"/>
  <c r="L450" i="1"/>
  <c r="J450" i="1"/>
  <c r="K442" i="1"/>
  <c r="L442" i="1"/>
  <c r="J442" i="1"/>
  <c r="K434" i="1"/>
  <c r="L434" i="1"/>
  <c r="J434" i="1"/>
  <c r="K426" i="1"/>
  <c r="L426" i="1"/>
  <c r="J426" i="1"/>
  <c r="K418" i="1"/>
  <c r="L418" i="1"/>
  <c r="J418" i="1"/>
  <c r="K410" i="1"/>
  <c r="L410" i="1"/>
  <c r="J410" i="1"/>
  <c r="K402" i="1"/>
  <c r="L402" i="1"/>
  <c r="J402" i="1"/>
  <c r="K394" i="1"/>
  <c r="L394" i="1"/>
  <c r="J394" i="1"/>
  <c r="K386" i="1"/>
  <c r="L386" i="1"/>
  <c r="J386" i="1"/>
  <c r="L378" i="1"/>
  <c r="K378" i="1"/>
  <c r="J378" i="1"/>
  <c r="K370" i="1"/>
  <c r="L370" i="1"/>
  <c r="J370" i="1"/>
  <c r="L362" i="1"/>
  <c r="K362" i="1"/>
  <c r="J362" i="1"/>
  <c r="L354" i="1"/>
  <c r="K354" i="1"/>
  <c r="J354" i="1"/>
  <c r="K346" i="1"/>
  <c r="L346" i="1"/>
  <c r="J346" i="1"/>
  <c r="L338" i="1"/>
  <c r="K338" i="1"/>
  <c r="J338" i="1"/>
  <c r="L330" i="1"/>
  <c r="K330" i="1"/>
  <c r="J330" i="1"/>
  <c r="L322" i="1"/>
  <c r="K322" i="1"/>
  <c r="J322" i="1"/>
  <c r="L314" i="1"/>
  <c r="K314" i="1"/>
  <c r="J314" i="1"/>
  <c r="L306" i="1"/>
  <c r="K306" i="1"/>
  <c r="J306" i="1"/>
  <c r="L298" i="1"/>
  <c r="K298" i="1"/>
  <c r="J298" i="1"/>
  <c r="L290" i="1"/>
  <c r="K290" i="1"/>
  <c r="J290" i="1"/>
  <c r="K282" i="1"/>
  <c r="L282" i="1"/>
  <c r="J282" i="1"/>
  <c r="K274" i="1"/>
  <c r="L274" i="1"/>
  <c r="J274" i="1"/>
  <c r="K266" i="1"/>
  <c r="L266" i="1"/>
  <c r="J266" i="1"/>
  <c r="K258" i="1"/>
  <c r="L258" i="1"/>
  <c r="J258" i="1"/>
  <c r="K250" i="1"/>
  <c r="L250" i="1"/>
  <c r="J250" i="1"/>
  <c r="K242" i="1"/>
  <c r="L242" i="1"/>
  <c r="J242" i="1"/>
  <c r="K234" i="1"/>
  <c r="L234" i="1"/>
  <c r="J234" i="1"/>
  <c r="L226" i="1"/>
  <c r="K226" i="1"/>
  <c r="J226" i="1"/>
  <c r="L218" i="1"/>
  <c r="K218" i="1"/>
  <c r="J218" i="1"/>
  <c r="K210" i="1"/>
  <c r="L210" i="1"/>
  <c r="J210" i="1"/>
  <c r="K202" i="1"/>
  <c r="L202" i="1"/>
  <c r="J202" i="1"/>
  <c r="K194" i="1"/>
  <c r="L194" i="1"/>
  <c r="J194" i="1"/>
  <c r="K186" i="1"/>
  <c r="L186" i="1"/>
  <c r="J186" i="1"/>
  <c r="K178" i="1"/>
  <c r="L178" i="1"/>
  <c r="J178" i="1"/>
  <c r="L170" i="1"/>
  <c r="K170" i="1"/>
  <c r="J170" i="1"/>
  <c r="L162" i="1"/>
  <c r="K162" i="1"/>
  <c r="J162" i="1"/>
  <c r="L154" i="1"/>
  <c r="K154" i="1"/>
  <c r="J154" i="1"/>
  <c r="L146" i="1"/>
  <c r="K146" i="1"/>
  <c r="J146" i="1"/>
  <c r="L138" i="1"/>
  <c r="K138" i="1"/>
  <c r="J138" i="1"/>
  <c r="L130" i="1"/>
  <c r="K130" i="1"/>
  <c r="J130" i="1"/>
  <c r="L122" i="1"/>
  <c r="K122" i="1"/>
  <c r="J122" i="1"/>
  <c r="L114" i="1"/>
  <c r="K114" i="1"/>
  <c r="J114" i="1"/>
  <c r="L106" i="1"/>
  <c r="K106" i="1"/>
  <c r="J106" i="1"/>
  <c r="K98" i="1"/>
  <c r="L98" i="1"/>
  <c r="J98" i="1"/>
  <c r="K90" i="1"/>
  <c r="L90" i="1"/>
  <c r="J90" i="1"/>
  <c r="K82" i="1"/>
  <c r="L82" i="1"/>
  <c r="J82" i="1"/>
  <c r="K74" i="1"/>
  <c r="L74" i="1"/>
  <c r="J74" i="1"/>
  <c r="K66" i="1"/>
  <c r="L66" i="1"/>
  <c r="J66" i="1"/>
  <c r="K58" i="1"/>
  <c r="L58" i="1"/>
  <c r="J58" i="1"/>
  <c r="K50" i="1"/>
  <c r="L50" i="1"/>
  <c r="J50" i="1"/>
  <c r="K42" i="1"/>
  <c r="L42" i="1"/>
  <c r="J42" i="1"/>
  <c r="K34" i="1"/>
  <c r="L34" i="1"/>
  <c r="J34" i="1"/>
  <c r="K26" i="1"/>
  <c r="L26" i="1"/>
  <c r="J26" i="1"/>
  <c r="K18" i="1"/>
  <c r="L18" i="1"/>
  <c r="J18" i="1"/>
  <c r="K10" i="1"/>
  <c r="L10" i="1"/>
  <c r="J10" i="1"/>
  <c r="K1456" i="1"/>
  <c r="L1456" i="1"/>
  <c r="J1456" i="1"/>
  <c r="K1400" i="1"/>
  <c r="L1400" i="1"/>
  <c r="J1400" i="1"/>
  <c r="K1360" i="1"/>
  <c r="L1360" i="1"/>
  <c r="J1360" i="1"/>
  <c r="K1304" i="1"/>
  <c r="L1304" i="1"/>
  <c r="J1304" i="1"/>
  <c r="K1248" i="1"/>
  <c r="L1248" i="1"/>
  <c r="J1248" i="1"/>
  <c r="K1184" i="1"/>
  <c r="L1184" i="1"/>
  <c r="J1184" i="1"/>
  <c r="L1128" i="1"/>
  <c r="K1128" i="1"/>
  <c r="J1128" i="1"/>
  <c r="L1072" i="1"/>
  <c r="K1072" i="1"/>
  <c r="J1072" i="1"/>
  <c r="L1024" i="1"/>
  <c r="K1024" i="1"/>
  <c r="J1024" i="1"/>
  <c r="L960" i="1"/>
  <c r="K960" i="1"/>
  <c r="J960" i="1"/>
  <c r="K912" i="1"/>
  <c r="L912" i="1"/>
  <c r="J912" i="1"/>
  <c r="K848" i="1"/>
  <c r="L848" i="1"/>
  <c r="J848" i="1"/>
  <c r="K792" i="1"/>
  <c r="L792" i="1"/>
  <c r="J792" i="1"/>
  <c r="K720" i="1"/>
  <c r="L720" i="1"/>
  <c r="J720" i="1"/>
  <c r="K664" i="1"/>
  <c r="L664" i="1"/>
  <c r="J664" i="1"/>
  <c r="K608" i="1"/>
  <c r="L608" i="1"/>
  <c r="J608" i="1"/>
  <c r="K560" i="1"/>
  <c r="L560" i="1"/>
  <c r="J560" i="1"/>
  <c r="K504" i="1"/>
  <c r="L504" i="1"/>
  <c r="J504" i="1"/>
  <c r="K448" i="1"/>
  <c r="L448" i="1"/>
  <c r="J448" i="1"/>
  <c r="K376" i="1"/>
  <c r="L376" i="1"/>
  <c r="J376" i="1"/>
  <c r="K304" i="1"/>
  <c r="L304" i="1"/>
  <c r="J304" i="1"/>
  <c r="L48" i="1"/>
  <c r="K48" i="1"/>
  <c r="J48" i="1"/>
  <c r="K1506" i="1"/>
  <c r="L1506" i="1"/>
  <c r="J1506" i="1"/>
  <c r="K1490" i="1"/>
  <c r="L1490" i="1"/>
  <c r="J1490" i="1"/>
  <c r="K1474" i="1"/>
  <c r="L1474" i="1"/>
  <c r="J1474" i="1"/>
  <c r="K1458" i="1"/>
  <c r="L1458" i="1"/>
  <c r="J1458" i="1"/>
  <c r="K1442" i="1"/>
  <c r="L1442" i="1"/>
  <c r="J1442" i="1"/>
  <c r="K1426" i="1"/>
  <c r="L1426" i="1"/>
  <c r="J1426" i="1"/>
  <c r="K1410" i="1"/>
  <c r="L1410" i="1"/>
  <c r="J1410" i="1"/>
  <c r="K1394" i="1"/>
  <c r="L1394" i="1"/>
  <c r="J1394" i="1"/>
  <c r="K1362" i="1"/>
  <c r="L1362" i="1"/>
  <c r="J1362" i="1"/>
  <c r="K1513" i="1"/>
  <c r="L1513" i="1"/>
  <c r="J1513" i="1"/>
  <c r="K1505" i="1"/>
  <c r="L1505" i="1"/>
  <c r="J1505" i="1"/>
  <c r="K1497" i="1"/>
  <c r="L1497" i="1"/>
  <c r="J1497" i="1"/>
  <c r="K1489" i="1"/>
  <c r="L1489" i="1"/>
  <c r="J1489" i="1"/>
  <c r="K1481" i="1"/>
  <c r="L1481" i="1"/>
  <c r="J1481" i="1"/>
  <c r="K1473" i="1"/>
  <c r="L1473" i="1"/>
  <c r="J1473" i="1"/>
  <c r="K1465" i="1"/>
  <c r="L1465" i="1"/>
  <c r="J1465" i="1"/>
  <c r="K1457" i="1"/>
  <c r="L1457" i="1"/>
  <c r="J1457" i="1"/>
  <c r="K1449" i="1"/>
  <c r="L1449" i="1"/>
  <c r="J1449" i="1"/>
  <c r="K1441" i="1"/>
  <c r="L1441" i="1"/>
  <c r="J1441" i="1"/>
  <c r="K1433" i="1"/>
  <c r="L1433" i="1"/>
  <c r="J1433" i="1"/>
  <c r="K1425" i="1"/>
  <c r="L1425" i="1"/>
  <c r="J1425" i="1"/>
  <c r="K1417" i="1"/>
  <c r="L1417" i="1"/>
  <c r="J1417" i="1"/>
  <c r="K1409" i="1"/>
  <c r="L1409" i="1"/>
  <c r="J1409" i="1"/>
  <c r="K1401" i="1"/>
  <c r="L1401" i="1"/>
  <c r="J1401" i="1"/>
  <c r="K1393" i="1"/>
  <c r="L1393" i="1"/>
  <c r="J1393" i="1"/>
  <c r="K1385" i="1"/>
  <c r="L1385" i="1"/>
  <c r="J1385" i="1"/>
  <c r="K1377" i="1"/>
  <c r="L1377" i="1"/>
  <c r="J1377" i="1"/>
  <c r="K1369" i="1"/>
  <c r="L1369" i="1"/>
  <c r="J1369" i="1"/>
  <c r="K1361" i="1"/>
  <c r="L1361" i="1"/>
  <c r="J1361" i="1"/>
  <c r="K1353" i="1"/>
  <c r="L1353" i="1"/>
  <c r="J1353" i="1"/>
  <c r="K1345" i="1"/>
  <c r="L1345" i="1"/>
  <c r="J1345" i="1"/>
  <c r="K1337" i="1"/>
  <c r="L1337" i="1"/>
  <c r="J1337" i="1"/>
  <c r="K1329" i="1"/>
  <c r="L1329" i="1"/>
  <c r="J1329" i="1"/>
  <c r="K1321" i="1"/>
  <c r="L1321" i="1"/>
  <c r="J1321" i="1"/>
  <c r="K1313" i="1"/>
  <c r="L1313" i="1"/>
  <c r="J1313" i="1"/>
  <c r="K1305" i="1"/>
  <c r="L1305" i="1"/>
  <c r="J1305" i="1"/>
  <c r="K1297" i="1"/>
  <c r="L1297" i="1"/>
  <c r="J1297" i="1"/>
  <c r="K1289" i="1"/>
  <c r="L1289" i="1"/>
  <c r="J1289" i="1"/>
  <c r="K1281" i="1"/>
  <c r="L1281" i="1"/>
  <c r="J1281" i="1"/>
  <c r="K1273" i="1"/>
  <c r="L1273" i="1"/>
  <c r="J1273" i="1"/>
  <c r="K1265" i="1"/>
  <c r="L1265" i="1"/>
  <c r="J1265" i="1"/>
  <c r="K1257" i="1"/>
  <c r="L1257" i="1"/>
  <c r="J1257" i="1"/>
  <c r="K1249" i="1"/>
  <c r="L1249" i="1"/>
  <c r="J1249" i="1"/>
  <c r="K1241" i="1"/>
  <c r="L1241" i="1"/>
  <c r="J1241" i="1"/>
  <c r="K1233" i="1"/>
  <c r="L1233" i="1"/>
  <c r="J1233" i="1"/>
  <c r="K1225" i="1"/>
  <c r="L1225" i="1"/>
  <c r="J1225" i="1"/>
  <c r="K1217" i="1"/>
  <c r="L1217" i="1"/>
  <c r="J1217" i="1"/>
  <c r="K1209" i="1"/>
  <c r="L1209" i="1"/>
  <c r="J1209" i="1"/>
  <c r="K1201" i="1"/>
  <c r="L1201" i="1"/>
  <c r="J1201" i="1"/>
  <c r="K1193" i="1"/>
  <c r="L1193" i="1"/>
  <c r="J1193" i="1"/>
  <c r="K1185" i="1"/>
  <c r="L1185" i="1"/>
  <c r="J1185" i="1"/>
  <c r="K1177" i="1"/>
  <c r="L1177" i="1"/>
  <c r="J1177" i="1"/>
  <c r="K1169" i="1"/>
  <c r="L1169" i="1"/>
  <c r="J1169" i="1"/>
  <c r="K1161" i="1"/>
  <c r="L1161" i="1"/>
  <c r="J1161" i="1"/>
  <c r="K1153" i="1"/>
  <c r="L1153" i="1"/>
  <c r="J1153" i="1"/>
  <c r="K1145" i="1"/>
  <c r="L1145" i="1"/>
  <c r="J1145" i="1"/>
  <c r="K1137" i="1"/>
  <c r="L1137" i="1"/>
  <c r="J1137" i="1"/>
  <c r="K1129" i="1"/>
  <c r="L1129" i="1"/>
  <c r="J1129" i="1"/>
  <c r="K1121" i="1"/>
  <c r="L1121" i="1"/>
  <c r="J1121" i="1"/>
  <c r="K1113" i="1"/>
  <c r="L1113" i="1"/>
  <c r="J1113" i="1"/>
  <c r="K1105" i="1"/>
  <c r="L1105" i="1"/>
  <c r="J1105" i="1"/>
  <c r="K1097" i="1"/>
  <c r="L1097" i="1"/>
  <c r="J1097" i="1"/>
  <c r="K1089" i="1"/>
  <c r="L1089" i="1"/>
  <c r="J1089" i="1"/>
  <c r="K1081" i="1"/>
  <c r="L1081" i="1"/>
  <c r="J1081" i="1"/>
  <c r="K1073" i="1"/>
  <c r="L1073" i="1"/>
  <c r="J1073" i="1"/>
  <c r="K1065" i="1"/>
  <c r="L1065" i="1"/>
  <c r="J1065" i="1"/>
  <c r="K1057" i="1"/>
  <c r="L1057" i="1"/>
  <c r="J1057" i="1"/>
  <c r="K1049" i="1"/>
  <c r="L1049" i="1"/>
  <c r="J1049" i="1"/>
  <c r="K1041" i="1"/>
  <c r="L1041" i="1"/>
  <c r="J1041" i="1"/>
  <c r="K1033" i="1"/>
  <c r="L1033" i="1"/>
  <c r="J1033" i="1"/>
  <c r="K1025" i="1"/>
  <c r="L1025" i="1"/>
  <c r="J1025" i="1"/>
  <c r="K1017" i="1"/>
  <c r="L1017" i="1"/>
  <c r="J1017" i="1"/>
  <c r="K1009" i="1"/>
  <c r="L1009" i="1"/>
  <c r="J1009" i="1"/>
  <c r="K1001" i="1"/>
  <c r="L1001" i="1"/>
  <c r="J1001" i="1"/>
  <c r="K993" i="1"/>
  <c r="L993" i="1"/>
  <c r="J993" i="1"/>
  <c r="K985" i="1"/>
  <c r="L985" i="1"/>
  <c r="J985" i="1"/>
  <c r="K977" i="1"/>
  <c r="L977" i="1"/>
  <c r="J977" i="1"/>
  <c r="K969" i="1"/>
  <c r="L969" i="1"/>
  <c r="J969" i="1"/>
  <c r="K961" i="1"/>
  <c r="L961" i="1"/>
  <c r="J961" i="1"/>
  <c r="K953" i="1"/>
  <c r="L953" i="1"/>
  <c r="J953" i="1"/>
  <c r="K945" i="1"/>
  <c r="L945" i="1"/>
  <c r="J945" i="1"/>
  <c r="K937" i="1"/>
  <c r="L937" i="1"/>
  <c r="J937" i="1"/>
  <c r="K929" i="1"/>
  <c r="L929" i="1"/>
  <c r="J929" i="1"/>
  <c r="K921" i="1"/>
  <c r="L921" i="1"/>
  <c r="J921" i="1"/>
  <c r="K913" i="1"/>
  <c r="L913" i="1"/>
  <c r="J913" i="1"/>
  <c r="K905" i="1"/>
  <c r="L905" i="1"/>
  <c r="J905" i="1"/>
  <c r="K897" i="1"/>
  <c r="L897" i="1"/>
  <c r="J897" i="1"/>
  <c r="K889" i="1"/>
  <c r="L889" i="1"/>
  <c r="J889" i="1"/>
  <c r="K881" i="1"/>
  <c r="L881" i="1"/>
  <c r="J881" i="1"/>
  <c r="K873" i="1"/>
  <c r="L873" i="1"/>
  <c r="J873" i="1"/>
  <c r="L865" i="1"/>
  <c r="K865" i="1"/>
  <c r="J865" i="1"/>
  <c r="K857" i="1"/>
  <c r="L857" i="1"/>
  <c r="J857" i="1"/>
  <c r="L849" i="1"/>
  <c r="K849" i="1"/>
  <c r="J849" i="1"/>
  <c r="K841" i="1"/>
  <c r="L841" i="1"/>
  <c r="J841" i="1"/>
  <c r="K833" i="1"/>
  <c r="L833" i="1"/>
  <c r="J833" i="1"/>
  <c r="L825" i="1"/>
  <c r="K825" i="1"/>
  <c r="J825" i="1"/>
  <c r="L817" i="1"/>
  <c r="K817" i="1"/>
  <c r="J817" i="1"/>
  <c r="K809" i="1"/>
  <c r="L809" i="1"/>
  <c r="J809" i="1"/>
  <c r="K801" i="1"/>
  <c r="L801" i="1"/>
  <c r="J801" i="1"/>
  <c r="L793" i="1"/>
  <c r="K793" i="1"/>
  <c r="J793" i="1"/>
  <c r="L785" i="1"/>
  <c r="K785" i="1"/>
  <c r="J785" i="1"/>
  <c r="K777" i="1"/>
  <c r="L777" i="1"/>
  <c r="J777" i="1"/>
  <c r="K769" i="1"/>
  <c r="L769" i="1"/>
  <c r="J769" i="1"/>
  <c r="L761" i="1"/>
  <c r="K761" i="1"/>
  <c r="J761" i="1"/>
  <c r="L753" i="1"/>
  <c r="K753" i="1"/>
  <c r="J753" i="1"/>
  <c r="K745" i="1"/>
  <c r="L745" i="1"/>
  <c r="J745" i="1"/>
  <c r="K737" i="1"/>
  <c r="L737" i="1"/>
  <c r="J737" i="1"/>
  <c r="L729" i="1"/>
  <c r="K729" i="1"/>
  <c r="J729" i="1"/>
  <c r="L721" i="1"/>
  <c r="K721" i="1"/>
  <c r="J721" i="1"/>
  <c r="K713" i="1"/>
  <c r="L713" i="1"/>
  <c r="J713" i="1"/>
  <c r="K705" i="1"/>
  <c r="L705" i="1"/>
  <c r="J705" i="1"/>
  <c r="K697" i="1"/>
  <c r="L697" i="1"/>
  <c r="J697" i="1"/>
  <c r="K689" i="1"/>
  <c r="L689" i="1"/>
  <c r="J689" i="1"/>
  <c r="K681" i="1"/>
  <c r="L681" i="1"/>
  <c r="J681" i="1"/>
  <c r="K673" i="1"/>
  <c r="L673" i="1"/>
  <c r="J673" i="1"/>
  <c r="K665" i="1"/>
  <c r="L665" i="1"/>
  <c r="J665" i="1"/>
  <c r="K657" i="1"/>
  <c r="L657" i="1"/>
  <c r="J657" i="1"/>
  <c r="L649" i="1"/>
  <c r="K649" i="1"/>
  <c r="J649" i="1"/>
  <c r="K641" i="1"/>
  <c r="L641" i="1"/>
  <c r="J641" i="1"/>
  <c r="K633" i="1"/>
  <c r="L633" i="1"/>
  <c r="J633" i="1"/>
  <c r="K625" i="1"/>
  <c r="L625" i="1"/>
  <c r="J625" i="1"/>
  <c r="K617" i="1"/>
  <c r="L617" i="1"/>
  <c r="J617" i="1"/>
  <c r="K609" i="1"/>
  <c r="L609" i="1"/>
  <c r="J609" i="1"/>
  <c r="K601" i="1"/>
  <c r="L601" i="1"/>
  <c r="J601" i="1"/>
  <c r="K593" i="1"/>
  <c r="L593" i="1"/>
  <c r="J593" i="1"/>
  <c r="K585" i="1"/>
  <c r="L585" i="1"/>
  <c r="J585" i="1"/>
  <c r="K577" i="1"/>
  <c r="L577" i="1"/>
  <c r="J577" i="1"/>
  <c r="K569" i="1"/>
  <c r="L569" i="1"/>
  <c r="J569" i="1"/>
  <c r="K561" i="1"/>
  <c r="L561" i="1"/>
  <c r="J561" i="1"/>
  <c r="K553" i="1"/>
  <c r="L553" i="1"/>
  <c r="J553" i="1"/>
  <c r="K545" i="1"/>
  <c r="L545" i="1"/>
  <c r="J545" i="1"/>
  <c r="K537" i="1"/>
  <c r="L537" i="1"/>
  <c r="J537" i="1"/>
  <c r="K529" i="1"/>
  <c r="L529" i="1"/>
  <c r="J529" i="1"/>
  <c r="L521" i="1"/>
  <c r="K521" i="1"/>
  <c r="J521" i="1"/>
  <c r="K513" i="1"/>
  <c r="L513" i="1"/>
  <c r="J513" i="1"/>
  <c r="K505" i="1"/>
  <c r="L505" i="1"/>
  <c r="J505" i="1"/>
  <c r="K497" i="1"/>
  <c r="L497" i="1"/>
  <c r="J497" i="1"/>
  <c r="K489" i="1"/>
  <c r="L489" i="1"/>
  <c r="J489" i="1"/>
  <c r="K481" i="1"/>
  <c r="L481" i="1"/>
  <c r="J481" i="1"/>
  <c r="K473" i="1"/>
  <c r="L473" i="1"/>
  <c r="J473" i="1"/>
  <c r="K465" i="1"/>
  <c r="L465" i="1"/>
  <c r="J465" i="1"/>
  <c r="K457" i="1"/>
  <c r="L457" i="1"/>
  <c r="J457" i="1"/>
  <c r="K449" i="1"/>
  <c r="L449" i="1"/>
  <c r="J449" i="1"/>
  <c r="K441" i="1"/>
  <c r="L441" i="1"/>
  <c r="J441" i="1"/>
  <c r="K433" i="1"/>
  <c r="L433" i="1"/>
  <c r="J433" i="1"/>
  <c r="K425" i="1"/>
  <c r="L425" i="1"/>
  <c r="J425" i="1"/>
  <c r="K417" i="1"/>
  <c r="L417" i="1"/>
  <c r="J417" i="1"/>
  <c r="K409" i="1"/>
  <c r="L409" i="1"/>
  <c r="J409" i="1"/>
  <c r="K401" i="1"/>
  <c r="L401" i="1"/>
  <c r="J401" i="1"/>
  <c r="K393" i="1"/>
  <c r="L393" i="1"/>
  <c r="J393" i="1"/>
  <c r="L385" i="1"/>
  <c r="K385" i="1"/>
  <c r="J385" i="1"/>
  <c r="L377" i="1"/>
  <c r="K377" i="1"/>
  <c r="J377" i="1"/>
  <c r="L369" i="1"/>
  <c r="K369" i="1"/>
  <c r="J369" i="1"/>
  <c r="L361" i="1"/>
  <c r="K361" i="1"/>
  <c r="J361" i="1"/>
  <c r="L353" i="1"/>
  <c r="K353" i="1"/>
  <c r="J353" i="1"/>
  <c r="L345" i="1"/>
  <c r="K345" i="1"/>
  <c r="J345" i="1"/>
  <c r="L337" i="1"/>
  <c r="K337" i="1"/>
  <c r="J337" i="1"/>
  <c r="L329" i="1"/>
  <c r="K329" i="1"/>
  <c r="J329" i="1"/>
  <c r="L321" i="1"/>
  <c r="K321" i="1"/>
  <c r="J321" i="1"/>
  <c r="L313" i="1"/>
  <c r="K313" i="1"/>
  <c r="J313" i="1"/>
  <c r="L305" i="1"/>
  <c r="K305" i="1"/>
  <c r="J305" i="1"/>
  <c r="L297" i="1"/>
  <c r="K297" i="1"/>
  <c r="J297" i="1"/>
  <c r="L289" i="1"/>
  <c r="K289" i="1"/>
  <c r="J289" i="1"/>
  <c r="K281" i="1"/>
  <c r="L281" i="1"/>
  <c r="J281" i="1"/>
  <c r="K273" i="1"/>
  <c r="L273" i="1"/>
  <c r="J273" i="1"/>
  <c r="K265" i="1"/>
  <c r="L265" i="1"/>
  <c r="J265" i="1"/>
  <c r="K257" i="1"/>
  <c r="L257" i="1"/>
  <c r="J257" i="1"/>
  <c r="K249" i="1"/>
  <c r="L249" i="1"/>
  <c r="J249" i="1"/>
  <c r="K241" i="1"/>
  <c r="L241" i="1"/>
  <c r="J241" i="1"/>
  <c r="K233" i="1"/>
  <c r="L233" i="1"/>
  <c r="J233" i="1"/>
  <c r="K225" i="1"/>
  <c r="L225" i="1"/>
  <c r="J225" i="1"/>
  <c r="K217" i="1"/>
  <c r="L217" i="1"/>
  <c r="J217" i="1"/>
  <c r="K209" i="1"/>
  <c r="L209" i="1"/>
  <c r="J209" i="1"/>
  <c r="K201" i="1"/>
  <c r="L201" i="1"/>
  <c r="J201" i="1"/>
  <c r="K193" i="1"/>
  <c r="L193" i="1"/>
  <c r="J193" i="1"/>
  <c r="K185" i="1"/>
  <c r="L185" i="1"/>
  <c r="J185" i="1"/>
  <c r="K177" i="1"/>
  <c r="L177" i="1"/>
  <c r="J177" i="1"/>
  <c r="K169" i="1"/>
  <c r="L169" i="1"/>
  <c r="J169" i="1"/>
  <c r="K161" i="1"/>
  <c r="L161" i="1"/>
  <c r="J161" i="1"/>
  <c r="K153" i="1"/>
  <c r="L153" i="1"/>
  <c r="J153" i="1"/>
  <c r="K145" i="1"/>
  <c r="L145" i="1"/>
  <c r="J145" i="1"/>
  <c r="K137" i="1"/>
  <c r="L137" i="1"/>
  <c r="J137" i="1"/>
  <c r="K129" i="1"/>
  <c r="L129" i="1"/>
  <c r="J129" i="1"/>
  <c r="K121" i="1"/>
  <c r="L121" i="1"/>
  <c r="J121" i="1"/>
  <c r="K113" i="1"/>
  <c r="L113" i="1"/>
  <c r="J113" i="1"/>
  <c r="K105" i="1"/>
  <c r="L105" i="1"/>
  <c r="J105" i="1"/>
  <c r="K97" i="1"/>
  <c r="L97" i="1"/>
  <c r="J97" i="1"/>
  <c r="K89" i="1"/>
  <c r="L89" i="1"/>
  <c r="J89" i="1"/>
  <c r="K81" i="1"/>
  <c r="L81" i="1"/>
  <c r="J81" i="1"/>
  <c r="K73" i="1"/>
  <c r="L73" i="1"/>
  <c r="J73" i="1"/>
  <c r="K65" i="1"/>
  <c r="L65" i="1"/>
  <c r="J65" i="1"/>
  <c r="K57" i="1"/>
  <c r="L57" i="1"/>
  <c r="J57" i="1"/>
  <c r="K49" i="1"/>
  <c r="L49" i="1"/>
  <c r="J49" i="1"/>
  <c r="K41" i="1"/>
  <c r="L41" i="1"/>
  <c r="J41" i="1"/>
  <c r="K33" i="1"/>
  <c r="L33" i="1"/>
  <c r="J33" i="1"/>
  <c r="K25" i="1"/>
  <c r="L25" i="1"/>
  <c r="J25" i="1"/>
  <c r="K17" i="1"/>
  <c r="L17" i="1"/>
  <c r="J17" i="1"/>
  <c r="K9" i="1"/>
  <c r="L9" i="1"/>
  <c r="J9" i="1"/>
  <c r="K1480" i="1"/>
  <c r="L1480" i="1"/>
  <c r="J1480" i="1"/>
  <c r="K1424" i="1"/>
  <c r="L1424" i="1"/>
  <c r="J1424" i="1"/>
  <c r="K1376" i="1"/>
  <c r="L1376" i="1"/>
  <c r="J1376" i="1"/>
  <c r="K1320" i="1"/>
  <c r="L1320" i="1"/>
  <c r="J1320" i="1"/>
  <c r="K1264" i="1"/>
  <c r="L1264" i="1"/>
  <c r="J1264" i="1"/>
  <c r="K1208" i="1"/>
  <c r="L1208" i="1"/>
  <c r="J1208" i="1"/>
  <c r="L1152" i="1"/>
  <c r="K1152" i="1"/>
  <c r="J1152" i="1"/>
  <c r="L1096" i="1"/>
  <c r="K1096" i="1"/>
  <c r="J1096" i="1"/>
  <c r="L1032" i="1"/>
  <c r="K1032" i="1"/>
  <c r="J1032" i="1"/>
  <c r="L976" i="1"/>
  <c r="K976" i="1"/>
  <c r="J976" i="1"/>
  <c r="K936" i="1"/>
  <c r="L936" i="1"/>
  <c r="J936" i="1"/>
  <c r="K880" i="1"/>
  <c r="L880" i="1"/>
  <c r="J880" i="1"/>
  <c r="K824" i="1"/>
  <c r="L824" i="1"/>
  <c r="J824" i="1"/>
  <c r="K768" i="1"/>
  <c r="L768" i="1"/>
  <c r="J768" i="1"/>
  <c r="K712" i="1"/>
  <c r="L712" i="1"/>
  <c r="J712" i="1"/>
  <c r="K656" i="1"/>
  <c r="L656" i="1"/>
  <c r="J656" i="1"/>
  <c r="K600" i="1"/>
  <c r="L600" i="1"/>
  <c r="J600" i="1"/>
  <c r="K536" i="1"/>
  <c r="L536" i="1"/>
  <c r="J536" i="1"/>
  <c r="K480" i="1"/>
  <c r="L480" i="1"/>
  <c r="J480" i="1"/>
  <c r="K440" i="1"/>
  <c r="L440" i="1"/>
  <c r="J440" i="1"/>
  <c r="K392" i="1"/>
  <c r="L392" i="1"/>
  <c r="J392" i="1"/>
  <c r="K344" i="1"/>
  <c r="L344" i="1"/>
  <c r="J344" i="1"/>
  <c r="K296" i="1"/>
  <c r="L296" i="1"/>
  <c r="J296" i="1"/>
  <c r="K256" i="1"/>
  <c r="L256" i="1"/>
  <c r="J256" i="1"/>
  <c r="L208" i="1"/>
  <c r="K208" i="1"/>
  <c r="J208" i="1"/>
  <c r="L168" i="1"/>
  <c r="K168" i="1"/>
  <c r="J168" i="1"/>
  <c r="L120" i="1"/>
  <c r="K120" i="1"/>
  <c r="J120" i="1"/>
  <c r="L40" i="1"/>
  <c r="K40" i="1"/>
  <c r="J40" i="1"/>
  <c r="K1511" i="1"/>
  <c r="L1511" i="1"/>
  <c r="J1511" i="1"/>
  <c r="K1487" i="1"/>
  <c r="L1487" i="1"/>
  <c r="J1487" i="1"/>
  <c r="K1479" i="1"/>
  <c r="L1479" i="1"/>
  <c r="J1479" i="1"/>
  <c r="K1463" i="1"/>
  <c r="L1463" i="1"/>
  <c r="J1463" i="1"/>
  <c r="K1455" i="1"/>
  <c r="L1455" i="1"/>
  <c r="J1455" i="1"/>
  <c r="K1447" i="1"/>
  <c r="L1447" i="1"/>
  <c r="J1447" i="1"/>
  <c r="K1439" i="1"/>
  <c r="L1439" i="1"/>
  <c r="J1439" i="1"/>
  <c r="K1431" i="1"/>
  <c r="L1431" i="1"/>
  <c r="J1431" i="1"/>
  <c r="K1423" i="1"/>
  <c r="L1423" i="1"/>
  <c r="J1423" i="1"/>
  <c r="K1415" i="1"/>
  <c r="L1415" i="1"/>
  <c r="J1415" i="1"/>
  <c r="K1407" i="1"/>
  <c r="L1407" i="1"/>
  <c r="J1407" i="1"/>
  <c r="K1399" i="1"/>
  <c r="L1399" i="1"/>
  <c r="J1399" i="1"/>
  <c r="K1391" i="1"/>
  <c r="L1391" i="1"/>
  <c r="J1391" i="1"/>
  <c r="K1383" i="1"/>
  <c r="L1383" i="1"/>
  <c r="J1383" i="1"/>
  <c r="K1375" i="1"/>
  <c r="L1375" i="1"/>
  <c r="J1375" i="1"/>
  <c r="K1367" i="1"/>
  <c r="L1367" i="1"/>
  <c r="J1367" i="1"/>
  <c r="K1359" i="1"/>
  <c r="L1359" i="1"/>
  <c r="J1359" i="1"/>
  <c r="K1351" i="1"/>
  <c r="L1351" i="1"/>
  <c r="J1351" i="1"/>
  <c r="K1343" i="1"/>
  <c r="L1343" i="1"/>
  <c r="J1343" i="1"/>
  <c r="K1335" i="1"/>
  <c r="L1335" i="1"/>
  <c r="J1335" i="1"/>
  <c r="K1327" i="1"/>
  <c r="L1327" i="1"/>
  <c r="J1327" i="1"/>
  <c r="K1319" i="1"/>
  <c r="L1319" i="1"/>
  <c r="J1319" i="1"/>
  <c r="K1311" i="1"/>
  <c r="L1311" i="1"/>
  <c r="J1311" i="1"/>
  <c r="K1303" i="1"/>
  <c r="L1303" i="1"/>
  <c r="J1303" i="1"/>
  <c r="K1295" i="1"/>
  <c r="L1295" i="1"/>
  <c r="J1295" i="1"/>
  <c r="K1287" i="1"/>
  <c r="L1287" i="1"/>
  <c r="J1287" i="1"/>
  <c r="K1279" i="1"/>
  <c r="L1279" i="1"/>
  <c r="J1279" i="1"/>
  <c r="K1271" i="1"/>
  <c r="L1271" i="1"/>
  <c r="J1271" i="1"/>
  <c r="K1263" i="1"/>
  <c r="L1263" i="1"/>
  <c r="J1263" i="1"/>
  <c r="K1255" i="1"/>
  <c r="L1255" i="1"/>
  <c r="J1255" i="1"/>
  <c r="K1247" i="1"/>
  <c r="L1247" i="1"/>
  <c r="J1247" i="1"/>
  <c r="K1239" i="1"/>
  <c r="L1239" i="1"/>
  <c r="J1239" i="1"/>
  <c r="K1231" i="1"/>
  <c r="L1231" i="1"/>
  <c r="J1231" i="1"/>
  <c r="K1223" i="1"/>
  <c r="L1223" i="1"/>
  <c r="J1223" i="1"/>
  <c r="K1215" i="1"/>
  <c r="L1215" i="1"/>
  <c r="J1215" i="1"/>
  <c r="K1207" i="1"/>
  <c r="L1207" i="1"/>
  <c r="J1207" i="1"/>
  <c r="K1199" i="1"/>
  <c r="L1199" i="1"/>
  <c r="J1199" i="1"/>
  <c r="K1191" i="1"/>
  <c r="L1191" i="1"/>
  <c r="J1191" i="1"/>
  <c r="K1183" i="1"/>
  <c r="L1183" i="1"/>
  <c r="J1183" i="1"/>
  <c r="K1175" i="1"/>
  <c r="L1175" i="1"/>
  <c r="J1175" i="1"/>
  <c r="K1167" i="1"/>
  <c r="L1167" i="1"/>
  <c r="J1167" i="1"/>
  <c r="K1159" i="1"/>
  <c r="L1159" i="1"/>
  <c r="J1159" i="1"/>
  <c r="K1151" i="1"/>
  <c r="L1151" i="1"/>
  <c r="J1151" i="1"/>
  <c r="K1143" i="1"/>
  <c r="L1143" i="1"/>
  <c r="J1143" i="1"/>
  <c r="K1135" i="1"/>
  <c r="L1135" i="1"/>
  <c r="J1135" i="1"/>
  <c r="K1127" i="1"/>
  <c r="L1127" i="1"/>
  <c r="J1127" i="1"/>
  <c r="K1119" i="1"/>
  <c r="L1119" i="1"/>
  <c r="J1119" i="1"/>
  <c r="K1111" i="1"/>
  <c r="L1111" i="1"/>
  <c r="J1111" i="1"/>
  <c r="K1103" i="1"/>
  <c r="L1103" i="1"/>
  <c r="J1103" i="1"/>
  <c r="K1095" i="1"/>
  <c r="L1095" i="1"/>
  <c r="J1095" i="1"/>
  <c r="K1087" i="1"/>
  <c r="L1087" i="1"/>
  <c r="J1087" i="1"/>
  <c r="K1079" i="1"/>
  <c r="L1079" i="1"/>
  <c r="J1079" i="1"/>
  <c r="K1071" i="1"/>
  <c r="L1071" i="1"/>
  <c r="J1071" i="1"/>
  <c r="K1063" i="1"/>
  <c r="L1063" i="1"/>
  <c r="J1063" i="1"/>
  <c r="K1055" i="1"/>
  <c r="J1055" i="1"/>
  <c r="L1055" i="1"/>
  <c r="K1047" i="1"/>
  <c r="L1047" i="1"/>
  <c r="J1047" i="1"/>
  <c r="K1039" i="1"/>
  <c r="L1039" i="1"/>
  <c r="J1039" i="1"/>
  <c r="K1031" i="1"/>
  <c r="L1031" i="1"/>
  <c r="J1031" i="1"/>
  <c r="K1023" i="1"/>
  <c r="J1023" i="1"/>
  <c r="L1023" i="1"/>
  <c r="K1015" i="1"/>
  <c r="L1015" i="1"/>
  <c r="J1015" i="1"/>
  <c r="K1007" i="1"/>
  <c r="L1007" i="1"/>
  <c r="J1007" i="1"/>
  <c r="K999" i="1"/>
  <c r="L999" i="1"/>
  <c r="J999" i="1"/>
  <c r="K991" i="1"/>
  <c r="L991" i="1"/>
  <c r="J991" i="1"/>
  <c r="K983" i="1"/>
  <c r="L983" i="1"/>
  <c r="J983" i="1"/>
  <c r="K975" i="1"/>
  <c r="L975" i="1"/>
  <c r="J975" i="1"/>
  <c r="K967" i="1"/>
  <c r="L967" i="1"/>
  <c r="J967" i="1"/>
  <c r="K959" i="1"/>
  <c r="L959" i="1"/>
  <c r="J959" i="1"/>
  <c r="K951" i="1"/>
  <c r="L951" i="1"/>
  <c r="J951" i="1"/>
  <c r="K943" i="1"/>
  <c r="L943" i="1"/>
  <c r="J943" i="1"/>
  <c r="K935" i="1"/>
  <c r="L935" i="1"/>
  <c r="J935" i="1"/>
  <c r="K927" i="1"/>
  <c r="L927" i="1"/>
  <c r="J927" i="1"/>
  <c r="K919" i="1"/>
  <c r="L919" i="1"/>
  <c r="J919" i="1"/>
  <c r="K911" i="1"/>
  <c r="L911" i="1"/>
  <c r="J911" i="1"/>
  <c r="K903" i="1"/>
  <c r="L903" i="1"/>
  <c r="J903" i="1"/>
  <c r="K895" i="1"/>
  <c r="L895" i="1"/>
  <c r="J895" i="1"/>
  <c r="K887" i="1"/>
  <c r="L887" i="1"/>
  <c r="J887" i="1"/>
  <c r="K879" i="1"/>
  <c r="L879" i="1"/>
  <c r="J879" i="1"/>
  <c r="K871" i="1"/>
  <c r="L871" i="1"/>
  <c r="J871" i="1"/>
  <c r="K863" i="1"/>
  <c r="L863" i="1"/>
  <c r="J863" i="1"/>
  <c r="K855" i="1"/>
  <c r="L855" i="1"/>
  <c r="J855" i="1"/>
  <c r="K847" i="1"/>
  <c r="L847" i="1"/>
  <c r="J847" i="1"/>
  <c r="K839" i="1"/>
  <c r="L839" i="1"/>
  <c r="J839" i="1"/>
  <c r="K831" i="1"/>
  <c r="L831" i="1"/>
  <c r="J831" i="1"/>
  <c r="K823" i="1"/>
  <c r="L823" i="1"/>
  <c r="J823" i="1"/>
  <c r="K815" i="1"/>
  <c r="L815" i="1"/>
  <c r="J815" i="1"/>
  <c r="K807" i="1"/>
  <c r="L807" i="1"/>
  <c r="J807" i="1"/>
  <c r="K799" i="1"/>
  <c r="L799" i="1"/>
  <c r="J799" i="1"/>
  <c r="K791" i="1"/>
  <c r="L791" i="1"/>
  <c r="J791" i="1"/>
  <c r="K783" i="1"/>
  <c r="L783" i="1"/>
  <c r="J783" i="1"/>
  <c r="K775" i="1"/>
  <c r="L775" i="1"/>
  <c r="J775" i="1"/>
  <c r="K767" i="1"/>
  <c r="L767" i="1"/>
  <c r="J767" i="1"/>
  <c r="K759" i="1"/>
  <c r="L759" i="1"/>
  <c r="J759" i="1"/>
  <c r="K751" i="1"/>
  <c r="L751" i="1"/>
  <c r="J751" i="1"/>
  <c r="K743" i="1"/>
  <c r="L743" i="1"/>
  <c r="J743" i="1"/>
  <c r="K735" i="1"/>
  <c r="L735" i="1"/>
  <c r="J735" i="1"/>
  <c r="K727" i="1"/>
  <c r="L727" i="1"/>
  <c r="J727" i="1"/>
  <c r="K719" i="1"/>
  <c r="L719" i="1"/>
  <c r="J719" i="1"/>
  <c r="K711" i="1"/>
  <c r="L711" i="1"/>
  <c r="J711" i="1"/>
  <c r="K703" i="1"/>
  <c r="L703" i="1"/>
  <c r="J703" i="1"/>
  <c r="K695" i="1"/>
  <c r="L695" i="1"/>
  <c r="J695" i="1"/>
  <c r="K687" i="1"/>
  <c r="L687" i="1"/>
  <c r="J687" i="1"/>
  <c r="K679" i="1"/>
  <c r="L679" i="1"/>
  <c r="J679" i="1"/>
  <c r="K671" i="1"/>
  <c r="L671" i="1"/>
  <c r="J671" i="1"/>
  <c r="K663" i="1"/>
  <c r="L663" i="1"/>
  <c r="J663" i="1"/>
  <c r="K655" i="1"/>
  <c r="L655" i="1"/>
  <c r="J655" i="1"/>
  <c r="K647" i="1"/>
  <c r="L647" i="1"/>
  <c r="J647" i="1"/>
  <c r="K639" i="1"/>
  <c r="L639" i="1"/>
  <c r="J639" i="1"/>
  <c r="K631" i="1"/>
  <c r="L631" i="1"/>
  <c r="J631" i="1"/>
  <c r="K623" i="1"/>
  <c r="L623" i="1"/>
  <c r="J623" i="1"/>
  <c r="K615" i="1"/>
  <c r="L615" i="1"/>
  <c r="J615" i="1"/>
  <c r="K607" i="1"/>
  <c r="L607" i="1"/>
  <c r="J607" i="1"/>
  <c r="K599" i="1"/>
  <c r="L599" i="1"/>
  <c r="J599" i="1"/>
  <c r="K591" i="1"/>
  <c r="L591" i="1"/>
  <c r="J591" i="1"/>
  <c r="K583" i="1"/>
  <c r="L583" i="1"/>
  <c r="J583" i="1"/>
  <c r="K575" i="1"/>
  <c r="L575" i="1"/>
  <c r="J575" i="1"/>
  <c r="K567" i="1"/>
  <c r="L567" i="1"/>
  <c r="J567" i="1"/>
  <c r="K559" i="1"/>
  <c r="L559" i="1"/>
  <c r="J559" i="1"/>
  <c r="K551" i="1"/>
  <c r="L551" i="1"/>
  <c r="J551" i="1"/>
  <c r="K543" i="1"/>
  <c r="L543" i="1"/>
  <c r="J543" i="1"/>
  <c r="K535" i="1"/>
  <c r="L535" i="1"/>
  <c r="J535" i="1"/>
  <c r="K527" i="1"/>
  <c r="L527" i="1"/>
  <c r="J527" i="1"/>
  <c r="K519" i="1"/>
  <c r="L519" i="1"/>
  <c r="J519" i="1"/>
  <c r="K511" i="1"/>
  <c r="L511" i="1"/>
  <c r="J511" i="1"/>
  <c r="K503" i="1"/>
  <c r="L503" i="1"/>
  <c r="J503" i="1"/>
  <c r="K495" i="1"/>
  <c r="L495" i="1"/>
  <c r="J495" i="1"/>
  <c r="K487" i="1"/>
  <c r="L487" i="1"/>
  <c r="J487" i="1"/>
  <c r="K479" i="1"/>
  <c r="L479" i="1"/>
  <c r="J479" i="1"/>
  <c r="K471" i="1"/>
  <c r="L471" i="1"/>
  <c r="J471" i="1"/>
  <c r="K463" i="1"/>
  <c r="L463" i="1"/>
  <c r="J463" i="1"/>
  <c r="K455" i="1"/>
  <c r="L455" i="1"/>
  <c r="J455" i="1"/>
  <c r="K447" i="1"/>
  <c r="L447" i="1"/>
  <c r="J447" i="1"/>
  <c r="K439" i="1"/>
  <c r="L439" i="1"/>
  <c r="J439" i="1"/>
  <c r="K431" i="1"/>
  <c r="L431" i="1"/>
  <c r="J431" i="1"/>
  <c r="K423" i="1"/>
  <c r="L423" i="1"/>
  <c r="J423" i="1"/>
  <c r="K415" i="1"/>
  <c r="L415" i="1"/>
  <c r="J415" i="1"/>
  <c r="K407" i="1"/>
  <c r="L407" i="1"/>
  <c r="J407" i="1"/>
  <c r="K399" i="1"/>
  <c r="L399" i="1"/>
  <c r="J399" i="1"/>
  <c r="K391" i="1"/>
  <c r="L391" i="1"/>
  <c r="J391" i="1"/>
  <c r="K383" i="1"/>
  <c r="L383" i="1"/>
  <c r="J383" i="1"/>
  <c r="L375" i="1"/>
  <c r="K375" i="1"/>
  <c r="J375" i="1"/>
  <c r="K367" i="1"/>
  <c r="L367" i="1"/>
  <c r="J367" i="1"/>
  <c r="K359" i="1"/>
  <c r="L359" i="1"/>
  <c r="J359" i="1"/>
  <c r="K351" i="1"/>
  <c r="L351" i="1"/>
  <c r="J351" i="1"/>
  <c r="K343" i="1"/>
  <c r="L343" i="1"/>
  <c r="J343" i="1"/>
  <c r="K335" i="1"/>
  <c r="L335" i="1"/>
  <c r="J335" i="1"/>
  <c r="K327" i="1"/>
  <c r="L327" i="1"/>
  <c r="J327" i="1"/>
  <c r="K319" i="1"/>
  <c r="L319" i="1"/>
  <c r="J319" i="1"/>
  <c r="K311" i="1"/>
  <c r="L311" i="1"/>
  <c r="J311" i="1"/>
  <c r="K303" i="1"/>
  <c r="L303" i="1"/>
  <c r="J303" i="1"/>
  <c r="K295" i="1"/>
  <c r="L295" i="1"/>
  <c r="J295" i="1"/>
  <c r="K287" i="1"/>
  <c r="L287" i="1"/>
  <c r="J287" i="1"/>
  <c r="K279" i="1"/>
  <c r="L279" i="1"/>
  <c r="J279" i="1"/>
  <c r="K271" i="1"/>
  <c r="L271" i="1"/>
  <c r="J271" i="1"/>
  <c r="K263" i="1"/>
  <c r="L263" i="1"/>
  <c r="J263" i="1"/>
  <c r="K255" i="1"/>
  <c r="L255" i="1"/>
  <c r="J255" i="1"/>
  <c r="K247" i="1"/>
  <c r="L247" i="1"/>
  <c r="J247" i="1"/>
  <c r="K239" i="1"/>
  <c r="L239" i="1"/>
  <c r="J239" i="1"/>
  <c r="K231" i="1"/>
  <c r="L231" i="1"/>
  <c r="J231" i="1"/>
  <c r="K223" i="1"/>
  <c r="L223" i="1"/>
  <c r="J223" i="1"/>
  <c r="K215" i="1"/>
  <c r="L215" i="1"/>
  <c r="J215" i="1"/>
  <c r="K207" i="1"/>
  <c r="L207" i="1"/>
  <c r="J207" i="1"/>
  <c r="K199" i="1"/>
  <c r="L199" i="1"/>
  <c r="J199" i="1"/>
  <c r="K191" i="1"/>
  <c r="L191" i="1"/>
  <c r="J191" i="1"/>
  <c r="L183" i="1"/>
  <c r="K183" i="1"/>
  <c r="J183" i="1"/>
  <c r="K175" i="1"/>
  <c r="L175" i="1"/>
  <c r="J175" i="1"/>
  <c r="K167" i="1"/>
  <c r="L167" i="1"/>
  <c r="J167" i="1"/>
  <c r="K159" i="1"/>
  <c r="L159" i="1"/>
  <c r="J159" i="1"/>
  <c r="K151" i="1"/>
  <c r="L151" i="1"/>
  <c r="J151" i="1"/>
  <c r="K143" i="1"/>
  <c r="L143" i="1"/>
  <c r="J143" i="1"/>
  <c r="L135" i="1"/>
  <c r="K135" i="1"/>
  <c r="J135" i="1"/>
  <c r="K127" i="1"/>
  <c r="L127" i="1"/>
  <c r="J127" i="1"/>
  <c r="L119" i="1"/>
  <c r="K119" i="1"/>
  <c r="J119" i="1"/>
  <c r="K111" i="1"/>
  <c r="L111" i="1"/>
  <c r="J111" i="1"/>
  <c r="K103" i="1"/>
  <c r="L103" i="1"/>
  <c r="J103" i="1"/>
  <c r="L95" i="1"/>
  <c r="K95" i="1"/>
  <c r="J95" i="1"/>
  <c r="L87" i="1"/>
  <c r="K87" i="1"/>
  <c r="J87" i="1"/>
  <c r="L79" i="1"/>
  <c r="K79" i="1"/>
  <c r="J79" i="1"/>
  <c r="L71" i="1"/>
  <c r="K71" i="1"/>
  <c r="J71" i="1"/>
  <c r="L63" i="1"/>
  <c r="K63" i="1"/>
  <c r="J63" i="1"/>
  <c r="L55" i="1"/>
  <c r="K55" i="1"/>
  <c r="J55" i="1"/>
  <c r="L47" i="1"/>
  <c r="K47" i="1"/>
  <c r="J47" i="1"/>
  <c r="L39" i="1"/>
  <c r="K39" i="1"/>
  <c r="J39" i="1"/>
  <c r="L31" i="1"/>
  <c r="K31" i="1"/>
  <c r="J31" i="1"/>
  <c r="L23" i="1"/>
  <c r="K23" i="1"/>
  <c r="J23" i="1"/>
  <c r="L15" i="1"/>
  <c r="K15" i="1"/>
  <c r="J15" i="1"/>
  <c r="L7" i="1"/>
  <c r="K7" i="1"/>
  <c r="J7" i="1"/>
  <c r="K1504" i="1"/>
  <c r="L1504" i="1"/>
  <c r="J1504" i="1"/>
  <c r="K1448" i="1"/>
  <c r="L1448" i="1"/>
  <c r="J1448" i="1"/>
  <c r="K1392" i="1"/>
  <c r="L1392" i="1"/>
  <c r="J1392" i="1"/>
  <c r="K1336" i="1"/>
  <c r="L1336" i="1"/>
  <c r="J1336" i="1"/>
  <c r="K1288" i="1"/>
  <c r="L1288" i="1"/>
  <c r="J1288" i="1"/>
  <c r="K1232" i="1"/>
  <c r="L1232" i="1"/>
  <c r="J1232" i="1"/>
  <c r="K1176" i="1"/>
  <c r="L1176" i="1"/>
  <c r="J1176" i="1"/>
  <c r="L1120" i="1"/>
  <c r="J1120" i="1"/>
  <c r="K1120" i="1"/>
  <c r="L1064" i="1"/>
  <c r="K1064" i="1"/>
  <c r="J1064" i="1"/>
  <c r="L1000" i="1"/>
  <c r="K1000" i="1"/>
  <c r="J1000" i="1"/>
  <c r="K928" i="1"/>
  <c r="L928" i="1"/>
  <c r="J928" i="1"/>
  <c r="K872" i="1"/>
  <c r="L872" i="1"/>
  <c r="J872" i="1"/>
  <c r="K816" i="1"/>
  <c r="L816" i="1"/>
  <c r="J816" i="1"/>
  <c r="K760" i="1"/>
  <c r="L760" i="1"/>
  <c r="J760" i="1"/>
  <c r="K704" i="1"/>
  <c r="L704" i="1"/>
  <c r="J704" i="1"/>
  <c r="K648" i="1"/>
  <c r="L648" i="1"/>
  <c r="J648" i="1"/>
  <c r="K592" i="1"/>
  <c r="L592" i="1"/>
  <c r="J592" i="1"/>
  <c r="K544" i="1"/>
  <c r="L544" i="1"/>
  <c r="J544" i="1"/>
  <c r="K488" i="1"/>
  <c r="L488" i="1"/>
  <c r="J488" i="1"/>
  <c r="K432" i="1"/>
  <c r="L432" i="1"/>
  <c r="J432" i="1"/>
  <c r="L384" i="1"/>
  <c r="K384" i="1"/>
  <c r="J384" i="1"/>
  <c r="K336" i="1"/>
  <c r="L336" i="1"/>
  <c r="J336" i="1"/>
  <c r="K288" i="1"/>
  <c r="L288" i="1"/>
  <c r="J288" i="1"/>
  <c r="K240" i="1"/>
  <c r="L240" i="1"/>
  <c r="J240" i="1"/>
  <c r="L192" i="1"/>
  <c r="K192" i="1"/>
  <c r="J192" i="1"/>
  <c r="L160" i="1"/>
  <c r="K160" i="1"/>
  <c r="J160" i="1"/>
  <c r="L112" i="1"/>
  <c r="K112" i="1"/>
  <c r="J112" i="1"/>
  <c r="L24" i="1"/>
  <c r="K24" i="1"/>
  <c r="J24" i="1"/>
  <c r="K1495" i="1"/>
  <c r="L1495" i="1"/>
  <c r="J1495" i="1"/>
  <c r="K1471" i="1"/>
  <c r="L1471" i="1"/>
  <c r="J1471" i="1"/>
  <c r="L1510" i="1"/>
  <c r="K1510" i="1"/>
  <c r="J1510" i="1"/>
  <c r="L1502" i="1"/>
  <c r="K1502" i="1"/>
  <c r="J1502" i="1"/>
  <c r="L1494" i="1"/>
  <c r="K1494" i="1"/>
  <c r="J1494" i="1"/>
  <c r="L1486" i="1"/>
  <c r="K1486" i="1"/>
  <c r="J1486" i="1"/>
  <c r="L1478" i="1"/>
  <c r="K1478" i="1"/>
  <c r="J1478" i="1"/>
  <c r="L1470" i="1"/>
  <c r="K1470" i="1"/>
  <c r="J1470" i="1"/>
  <c r="L1462" i="1"/>
  <c r="K1462" i="1"/>
  <c r="J1462" i="1"/>
  <c r="L1454" i="1"/>
  <c r="K1454" i="1"/>
  <c r="J1454" i="1"/>
  <c r="L1446" i="1"/>
  <c r="K1446" i="1"/>
  <c r="J1446" i="1"/>
  <c r="L1438" i="1"/>
  <c r="K1438" i="1"/>
  <c r="J1438" i="1"/>
  <c r="L1430" i="1"/>
  <c r="K1430" i="1"/>
  <c r="J1430" i="1"/>
  <c r="L1422" i="1"/>
  <c r="K1422" i="1"/>
  <c r="J1422" i="1"/>
  <c r="L1414" i="1"/>
  <c r="K1414" i="1"/>
  <c r="J1414" i="1"/>
  <c r="L1406" i="1"/>
  <c r="K1406" i="1"/>
  <c r="J1406" i="1"/>
  <c r="L1398" i="1"/>
  <c r="K1398" i="1"/>
  <c r="J1398" i="1"/>
  <c r="L1390" i="1"/>
  <c r="K1390" i="1"/>
  <c r="J1390" i="1"/>
  <c r="L1382" i="1"/>
  <c r="K1382" i="1"/>
  <c r="J1382" i="1"/>
  <c r="L1374" i="1"/>
  <c r="K1374" i="1"/>
  <c r="J1374" i="1"/>
  <c r="L1366" i="1"/>
  <c r="K1366" i="1"/>
  <c r="J1366" i="1"/>
  <c r="L1358" i="1"/>
  <c r="K1358" i="1"/>
  <c r="J1358" i="1"/>
  <c r="L1350" i="1"/>
  <c r="K1350" i="1"/>
  <c r="J1350" i="1"/>
  <c r="L1342" i="1"/>
  <c r="K1342" i="1"/>
  <c r="J1342" i="1"/>
  <c r="L1334" i="1"/>
  <c r="K1334" i="1"/>
  <c r="J1334" i="1"/>
  <c r="L1326" i="1"/>
  <c r="K1326" i="1"/>
  <c r="J1326" i="1"/>
  <c r="L1318" i="1"/>
  <c r="K1318" i="1"/>
  <c r="J1318" i="1"/>
  <c r="L1310" i="1"/>
  <c r="K1310" i="1"/>
  <c r="J1310" i="1"/>
  <c r="L1302" i="1"/>
  <c r="K1302" i="1"/>
  <c r="J1302" i="1"/>
  <c r="L1294" i="1"/>
  <c r="K1294" i="1"/>
  <c r="J1294" i="1"/>
  <c r="L1286" i="1"/>
  <c r="K1286" i="1"/>
  <c r="J1286" i="1"/>
  <c r="L1278" i="1"/>
  <c r="K1278" i="1"/>
  <c r="J1278" i="1"/>
  <c r="L1270" i="1"/>
  <c r="K1270" i="1"/>
  <c r="J1270" i="1"/>
  <c r="L1262" i="1"/>
  <c r="K1262" i="1"/>
  <c r="J1262" i="1"/>
  <c r="L1254" i="1"/>
  <c r="K1254" i="1"/>
  <c r="J1254" i="1"/>
  <c r="L1246" i="1"/>
  <c r="K1246" i="1"/>
  <c r="J1246" i="1"/>
  <c r="L1238" i="1"/>
  <c r="K1238" i="1"/>
  <c r="J1238" i="1"/>
  <c r="L1230" i="1"/>
  <c r="K1230" i="1"/>
  <c r="J1230" i="1"/>
  <c r="L1222" i="1"/>
  <c r="J1222" i="1"/>
  <c r="K1222" i="1"/>
  <c r="L1214" i="1"/>
  <c r="K1214" i="1"/>
  <c r="J1214" i="1"/>
  <c r="L1206" i="1"/>
  <c r="K1206" i="1"/>
  <c r="J1206" i="1"/>
  <c r="L1198" i="1"/>
  <c r="K1198" i="1"/>
  <c r="J1198" i="1"/>
  <c r="L1190" i="1"/>
  <c r="K1190" i="1"/>
  <c r="J1190" i="1"/>
  <c r="L1182" i="1"/>
  <c r="K1182" i="1"/>
  <c r="J1182" i="1"/>
  <c r="L1174" i="1"/>
  <c r="K1174" i="1"/>
  <c r="J1174" i="1"/>
  <c r="L1166" i="1"/>
  <c r="K1166" i="1"/>
  <c r="J1166" i="1"/>
  <c r="L1158" i="1"/>
  <c r="K1158" i="1"/>
  <c r="J1158" i="1"/>
  <c r="K1150" i="1"/>
  <c r="L1150" i="1"/>
  <c r="J1150" i="1"/>
  <c r="K1142" i="1"/>
  <c r="L1142" i="1"/>
  <c r="J1142" i="1"/>
  <c r="K1134" i="1"/>
  <c r="L1134" i="1"/>
  <c r="J1134" i="1"/>
  <c r="K1126" i="1"/>
  <c r="L1126" i="1"/>
  <c r="J1126" i="1"/>
  <c r="K1118" i="1"/>
  <c r="L1118" i="1"/>
  <c r="J1118" i="1"/>
  <c r="K1110" i="1"/>
  <c r="L1110" i="1"/>
  <c r="J1110" i="1"/>
  <c r="K1102" i="1"/>
  <c r="L1102" i="1"/>
  <c r="J1102" i="1"/>
  <c r="K1094" i="1"/>
  <c r="L1094" i="1"/>
  <c r="J1094" i="1"/>
  <c r="K1086" i="1"/>
  <c r="L1086" i="1"/>
  <c r="J1086" i="1"/>
  <c r="K1078" i="1"/>
  <c r="L1078" i="1"/>
  <c r="J1078" i="1"/>
  <c r="K1070" i="1"/>
  <c r="L1070" i="1"/>
  <c r="J1070" i="1"/>
  <c r="K1062" i="1"/>
  <c r="L1062" i="1"/>
  <c r="J1062" i="1"/>
  <c r="K1054" i="1"/>
  <c r="L1054" i="1"/>
  <c r="J1054" i="1"/>
  <c r="K1046" i="1"/>
  <c r="L1046" i="1"/>
  <c r="J1046" i="1"/>
  <c r="K1038" i="1"/>
  <c r="L1038" i="1"/>
  <c r="J1038" i="1"/>
  <c r="K1030" i="1"/>
  <c r="L1030" i="1"/>
  <c r="J1030" i="1"/>
  <c r="K1022" i="1"/>
  <c r="L1022" i="1"/>
  <c r="J1022" i="1"/>
  <c r="K1014" i="1"/>
  <c r="L1014" i="1"/>
  <c r="J1014" i="1"/>
  <c r="K1006" i="1"/>
  <c r="L1006" i="1"/>
  <c r="J1006" i="1"/>
  <c r="K998" i="1"/>
  <c r="L998" i="1"/>
  <c r="J998" i="1"/>
  <c r="K990" i="1"/>
  <c r="L990" i="1"/>
  <c r="J990" i="1"/>
  <c r="K982" i="1"/>
  <c r="L982" i="1"/>
  <c r="J982" i="1"/>
  <c r="K974" i="1"/>
  <c r="L974" i="1"/>
  <c r="J974" i="1"/>
  <c r="K966" i="1"/>
  <c r="L966" i="1"/>
  <c r="J966" i="1"/>
  <c r="K958" i="1"/>
  <c r="L958" i="1"/>
  <c r="J958" i="1"/>
  <c r="K950" i="1"/>
  <c r="L950" i="1"/>
  <c r="J950" i="1"/>
  <c r="K942" i="1"/>
  <c r="L942" i="1"/>
  <c r="J942" i="1"/>
  <c r="L934" i="1"/>
  <c r="K934" i="1"/>
  <c r="J934" i="1"/>
  <c r="K926" i="1"/>
  <c r="L926" i="1"/>
  <c r="J926" i="1"/>
  <c r="L918" i="1"/>
  <c r="K918" i="1"/>
  <c r="J918" i="1"/>
  <c r="K910" i="1"/>
  <c r="L910" i="1"/>
  <c r="J910" i="1"/>
  <c r="L902" i="1"/>
  <c r="K902" i="1"/>
  <c r="J902" i="1"/>
  <c r="K894" i="1"/>
  <c r="L894" i="1"/>
  <c r="J894" i="1"/>
  <c r="L886" i="1"/>
  <c r="K886" i="1"/>
  <c r="J886" i="1"/>
  <c r="K878" i="1"/>
  <c r="L878" i="1"/>
  <c r="J878" i="1"/>
  <c r="L870" i="1"/>
  <c r="K870" i="1"/>
  <c r="J870" i="1"/>
  <c r="K862" i="1"/>
  <c r="L862" i="1"/>
  <c r="J862" i="1"/>
  <c r="K854" i="1"/>
  <c r="L854" i="1"/>
  <c r="J854" i="1"/>
  <c r="K846" i="1"/>
  <c r="L846" i="1"/>
  <c r="J846" i="1"/>
  <c r="K838" i="1"/>
  <c r="L838" i="1"/>
  <c r="J838" i="1"/>
  <c r="K830" i="1"/>
  <c r="L830" i="1"/>
  <c r="J830" i="1"/>
  <c r="K822" i="1"/>
  <c r="L822" i="1"/>
  <c r="J822" i="1"/>
  <c r="K814" i="1"/>
  <c r="L814" i="1"/>
  <c r="J814" i="1"/>
  <c r="K806" i="1"/>
  <c r="L806" i="1"/>
  <c r="J806" i="1"/>
  <c r="K798" i="1"/>
  <c r="L798" i="1"/>
  <c r="J798" i="1"/>
  <c r="K790" i="1"/>
  <c r="L790" i="1"/>
  <c r="J790" i="1"/>
  <c r="K782" i="1"/>
  <c r="L782" i="1"/>
  <c r="J782" i="1"/>
  <c r="K774" i="1"/>
  <c r="L774" i="1"/>
  <c r="J774" i="1"/>
  <c r="K766" i="1"/>
  <c r="L766" i="1"/>
  <c r="J766" i="1"/>
  <c r="K758" i="1"/>
  <c r="L758" i="1"/>
  <c r="J758" i="1"/>
  <c r="K750" i="1"/>
  <c r="L750" i="1"/>
  <c r="J750" i="1"/>
  <c r="K742" i="1"/>
  <c r="L742" i="1"/>
  <c r="J742" i="1"/>
  <c r="K734" i="1"/>
  <c r="L734" i="1"/>
  <c r="J734" i="1"/>
  <c r="K726" i="1"/>
  <c r="L726" i="1"/>
  <c r="J726" i="1"/>
  <c r="K718" i="1"/>
  <c r="L718" i="1"/>
  <c r="J718" i="1"/>
  <c r="K710" i="1"/>
  <c r="L710" i="1"/>
  <c r="J710" i="1"/>
  <c r="K702" i="1"/>
  <c r="L702" i="1"/>
  <c r="J702" i="1"/>
  <c r="K694" i="1"/>
  <c r="L694" i="1"/>
  <c r="J694" i="1"/>
  <c r="K686" i="1"/>
  <c r="L686" i="1"/>
  <c r="J686" i="1"/>
  <c r="L678" i="1"/>
  <c r="K678" i="1"/>
  <c r="J678" i="1"/>
  <c r="K670" i="1"/>
  <c r="L670" i="1"/>
  <c r="J670" i="1"/>
  <c r="K662" i="1"/>
  <c r="L662" i="1"/>
  <c r="J662" i="1"/>
  <c r="K654" i="1"/>
  <c r="L654" i="1"/>
  <c r="J654" i="1"/>
  <c r="K646" i="1"/>
  <c r="L646" i="1"/>
  <c r="J646" i="1"/>
  <c r="K638" i="1"/>
  <c r="L638" i="1"/>
  <c r="J638" i="1"/>
  <c r="K630" i="1"/>
  <c r="L630" i="1"/>
  <c r="J630" i="1"/>
  <c r="K622" i="1"/>
  <c r="L622" i="1"/>
  <c r="J622" i="1"/>
  <c r="L614" i="1"/>
  <c r="K614" i="1"/>
  <c r="J614" i="1"/>
  <c r="K606" i="1"/>
  <c r="L606" i="1"/>
  <c r="J606" i="1"/>
  <c r="L598" i="1"/>
  <c r="K598" i="1"/>
  <c r="J598" i="1"/>
  <c r="L590" i="1"/>
  <c r="K590" i="1"/>
  <c r="J590" i="1"/>
  <c r="L582" i="1"/>
  <c r="K582" i="1"/>
  <c r="J582" i="1"/>
  <c r="L574" i="1"/>
  <c r="K574" i="1"/>
  <c r="J574" i="1"/>
  <c r="L566" i="1"/>
  <c r="K566" i="1"/>
  <c r="J566" i="1"/>
  <c r="L558" i="1"/>
  <c r="K558" i="1"/>
  <c r="J558" i="1"/>
  <c r="L550" i="1"/>
  <c r="K550" i="1"/>
  <c r="J550" i="1"/>
  <c r="L542" i="1"/>
  <c r="K542" i="1"/>
  <c r="J542" i="1"/>
  <c r="L534" i="1"/>
  <c r="K534" i="1"/>
  <c r="J534" i="1"/>
  <c r="L526" i="1"/>
  <c r="K526" i="1"/>
  <c r="J526" i="1"/>
  <c r="K518" i="1"/>
  <c r="L518" i="1"/>
  <c r="J518" i="1"/>
  <c r="L510" i="1"/>
  <c r="K510" i="1"/>
  <c r="J510" i="1"/>
  <c r="L502" i="1"/>
  <c r="K502" i="1"/>
  <c r="J502" i="1"/>
  <c r="L494" i="1"/>
  <c r="K494" i="1"/>
  <c r="J494" i="1"/>
  <c r="L486" i="1"/>
  <c r="K486" i="1"/>
  <c r="J486" i="1"/>
  <c r="L478" i="1"/>
  <c r="K478" i="1"/>
  <c r="J478" i="1"/>
  <c r="L470" i="1"/>
  <c r="K470" i="1"/>
  <c r="J470" i="1"/>
  <c r="L462" i="1"/>
  <c r="K462" i="1"/>
  <c r="J462" i="1"/>
  <c r="L454" i="1"/>
  <c r="K454" i="1"/>
  <c r="J454" i="1"/>
  <c r="L446" i="1"/>
  <c r="K446" i="1"/>
  <c r="J446" i="1"/>
  <c r="L438" i="1"/>
  <c r="K438" i="1"/>
  <c r="J438" i="1"/>
  <c r="L430" i="1"/>
  <c r="K430" i="1"/>
  <c r="J430" i="1"/>
  <c r="L422" i="1"/>
  <c r="K422" i="1"/>
  <c r="J422" i="1"/>
  <c r="L414" i="1"/>
  <c r="K414" i="1"/>
  <c r="J414" i="1"/>
  <c r="L406" i="1"/>
  <c r="K406" i="1"/>
  <c r="J406" i="1"/>
  <c r="L398" i="1"/>
  <c r="K398" i="1"/>
  <c r="J398" i="1"/>
  <c r="L390" i="1"/>
  <c r="K390" i="1"/>
  <c r="J390" i="1"/>
  <c r="K382" i="1"/>
  <c r="L382" i="1"/>
  <c r="J382" i="1"/>
  <c r="K374" i="1"/>
  <c r="L374" i="1"/>
  <c r="J374" i="1"/>
  <c r="K366" i="1"/>
  <c r="L366" i="1"/>
  <c r="J366" i="1"/>
  <c r="K358" i="1"/>
  <c r="L358" i="1"/>
  <c r="J358" i="1"/>
  <c r="K350" i="1"/>
  <c r="L350" i="1"/>
  <c r="J350" i="1"/>
  <c r="K342" i="1"/>
  <c r="L342" i="1"/>
  <c r="J342" i="1"/>
  <c r="K334" i="1"/>
  <c r="L334" i="1"/>
  <c r="J334" i="1"/>
  <c r="K326" i="1"/>
  <c r="L326" i="1"/>
  <c r="J326" i="1"/>
  <c r="K318" i="1"/>
  <c r="L318" i="1"/>
  <c r="J318" i="1"/>
  <c r="K310" i="1"/>
  <c r="L310" i="1"/>
  <c r="J310" i="1"/>
  <c r="K302" i="1"/>
  <c r="L302" i="1"/>
  <c r="J302" i="1"/>
  <c r="K294" i="1"/>
  <c r="L294" i="1"/>
  <c r="J294" i="1"/>
  <c r="K286" i="1"/>
  <c r="L286" i="1"/>
  <c r="J286" i="1"/>
  <c r="L278" i="1"/>
  <c r="K278" i="1"/>
  <c r="J278" i="1"/>
  <c r="L270" i="1"/>
  <c r="K270" i="1"/>
  <c r="J270" i="1"/>
  <c r="L262" i="1"/>
  <c r="K262" i="1"/>
  <c r="J262" i="1"/>
  <c r="L254" i="1"/>
  <c r="K254" i="1"/>
  <c r="J254" i="1"/>
  <c r="L246" i="1"/>
  <c r="K246" i="1"/>
  <c r="J246" i="1"/>
  <c r="L238" i="1"/>
  <c r="K238" i="1"/>
  <c r="J238" i="1"/>
  <c r="L230" i="1"/>
  <c r="K230" i="1"/>
  <c r="J230" i="1"/>
  <c r="K222" i="1"/>
  <c r="L222" i="1"/>
  <c r="J222" i="1"/>
  <c r="K214" i="1"/>
  <c r="L214" i="1"/>
  <c r="J214" i="1"/>
  <c r="K206" i="1"/>
  <c r="L206" i="1"/>
  <c r="J206" i="1"/>
  <c r="K198" i="1"/>
  <c r="L198" i="1"/>
  <c r="J198" i="1"/>
  <c r="K190" i="1"/>
  <c r="L190" i="1"/>
  <c r="J190" i="1"/>
  <c r="K182" i="1"/>
  <c r="L182" i="1"/>
  <c r="J182" i="1"/>
  <c r="K174" i="1"/>
  <c r="L174" i="1"/>
  <c r="J174" i="1"/>
  <c r="K166" i="1"/>
  <c r="L166" i="1"/>
  <c r="J166" i="1"/>
  <c r="K158" i="1"/>
  <c r="L158" i="1"/>
  <c r="J158" i="1"/>
  <c r="K150" i="1"/>
  <c r="L150" i="1"/>
  <c r="J150" i="1"/>
  <c r="K142" i="1"/>
  <c r="L142" i="1"/>
  <c r="J142" i="1"/>
  <c r="K134" i="1"/>
  <c r="L134" i="1"/>
  <c r="J134" i="1"/>
  <c r="K126" i="1"/>
  <c r="L126" i="1"/>
  <c r="J126" i="1"/>
  <c r="K118" i="1"/>
  <c r="L118" i="1"/>
  <c r="J118" i="1"/>
  <c r="K110" i="1"/>
  <c r="L110" i="1"/>
  <c r="J110" i="1"/>
  <c r="K102" i="1"/>
  <c r="L102" i="1"/>
  <c r="J102" i="1"/>
  <c r="K94" i="1"/>
  <c r="L94" i="1"/>
  <c r="J94" i="1"/>
  <c r="K86" i="1"/>
  <c r="L86" i="1"/>
  <c r="J86" i="1"/>
  <c r="K78" i="1"/>
  <c r="L78" i="1"/>
  <c r="J78" i="1"/>
  <c r="K70" i="1"/>
  <c r="L70" i="1"/>
  <c r="J70" i="1"/>
  <c r="K62" i="1"/>
  <c r="L62" i="1"/>
  <c r="J62" i="1"/>
  <c r="K54" i="1"/>
  <c r="L54" i="1"/>
  <c r="J54" i="1"/>
  <c r="K46" i="1"/>
  <c r="L46" i="1"/>
  <c r="J46" i="1"/>
  <c r="K38" i="1"/>
  <c r="L38" i="1"/>
  <c r="J38" i="1"/>
  <c r="K30" i="1"/>
  <c r="L30" i="1"/>
  <c r="J30" i="1"/>
  <c r="K22" i="1"/>
  <c r="L22" i="1"/>
  <c r="J22" i="1"/>
  <c r="K14" i="1"/>
  <c r="L14" i="1"/>
  <c r="J14" i="1"/>
  <c r="K6" i="1"/>
  <c r="L6" i="1"/>
  <c r="J6" i="1"/>
  <c r="K1488" i="1"/>
  <c r="J1488" i="1"/>
  <c r="L1488" i="1"/>
  <c r="K1432" i="1"/>
  <c r="L1432" i="1"/>
  <c r="J1432" i="1"/>
  <c r="K1368" i="1"/>
  <c r="L1368" i="1"/>
  <c r="J1368" i="1"/>
  <c r="K1312" i="1"/>
  <c r="L1312" i="1"/>
  <c r="J1312" i="1"/>
  <c r="K1256" i="1"/>
  <c r="L1256" i="1"/>
  <c r="J1256" i="1"/>
  <c r="K1200" i="1"/>
  <c r="L1200" i="1"/>
  <c r="J1200" i="1"/>
  <c r="L1144" i="1"/>
  <c r="K1144" i="1"/>
  <c r="J1144" i="1"/>
  <c r="L1088" i="1"/>
  <c r="K1088" i="1"/>
  <c r="J1088" i="1"/>
  <c r="L1056" i="1"/>
  <c r="K1056" i="1"/>
  <c r="J1056" i="1"/>
  <c r="L1008" i="1"/>
  <c r="K1008" i="1"/>
  <c r="J1008" i="1"/>
  <c r="L952" i="1"/>
  <c r="K952" i="1"/>
  <c r="J952" i="1"/>
  <c r="K888" i="1"/>
  <c r="L888" i="1"/>
  <c r="J888" i="1"/>
  <c r="K832" i="1"/>
  <c r="L832" i="1"/>
  <c r="J832" i="1"/>
  <c r="K784" i="1"/>
  <c r="L784" i="1"/>
  <c r="J784" i="1"/>
  <c r="K736" i="1"/>
  <c r="L736" i="1"/>
  <c r="J736" i="1"/>
  <c r="K672" i="1"/>
  <c r="L672" i="1"/>
  <c r="J672" i="1"/>
  <c r="K624" i="1"/>
  <c r="L624" i="1"/>
  <c r="J624" i="1"/>
  <c r="K568" i="1"/>
  <c r="L568" i="1"/>
  <c r="J568" i="1"/>
  <c r="K520" i="1"/>
  <c r="L520" i="1"/>
  <c r="J520" i="1"/>
  <c r="K464" i="1"/>
  <c r="L464" i="1"/>
  <c r="J464" i="1"/>
  <c r="K416" i="1"/>
  <c r="L416" i="1"/>
  <c r="J416" i="1"/>
  <c r="K360" i="1"/>
  <c r="L360" i="1"/>
  <c r="J360" i="1"/>
  <c r="K320" i="1"/>
  <c r="L320" i="1"/>
  <c r="J320" i="1"/>
  <c r="K280" i="1"/>
  <c r="L280" i="1"/>
  <c r="J280" i="1"/>
  <c r="K248" i="1"/>
  <c r="L248" i="1"/>
  <c r="J248" i="1"/>
  <c r="L216" i="1"/>
  <c r="K216" i="1"/>
  <c r="J216" i="1"/>
  <c r="L176" i="1"/>
  <c r="K176" i="1"/>
  <c r="J176" i="1"/>
  <c r="L136" i="1"/>
  <c r="K136" i="1"/>
  <c r="J136" i="1"/>
  <c r="L96" i="1"/>
  <c r="K96" i="1"/>
  <c r="J96" i="1"/>
  <c r="L88" i="1"/>
  <c r="K88" i="1"/>
  <c r="J88" i="1"/>
  <c r="L80" i="1"/>
  <c r="K80" i="1"/>
  <c r="J80" i="1"/>
  <c r="L72" i="1"/>
  <c r="K72" i="1"/>
  <c r="J72" i="1"/>
  <c r="L56" i="1"/>
  <c r="K56" i="1"/>
  <c r="J56" i="1"/>
  <c r="L8" i="1"/>
  <c r="K8" i="1"/>
  <c r="J8" i="1"/>
  <c r="K1501" i="1"/>
  <c r="L1501" i="1"/>
  <c r="J1501" i="1"/>
  <c r="K1477" i="1"/>
  <c r="L1477" i="1"/>
  <c r="J1477" i="1"/>
  <c r="K1469" i="1"/>
  <c r="L1469" i="1"/>
  <c r="J1469" i="1"/>
  <c r="K1461" i="1"/>
  <c r="L1461" i="1"/>
  <c r="J1461" i="1"/>
  <c r="K1453" i="1"/>
  <c r="L1453" i="1"/>
  <c r="J1453" i="1"/>
  <c r="K1445" i="1"/>
  <c r="L1445" i="1"/>
  <c r="J1445" i="1"/>
  <c r="K1437" i="1"/>
  <c r="L1437" i="1"/>
  <c r="J1437" i="1"/>
  <c r="K1429" i="1"/>
  <c r="L1429" i="1"/>
  <c r="J1429" i="1"/>
  <c r="K1421" i="1"/>
  <c r="L1421" i="1"/>
  <c r="J1421" i="1"/>
  <c r="K1413" i="1"/>
  <c r="L1413" i="1"/>
  <c r="J1413" i="1"/>
  <c r="K1405" i="1"/>
  <c r="L1405" i="1"/>
  <c r="J1405" i="1"/>
  <c r="K1397" i="1"/>
  <c r="L1397" i="1"/>
  <c r="J1397" i="1"/>
  <c r="K1389" i="1"/>
  <c r="L1389" i="1"/>
  <c r="J1389" i="1"/>
  <c r="K1381" i="1"/>
  <c r="L1381" i="1"/>
  <c r="J1381" i="1"/>
  <c r="K1373" i="1"/>
  <c r="L1373" i="1"/>
  <c r="J1373" i="1"/>
  <c r="K1365" i="1"/>
  <c r="L1365" i="1"/>
  <c r="J1365" i="1"/>
  <c r="K1357" i="1"/>
  <c r="L1357" i="1"/>
  <c r="J1357" i="1"/>
  <c r="K1349" i="1"/>
  <c r="L1349" i="1"/>
  <c r="J1349" i="1"/>
  <c r="K1341" i="1"/>
  <c r="L1341" i="1"/>
  <c r="J1341" i="1"/>
  <c r="K1333" i="1"/>
  <c r="L1333" i="1"/>
  <c r="J1333" i="1"/>
  <c r="K1325" i="1"/>
  <c r="L1325" i="1"/>
  <c r="J1325" i="1"/>
  <c r="K1317" i="1"/>
  <c r="L1317" i="1"/>
  <c r="J1317" i="1"/>
  <c r="K1309" i="1"/>
  <c r="L1309" i="1"/>
  <c r="J1309" i="1"/>
  <c r="K1301" i="1"/>
  <c r="L1301" i="1"/>
  <c r="J1301" i="1"/>
  <c r="K1293" i="1"/>
  <c r="L1293" i="1"/>
  <c r="J1293" i="1"/>
  <c r="K1285" i="1"/>
  <c r="L1285" i="1"/>
  <c r="J1285" i="1"/>
  <c r="K1277" i="1"/>
  <c r="L1277" i="1"/>
  <c r="J1277" i="1"/>
  <c r="K1269" i="1"/>
  <c r="L1269" i="1"/>
  <c r="J1269" i="1"/>
  <c r="K1261" i="1"/>
  <c r="L1261" i="1"/>
  <c r="J1261" i="1"/>
  <c r="K1253" i="1"/>
  <c r="L1253" i="1"/>
  <c r="J1253" i="1"/>
  <c r="K1245" i="1"/>
  <c r="L1245" i="1"/>
  <c r="J1245" i="1"/>
  <c r="K1237" i="1"/>
  <c r="L1237" i="1"/>
  <c r="J1237" i="1"/>
  <c r="K1229" i="1"/>
  <c r="L1229" i="1"/>
  <c r="J1229" i="1"/>
  <c r="K1221" i="1"/>
  <c r="L1221" i="1"/>
  <c r="J1221" i="1"/>
  <c r="K1213" i="1"/>
  <c r="L1213" i="1"/>
  <c r="J1213" i="1"/>
  <c r="K1205" i="1"/>
  <c r="L1205" i="1"/>
  <c r="J1205" i="1"/>
  <c r="K1197" i="1"/>
  <c r="L1197" i="1"/>
  <c r="J1197" i="1"/>
  <c r="K1189" i="1"/>
  <c r="L1189" i="1"/>
  <c r="J1189" i="1"/>
  <c r="K1181" i="1"/>
  <c r="L1181" i="1"/>
  <c r="J1181" i="1"/>
  <c r="K1173" i="1"/>
  <c r="L1173" i="1"/>
  <c r="J1173" i="1"/>
  <c r="K1165" i="1"/>
  <c r="L1165" i="1"/>
  <c r="J1165" i="1"/>
  <c r="K1157" i="1"/>
  <c r="L1157" i="1"/>
  <c r="J1157" i="1"/>
  <c r="K1149" i="1"/>
  <c r="L1149" i="1"/>
  <c r="J1149" i="1"/>
  <c r="K1141" i="1"/>
  <c r="L1141" i="1"/>
  <c r="J1141" i="1"/>
  <c r="K1133" i="1"/>
  <c r="L1133" i="1"/>
  <c r="J1133" i="1"/>
  <c r="K1125" i="1"/>
  <c r="L1125" i="1"/>
  <c r="J1125" i="1"/>
  <c r="K1117" i="1"/>
  <c r="L1117" i="1"/>
  <c r="J1117" i="1"/>
  <c r="K1109" i="1"/>
  <c r="L1109" i="1"/>
  <c r="J1109" i="1"/>
  <c r="K1101" i="1"/>
  <c r="L1101" i="1"/>
  <c r="J1101" i="1"/>
  <c r="K1093" i="1"/>
  <c r="L1093" i="1"/>
  <c r="J1093" i="1"/>
  <c r="L1085" i="1"/>
  <c r="K1085" i="1"/>
  <c r="J1085" i="1"/>
  <c r="K1077" i="1"/>
  <c r="L1077" i="1"/>
  <c r="J1077" i="1"/>
  <c r="K1069" i="1"/>
  <c r="L1069" i="1"/>
  <c r="J1069" i="1"/>
  <c r="K1061" i="1"/>
  <c r="L1061" i="1"/>
  <c r="J1061" i="1"/>
  <c r="K1053" i="1"/>
  <c r="L1053" i="1"/>
  <c r="J1053" i="1"/>
  <c r="K1045" i="1"/>
  <c r="L1045" i="1"/>
  <c r="J1045" i="1"/>
  <c r="K1037" i="1"/>
  <c r="L1037" i="1"/>
  <c r="J1037" i="1"/>
  <c r="K1029" i="1"/>
  <c r="L1029" i="1"/>
  <c r="J1029" i="1"/>
  <c r="K1021" i="1"/>
  <c r="L1021" i="1"/>
  <c r="J1021" i="1"/>
  <c r="K1013" i="1"/>
  <c r="L1013" i="1"/>
  <c r="J1013" i="1"/>
  <c r="K1005" i="1"/>
  <c r="L1005" i="1"/>
  <c r="J1005" i="1"/>
  <c r="K997" i="1"/>
  <c r="L997" i="1"/>
  <c r="J997" i="1"/>
  <c r="K989" i="1"/>
  <c r="L989" i="1"/>
  <c r="J989" i="1"/>
  <c r="K981" i="1"/>
  <c r="L981" i="1"/>
  <c r="J981" i="1"/>
  <c r="K973" i="1"/>
  <c r="L973" i="1"/>
  <c r="J973" i="1"/>
  <c r="K965" i="1"/>
  <c r="L965" i="1"/>
  <c r="J965" i="1"/>
  <c r="K957" i="1"/>
  <c r="L957" i="1"/>
  <c r="J957" i="1"/>
  <c r="K949" i="1"/>
  <c r="L949" i="1"/>
  <c r="J949" i="1"/>
  <c r="L941" i="1"/>
  <c r="K941" i="1"/>
  <c r="J941" i="1"/>
  <c r="K933" i="1"/>
  <c r="L933" i="1"/>
  <c r="J933" i="1"/>
  <c r="K925" i="1"/>
  <c r="L925" i="1"/>
  <c r="J925" i="1"/>
  <c r="K917" i="1"/>
  <c r="L917" i="1"/>
  <c r="J917" i="1"/>
  <c r="K909" i="1"/>
  <c r="L909" i="1"/>
  <c r="J909" i="1"/>
  <c r="K901" i="1"/>
  <c r="L901" i="1"/>
  <c r="J901" i="1"/>
  <c r="K893" i="1"/>
  <c r="L893" i="1"/>
  <c r="J893" i="1"/>
  <c r="K885" i="1"/>
  <c r="L885" i="1"/>
  <c r="J885" i="1"/>
  <c r="K877" i="1"/>
  <c r="L877" i="1"/>
  <c r="J877" i="1"/>
  <c r="K869" i="1"/>
  <c r="L869" i="1"/>
  <c r="J869" i="1"/>
  <c r="K861" i="1"/>
  <c r="L861" i="1"/>
  <c r="J861" i="1"/>
  <c r="K853" i="1"/>
  <c r="L853" i="1"/>
  <c r="J853" i="1"/>
  <c r="K845" i="1"/>
  <c r="L845" i="1"/>
  <c r="J845" i="1"/>
  <c r="K837" i="1"/>
  <c r="L837" i="1"/>
  <c r="J837" i="1"/>
  <c r="K829" i="1"/>
  <c r="L829" i="1"/>
  <c r="J829" i="1"/>
  <c r="K821" i="1"/>
  <c r="L821" i="1"/>
  <c r="J821" i="1"/>
  <c r="K813" i="1"/>
  <c r="L813" i="1"/>
  <c r="J813" i="1"/>
  <c r="K805" i="1"/>
  <c r="L805" i="1"/>
  <c r="J805" i="1"/>
  <c r="K797" i="1"/>
  <c r="L797" i="1"/>
  <c r="J797" i="1"/>
  <c r="K789" i="1"/>
  <c r="L789" i="1"/>
  <c r="J789" i="1"/>
  <c r="K781" i="1"/>
  <c r="L781" i="1"/>
  <c r="J781" i="1"/>
  <c r="K773" i="1"/>
  <c r="L773" i="1"/>
  <c r="J773" i="1"/>
  <c r="K765" i="1"/>
  <c r="L765" i="1"/>
  <c r="J765" i="1"/>
  <c r="K757" i="1"/>
  <c r="L757" i="1"/>
  <c r="J757" i="1"/>
  <c r="K749" i="1"/>
  <c r="L749" i="1"/>
  <c r="J749" i="1"/>
  <c r="K741" i="1"/>
  <c r="L741" i="1"/>
  <c r="J741" i="1"/>
  <c r="K733" i="1"/>
  <c r="L733" i="1"/>
  <c r="J733" i="1"/>
  <c r="K725" i="1"/>
  <c r="L725" i="1"/>
  <c r="J725" i="1"/>
  <c r="K717" i="1"/>
  <c r="L717" i="1"/>
  <c r="J717" i="1"/>
  <c r="K709" i="1"/>
  <c r="L709" i="1"/>
  <c r="J709" i="1"/>
  <c r="K701" i="1"/>
  <c r="L701" i="1"/>
  <c r="J701" i="1"/>
  <c r="K693" i="1"/>
  <c r="L693" i="1"/>
  <c r="J693" i="1"/>
  <c r="K685" i="1"/>
  <c r="L685" i="1"/>
  <c r="J685" i="1"/>
  <c r="K677" i="1"/>
  <c r="L677" i="1"/>
  <c r="J677" i="1"/>
  <c r="K669" i="1"/>
  <c r="L669" i="1"/>
  <c r="J669" i="1"/>
  <c r="K661" i="1"/>
  <c r="L661" i="1"/>
  <c r="J661" i="1"/>
  <c r="K653" i="1"/>
  <c r="L653" i="1"/>
  <c r="J653" i="1"/>
  <c r="K645" i="1"/>
  <c r="L645" i="1"/>
  <c r="J645" i="1"/>
  <c r="K637" i="1"/>
  <c r="L637" i="1"/>
  <c r="J637" i="1"/>
  <c r="K629" i="1"/>
  <c r="L629" i="1"/>
  <c r="J629" i="1"/>
  <c r="K621" i="1"/>
  <c r="L621" i="1"/>
  <c r="J621" i="1"/>
  <c r="K613" i="1"/>
  <c r="L613" i="1"/>
  <c r="J613" i="1"/>
  <c r="K605" i="1"/>
  <c r="L605" i="1"/>
  <c r="J605" i="1"/>
  <c r="K597" i="1"/>
  <c r="L597" i="1"/>
  <c r="J597" i="1"/>
  <c r="K589" i="1"/>
  <c r="L589" i="1"/>
  <c r="J589" i="1"/>
  <c r="K581" i="1"/>
  <c r="L581" i="1"/>
  <c r="J581" i="1"/>
  <c r="K573" i="1"/>
  <c r="L573" i="1"/>
  <c r="J573" i="1"/>
  <c r="K565" i="1"/>
  <c r="L565" i="1"/>
  <c r="J565" i="1"/>
  <c r="K557" i="1"/>
  <c r="L557" i="1"/>
  <c r="J557" i="1"/>
  <c r="K549" i="1"/>
  <c r="L549" i="1"/>
  <c r="J549" i="1"/>
  <c r="K541" i="1"/>
  <c r="L541" i="1"/>
  <c r="J541" i="1"/>
  <c r="K533" i="1"/>
  <c r="L533" i="1"/>
  <c r="J533" i="1"/>
  <c r="K525" i="1"/>
  <c r="L525" i="1"/>
  <c r="J525" i="1"/>
  <c r="K517" i="1"/>
  <c r="L517" i="1"/>
  <c r="J517" i="1"/>
  <c r="K509" i="1"/>
  <c r="L509" i="1"/>
  <c r="J509" i="1"/>
  <c r="K501" i="1"/>
  <c r="L501" i="1"/>
  <c r="J501" i="1"/>
  <c r="K493" i="1"/>
  <c r="L493" i="1"/>
  <c r="J493" i="1"/>
  <c r="K485" i="1"/>
  <c r="L485" i="1"/>
  <c r="J485" i="1"/>
  <c r="K477" i="1"/>
  <c r="L477" i="1"/>
  <c r="J477" i="1"/>
  <c r="K469" i="1"/>
  <c r="L469" i="1"/>
  <c r="J469" i="1"/>
  <c r="K461" i="1"/>
  <c r="L461" i="1"/>
  <c r="J461" i="1"/>
  <c r="K453" i="1"/>
  <c r="L453" i="1"/>
  <c r="J453" i="1"/>
  <c r="K445" i="1"/>
  <c r="L445" i="1"/>
  <c r="J445" i="1"/>
  <c r="K437" i="1"/>
  <c r="L437" i="1"/>
  <c r="J437" i="1"/>
  <c r="K429" i="1"/>
  <c r="L429" i="1"/>
  <c r="J429" i="1"/>
  <c r="K421" i="1"/>
  <c r="L421" i="1"/>
  <c r="J421" i="1"/>
  <c r="K413" i="1"/>
  <c r="L413" i="1"/>
  <c r="J413" i="1"/>
  <c r="K405" i="1"/>
  <c r="L405" i="1"/>
  <c r="J405" i="1"/>
  <c r="K397" i="1"/>
  <c r="L397" i="1"/>
  <c r="J397" i="1"/>
  <c r="K389" i="1"/>
  <c r="L389" i="1"/>
  <c r="J389" i="1"/>
  <c r="L381" i="1"/>
  <c r="K381" i="1"/>
  <c r="J381" i="1"/>
  <c r="K373" i="1"/>
  <c r="L373" i="1"/>
  <c r="J373" i="1"/>
  <c r="K365" i="1"/>
  <c r="L365" i="1"/>
  <c r="J365" i="1"/>
  <c r="K357" i="1"/>
  <c r="L357" i="1"/>
  <c r="J357" i="1"/>
  <c r="K349" i="1"/>
  <c r="L349" i="1"/>
  <c r="J349" i="1"/>
  <c r="K341" i="1"/>
  <c r="L341" i="1"/>
  <c r="J341" i="1"/>
  <c r="K333" i="1"/>
  <c r="L333" i="1"/>
  <c r="J333" i="1"/>
  <c r="K325" i="1"/>
  <c r="L325" i="1"/>
  <c r="J325" i="1"/>
  <c r="K317" i="1"/>
  <c r="L317" i="1"/>
  <c r="J317" i="1"/>
  <c r="K309" i="1"/>
  <c r="L309" i="1"/>
  <c r="J309" i="1"/>
  <c r="K301" i="1"/>
  <c r="L301" i="1"/>
  <c r="J301" i="1"/>
  <c r="K293" i="1"/>
  <c r="L293" i="1"/>
  <c r="J293" i="1"/>
  <c r="K285" i="1"/>
  <c r="L285" i="1"/>
  <c r="J285" i="1"/>
  <c r="K277" i="1"/>
  <c r="L277" i="1"/>
  <c r="J277" i="1"/>
  <c r="K269" i="1"/>
  <c r="L269" i="1"/>
  <c r="J269" i="1"/>
  <c r="K261" i="1"/>
  <c r="L261" i="1"/>
  <c r="J261" i="1"/>
  <c r="K253" i="1"/>
  <c r="L253" i="1"/>
  <c r="J253" i="1"/>
  <c r="K245" i="1"/>
  <c r="L245" i="1"/>
  <c r="J245" i="1"/>
  <c r="K237" i="1"/>
  <c r="L237" i="1"/>
  <c r="J237" i="1"/>
  <c r="K229" i="1"/>
  <c r="L229" i="1"/>
  <c r="J229" i="1"/>
  <c r="K221" i="1"/>
  <c r="L221" i="1"/>
  <c r="J221" i="1"/>
  <c r="L213" i="1"/>
  <c r="K213" i="1"/>
  <c r="J213" i="1"/>
  <c r="L205" i="1"/>
  <c r="K205" i="1"/>
  <c r="J205" i="1"/>
  <c r="K197" i="1"/>
  <c r="L197" i="1"/>
  <c r="J197" i="1"/>
  <c r="K189" i="1"/>
  <c r="L189" i="1"/>
  <c r="J189" i="1"/>
  <c r="K181" i="1"/>
  <c r="L181" i="1"/>
  <c r="J181" i="1"/>
  <c r="K173" i="1"/>
  <c r="L173" i="1"/>
  <c r="J173" i="1"/>
  <c r="K165" i="1"/>
  <c r="L165" i="1"/>
  <c r="J165" i="1"/>
  <c r="K157" i="1"/>
  <c r="L157" i="1"/>
  <c r="J157" i="1"/>
  <c r="K149" i="1"/>
  <c r="L149" i="1"/>
  <c r="J149" i="1"/>
  <c r="K141" i="1"/>
  <c r="L141" i="1"/>
  <c r="J141" i="1"/>
  <c r="K133" i="1"/>
  <c r="L133" i="1"/>
  <c r="J133" i="1"/>
  <c r="K125" i="1"/>
  <c r="L125" i="1"/>
  <c r="J125" i="1"/>
  <c r="K117" i="1"/>
  <c r="L117" i="1"/>
  <c r="J117" i="1"/>
  <c r="K109" i="1"/>
  <c r="L109" i="1"/>
  <c r="J109" i="1"/>
  <c r="K101" i="1"/>
  <c r="L101" i="1"/>
  <c r="J101" i="1"/>
  <c r="K93" i="1"/>
  <c r="L93" i="1"/>
  <c r="J93" i="1"/>
  <c r="K85" i="1"/>
  <c r="L85" i="1"/>
  <c r="J85" i="1"/>
  <c r="K77" i="1"/>
  <c r="L77" i="1"/>
  <c r="J77" i="1"/>
  <c r="K69" i="1"/>
  <c r="L69" i="1"/>
  <c r="J69" i="1"/>
  <c r="K61" i="1"/>
  <c r="L61" i="1"/>
  <c r="J61" i="1"/>
  <c r="K53" i="1"/>
  <c r="L53" i="1"/>
  <c r="J53" i="1"/>
  <c r="K45" i="1"/>
  <c r="L45" i="1"/>
  <c r="J45" i="1"/>
  <c r="K37" i="1"/>
  <c r="L37" i="1"/>
  <c r="J37" i="1"/>
  <c r="K29" i="1"/>
  <c r="L29" i="1"/>
  <c r="J29" i="1"/>
  <c r="K21" i="1"/>
  <c r="L21" i="1"/>
  <c r="J21" i="1"/>
  <c r="K13" i="1"/>
  <c r="L13" i="1"/>
  <c r="J13" i="1"/>
  <c r="L5" i="1"/>
  <c r="K5" i="1"/>
  <c r="J5" i="1"/>
  <c r="K1512" i="1"/>
  <c r="L1512" i="1"/>
  <c r="J1512" i="1"/>
  <c r="K1464" i="1"/>
  <c r="L1464" i="1"/>
  <c r="J1464" i="1"/>
  <c r="K1408" i="1"/>
  <c r="L1408" i="1"/>
  <c r="J1408" i="1"/>
  <c r="K1344" i="1"/>
  <c r="L1344" i="1"/>
  <c r="J1344" i="1"/>
  <c r="K1296" i="1"/>
  <c r="L1296" i="1"/>
  <c r="J1296" i="1"/>
  <c r="K1240" i="1"/>
  <c r="L1240" i="1"/>
  <c r="J1240" i="1"/>
  <c r="K1192" i="1"/>
  <c r="L1192" i="1"/>
  <c r="J1192" i="1"/>
  <c r="L1136" i="1"/>
  <c r="K1136" i="1"/>
  <c r="J1136" i="1"/>
  <c r="L1080" i="1"/>
  <c r="K1080" i="1"/>
  <c r="J1080" i="1"/>
  <c r="L1016" i="1"/>
  <c r="K1016" i="1"/>
  <c r="J1016" i="1"/>
  <c r="L968" i="1"/>
  <c r="K968" i="1"/>
  <c r="J968" i="1"/>
  <c r="K904" i="1"/>
  <c r="L904" i="1"/>
  <c r="J904" i="1"/>
  <c r="K856" i="1"/>
  <c r="L856" i="1"/>
  <c r="J856" i="1"/>
  <c r="K800" i="1"/>
  <c r="L800" i="1"/>
  <c r="J800" i="1"/>
  <c r="K744" i="1"/>
  <c r="L744" i="1"/>
  <c r="J744" i="1"/>
  <c r="K680" i="1"/>
  <c r="L680" i="1"/>
  <c r="J680" i="1"/>
  <c r="K616" i="1"/>
  <c r="L616" i="1"/>
  <c r="J616" i="1"/>
  <c r="K552" i="1"/>
  <c r="L552" i="1"/>
  <c r="J552" i="1"/>
  <c r="K496" i="1"/>
  <c r="L496" i="1"/>
  <c r="J496" i="1"/>
  <c r="K456" i="1"/>
  <c r="L456" i="1"/>
  <c r="J456" i="1"/>
  <c r="K400" i="1"/>
  <c r="L400" i="1"/>
  <c r="J400" i="1"/>
  <c r="K352" i="1"/>
  <c r="L352" i="1"/>
  <c r="J352" i="1"/>
  <c r="K312" i="1"/>
  <c r="L312" i="1"/>
  <c r="J312" i="1"/>
  <c r="K264" i="1"/>
  <c r="L264" i="1"/>
  <c r="J264" i="1"/>
  <c r="L224" i="1"/>
  <c r="K224" i="1"/>
  <c r="J224" i="1"/>
  <c r="L184" i="1"/>
  <c r="K184" i="1"/>
  <c r="J184" i="1"/>
  <c r="L152" i="1"/>
  <c r="K152" i="1"/>
  <c r="J152" i="1"/>
  <c r="L128" i="1"/>
  <c r="K128" i="1"/>
  <c r="J128" i="1"/>
  <c r="L32" i="1"/>
  <c r="K32" i="1"/>
  <c r="J32" i="1"/>
  <c r="K1503" i="1"/>
  <c r="L1503" i="1"/>
  <c r="J1503" i="1"/>
  <c r="K1493" i="1"/>
  <c r="L1493" i="1"/>
  <c r="J1493" i="1"/>
  <c r="K1508" i="1"/>
  <c r="L1508" i="1"/>
  <c r="J1508" i="1"/>
  <c r="K1500" i="1"/>
  <c r="L1500" i="1"/>
  <c r="J1500" i="1"/>
  <c r="K1492" i="1"/>
  <c r="L1492" i="1"/>
  <c r="J1492" i="1"/>
  <c r="K1484" i="1"/>
  <c r="L1484" i="1"/>
  <c r="J1484" i="1"/>
  <c r="K1476" i="1"/>
  <c r="L1476" i="1"/>
  <c r="J1476" i="1"/>
  <c r="K1468" i="1"/>
  <c r="L1468" i="1"/>
  <c r="J1468" i="1"/>
  <c r="K1460" i="1"/>
  <c r="L1460" i="1"/>
  <c r="J1460" i="1"/>
  <c r="K1452" i="1"/>
  <c r="L1452" i="1"/>
  <c r="J1452" i="1"/>
  <c r="K1444" i="1"/>
  <c r="L1444" i="1"/>
  <c r="J1444" i="1"/>
  <c r="K1436" i="1"/>
  <c r="L1436" i="1"/>
  <c r="J1436" i="1"/>
  <c r="K1428" i="1"/>
  <c r="L1428" i="1"/>
  <c r="J1428" i="1"/>
  <c r="K1420" i="1"/>
  <c r="L1420" i="1"/>
  <c r="J1420" i="1"/>
  <c r="K1412" i="1"/>
  <c r="L1412" i="1"/>
  <c r="J1412" i="1"/>
  <c r="K1404" i="1"/>
  <c r="L1404" i="1"/>
  <c r="J1404" i="1"/>
  <c r="K1396" i="1"/>
  <c r="L1396" i="1"/>
  <c r="J1396" i="1"/>
  <c r="K1388" i="1"/>
  <c r="L1388" i="1"/>
  <c r="J1388" i="1"/>
  <c r="K1380" i="1"/>
  <c r="L1380" i="1"/>
  <c r="J1380" i="1"/>
  <c r="K1372" i="1"/>
  <c r="L1372" i="1"/>
  <c r="J1372" i="1"/>
  <c r="K1364" i="1"/>
  <c r="L1364" i="1"/>
  <c r="J1364" i="1"/>
  <c r="K1356" i="1"/>
  <c r="L1356" i="1"/>
  <c r="J1356" i="1"/>
  <c r="K1348" i="1"/>
  <c r="L1348" i="1"/>
  <c r="J1348" i="1"/>
  <c r="K1340" i="1"/>
  <c r="L1340" i="1"/>
  <c r="J1340" i="1"/>
  <c r="K1332" i="1"/>
  <c r="L1332" i="1"/>
  <c r="J1332" i="1"/>
  <c r="K1324" i="1"/>
  <c r="L1324" i="1"/>
  <c r="J1324" i="1"/>
  <c r="K1316" i="1"/>
  <c r="L1316" i="1"/>
  <c r="J1316" i="1"/>
  <c r="K1308" i="1"/>
  <c r="L1308" i="1"/>
  <c r="J1308" i="1"/>
  <c r="K1300" i="1"/>
  <c r="L1300" i="1"/>
  <c r="J1300" i="1"/>
  <c r="K1292" i="1"/>
  <c r="L1292" i="1"/>
  <c r="J1292" i="1"/>
  <c r="K1284" i="1"/>
  <c r="L1284" i="1"/>
  <c r="J1284" i="1"/>
  <c r="K1276" i="1"/>
  <c r="L1276" i="1"/>
  <c r="J1276" i="1"/>
  <c r="K1268" i="1"/>
  <c r="L1268" i="1"/>
  <c r="J1268" i="1"/>
  <c r="K1260" i="1"/>
  <c r="L1260" i="1"/>
  <c r="J1260" i="1"/>
  <c r="K1252" i="1"/>
  <c r="L1252" i="1"/>
  <c r="J1252" i="1"/>
  <c r="K1244" i="1"/>
  <c r="L1244" i="1"/>
  <c r="J1244" i="1"/>
  <c r="K1236" i="1"/>
  <c r="L1236" i="1"/>
  <c r="J1236" i="1"/>
  <c r="K1228" i="1"/>
  <c r="L1228" i="1"/>
  <c r="J1228" i="1"/>
  <c r="K1220" i="1"/>
  <c r="L1220" i="1"/>
  <c r="J1220" i="1"/>
  <c r="K1212" i="1"/>
  <c r="L1212" i="1"/>
  <c r="J1212" i="1"/>
  <c r="K1204" i="1"/>
  <c r="L1204" i="1"/>
  <c r="J1204" i="1"/>
  <c r="K1196" i="1"/>
  <c r="L1196" i="1"/>
  <c r="J1196" i="1"/>
  <c r="K1188" i="1"/>
  <c r="L1188" i="1"/>
  <c r="J1188" i="1"/>
  <c r="K1180" i="1"/>
  <c r="L1180" i="1"/>
  <c r="J1180" i="1"/>
  <c r="K1172" i="1"/>
  <c r="L1172" i="1"/>
  <c r="J1172" i="1"/>
  <c r="K1164" i="1"/>
  <c r="L1164" i="1"/>
  <c r="J1164" i="1"/>
  <c r="K1156" i="1"/>
  <c r="L1156" i="1"/>
  <c r="J1156" i="1"/>
  <c r="K1148" i="1"/>
  <c r="L1148" i="1"/>
  <c r="J1148" i="1"/>
  <c r="K1140" i="1"/>
  <c r="L1140" i="1"/>
  <c r="J1140" i="1"/>
  <c r="K1132" i="1"/>
  <c r="L1132" i="1"/>
  <c r="J1132" i="1"/>
  <c r="K1124" i="1"/>
  <c r="L1124" i="1"/>
  <c r="J1124" i="1"/>
  <c r="K1116" i="1"/>
  <c r="L1116" i="1"/>
  <c r="J1116" i="1"/>
  <c r="K1108" i="1"/>
  <c r="L1108" i="1"/>
  <c r="J1108" i="1"/>
  <c r="K1100" i="1"/>
  <c r="L1100" i="1"/>
  <c r="J1100" i="1"/>
  <c r="K1092" i="1"/>
  <c r="L1092" i="1"/>
  <c r="J1092" i="1"/>
  <c r="K1084" i="1"/>
  <c r="L1084" i="1"/>
  <c r="J1084" i="1"/>
  <c r="K1076" i="1"/>
  <c r="L1076" i="1"/>
  <c r="J1076" i="1"/>
  <c r="K1068" i="1"/>
  <c r="L1068" i="1"/>
  <c r="J1068" i="1"/>
  <c r="K1060" i="1"/>
  <c r="L1060" i="1"/>
  <c r="J1060" i="1"/>
  <c r="K1052" i="1"/>
  <c r="L1052" i="1"/>
  <c r="J1052" i="1"/>
  <c r="K1044" i="1"/>
  <c r="L1044" i="1"/>
  <c r="J1044" i="1"/>
  <c r="K1036" i="1"/>
  <c r="L1036" i="1"/>
  <c r="J1036" i="1"/>
  <c r="K1028" i="1"/>
  <c r="L1028" i="1"/>
  <c r="J1028" i="1"/>
  <c r="K1020" i="1"/>
  <c r="L1020" i="1"/>
  <c r="J1020" i="1"/>
  <c r="K1012" i="1"/>
  <c r="L1012" i="1"/>
  <c r="J1012" i="1"/>
  <c r="K1004" i="1"/>
  <c r="L1004" i="1"/>
  <c r="J1004" i="1"/>
  <c r="K996" i="1"/>
  <c r="L996" i="1"/>
  <c r="J996" i="1"/>
  <c r="K988" i="1"/>
  <c r="L988" i="1"/>
  <c r="J988" i="1"/>
  <c r="K980" i="1"/>
  <c r="L980" i="1"/>
  <c r="J980" i="1"/>
  <c r="K972" i="1"/>
  <c r="L972" i="1"/>
  <c r="J972" i="1"/>
  <c r="K964" i="1"/>
  <c r="L964" i="1"/>
  <c r="J964" i="1"/>
  <c r="K956" i="1"/>
  <c r="L956" i="1"/>
  <c r="J956" i="1"/>
  <c r="K948" i="1"/>
  <c r="L948" i="1"/>
  <c r="J948" i="1"/>
  <c r="L940" i="1"/>
  <c r="K940" i="1"/>
  <c r="J940" i="1"/>
  <c r="L932" i="1"/>
  <c r="K932" i="1"/>
  <c r="J932" i="1"/>
  <c r="L924" i="1"/>
  <c r="K924" i="1"/>
  <c r="J924" i="1"/>
  <c r="L916" i="1"/>
  <c r="K916" i="1"/>
  <c r="J916" i="1"/>
  <c r="L908" i="1"/>
  <c r="K908" i="1"/>
  <c r="J908" i="1"/>
  <c r="L900" i="1"/>
  <c r="K900" i="1"/>
  <c r="J900" i="1"/>
  <c r="L892" i="1"/>
  <c r="K892" i="1"/>
  <c r="J892" i="1"/>
  <c r="L884" i="1"/>
  <c r="K884" i="1"/>
  <c r="J884" i="1"/>
  <c r="L876" i="1"/>
  <c r="K876" i="1"/>
  <c r="J876" i="1"/>
  <c r="L868" i="1"/>
  <c r="K868" i="1"/>
  <c r="J868" i="1"/>
  <c r="L860" i="1"/>
  <c r="K860" i="1"/>
  <c r="J860" i="1"/>
  <c r="L852" i="1"/>
  <c r="K852" i="1"/>
  <c r="J852" i="1"/>
  <c r="L844" i="1"/>
  <c r="K844" i="1"/>
  <c r="J844" i="1"/>
  <c r="L836" i="1"/>
  <c r="K836" i="1"/>
  <c r="J836" i="1"/>
  <c r="L828" i="1"/>
  <c r="K828" i="1"/>
  <c r="J828" i="1"/>
  <c r="L820" i="1"/>
  <c r="K820" i="1"/>
  <c r="J820" i="1"/>
  <c r="L812" i="1"/>
  <c r="K812" i="1"/>
  <c r="J812" i="1"/>
  <c r="L804" i="1"/>
  <c r="K804" i="1"/>
  <c r="J804" i="1"/>
  <c r="L796" i="1"/>
  <c r="K796" i="1"/>
  <c r="J796" i="1"/>
  <c r="L788" i="1"/>
  <c r="K788" i="1"/>
  <c r="J788" i="1"/>
  <c r="L780" i="1"/>
  <c r="K780" i="1"/>
  <c r="J780" i="1"/>
  <c r="L772" i="1"/>
  <c r="K772" i="1"/>
  <c r="J772" i="1"/>
  <c r="L764" i="1"/>
  <c r="K764" i="1"/>
  <c r="J764" i="1"/>
  <c r="L756" i="1"/>
  <c r="K756" i="1"/>
  <c r="J756" i="1"/>
  <c r="L748" i="1"/>
  <c r="K748" i="1"/>
  <c r="J748" i="1"/>
  <c r="L740" i="1"/>
  <c r="K740" i="1"/>
  <c r="J740" i="1"/>
  <c r="L732" i="1"/>
  <c r="K732" i="1"/>
  <c r="J732" i="1"/>
  <c r="L724" i="1"/>
  <c r="K724" i="1"/>
  <c r="J724" i="1"/>
  <c r="L716" i="1"/>
  <c r="K716" i="1"/>
  <c r="J716" i="1"/>
  <c r="L708" i="1"/>
  <c r="K708" i="1"/>
  <c r="J708" i="1"/>
  <c r="L700" i="1"/>
  <c r="K700" i="1"/>
  <c r="J700" i="1"/>
  <c r="L692" i="1"/>
  <c r="K692" i="1"/>
  <c r="J692" i="1"/>
  <c r="L684" i="1"/>
  <c r="K684" i="1"/>
  <c r="J684" i="1"/>
  <c r="L676" i="1"/>
  <c r="K676" i="1"/>
  <c r="J676" i="1"/>
  <c r="L668" i="1"/>
  <c r="K668" i="1"/>
  <c r="J668" i="1"/>
  <c r="L660" i="1"/>
  <c r="K660" i="1"/>
  <c r="J660" i="1"/>
  <c r="L652" i="1"/>
  <c r="K652" i="1"/>
  <c r="J652" i="1"/>
  <c r="L644" i="1"/>
  <c r="K644" i="1"/>
  <c r="J644" i="1"/>
  <c r="L636" i="1"/>
  <c r="K636" i="1"/>
  <c r="J636" i="1"/>
  <c r="L628" i="1"/>
  <c r="K628" i="1"/>
  <c r="J628" i="1"/>
  <c r="L620" i="1"/>
  <c r="K620" i="1"/>
  <c r="J620" i="1"/>
  <c r="L612" i="1"/>
  <c r="K612" i="1"/>
  <c r="J612" i="1"/>
  <c r="L604" i="1"/>
  <c r="K604" i="1"/>
  <c r="J604" i="1"/>
  <c r="L596" i="1"/>
  <c r="K596" i="1"/>
  <c r="J596" i="1"/>
  <c r="L588" i="1"/>
  <c r="K588" i="1"/>
  <c r="J588" i="1"/>
  <c r="L580" i="1"/>
  <c r="K580" i="1"/>
  <c r="J580" i="1"/>
  <c r="L572" i="1"/>
  <c r="K572" i="1"/>
  <c r="J572" i="1"/>
  <c r="L564" i="1"/>
  <c r="K564" i="1"/>
  <c r="J564" i="1"/>
  <c r="L556" i="1"/>
  <c r="K556" i="1"/>
  <c r="J556" i="1"/>
  <c r="L548" i="1"/>
  <c r="K548" i="1"/>
  <c r="J548" i="1"/>
  <c r="L540" i="1"/>
  <c r="K540" i="1"/>
  <c r="J540" i="1"/>
  <c r="L532" i="1"/>
  <c r="K532" i="1"/>
  <c r="J532" i="1"/>
  <c r="K524" i="1"/>
  <c r="L524" i="1"/>
  <c r="J524" i="1"/>
  <c r="L516" i="1"/>
  <c r="K516" i="1"/>
  <c r="J516" i="1"/>
  <c r="L508" i="1"/>
  <c r="K508" i="1"/>
  <c r="J508" i="1"/>
  <c r="L500" i="1"/>
  <c r="K500" i="1"/>
  <c r="J500" i="1"/>
  <c r="L492" i="1"/>
  <c r="K492" i="1"/>
  <c r="J492" i="1"/>
  <c r="L484" i="1"/>
  <c r="K484" i="1"/>
  <c r="J484" i="1"/>
  <c r="L476" i="1"/>
  <c r="K476" i="1"/>
  <c r="J476" i="1"/>
  <c r="L468" i="1"/>
  <c r="K468" i="1"/>
  <c r="J468" i="1"/>
  <c r="L460" i="1"/>
  <c r="K460" i="1"/>
  <c r="J460" i="1"/>
  <c r="L452" i="1"/>
  <c r="K452" i="1"/>
  <c r="J452" i="1"/>
  <c r="L444" i="1"/>
  <c r="K444" i="1"/>
  <c r="J444" i="1"/>
  <c r="L436" i="1"/>
  <c r="K436" i="1"/>
  <c r="J436" i="1"/>
  <c r="L428" i="1"/>
  <c r="K428" i="1"/>
  <c r="J428" i="1"/>
  <c r="L420" i="1"/>
  <c r="K420" i="1"/>
  <c r="J420" i="1"/>
  <c r="L412" i="1"/>
  <c r="K412" i="1"/>
  <c r="J412" i="1"/>
  <c r="L404" i="1"/>
  <c r="K404" i="1"/>
  <c r="J404" i="1"/>
  <c r="L396" i="1"/>
  <c r="K396" i="1"/>
  <c r="J396" i="1"/>
  <c r="K388" i="1"/>
  <c r="L388" i="1"/>
  <c r="J388" i="1"/>
  <c r="K380" i="1"/>
  <c r="L380" i="1"/>
  <c r="J380" i="1"/>
  <c r="K372" i="1"/>
  <c r="L372" i="1"/>
  <c r="J372" i="1"/>
  <c r="K364" i="1"/>
  <c r="L364" i="1"/>
  <c r="J364" i="1"/>
  <c r="K356" i="1"/>
  <c r="L356" i="1"/>
  <c r="J356" i="1"/>
  <c r="K348" i="1"/>
  <c r="L348" i="1"/>
  <c r="J348" i="1"/>
  <c r="K340" i="1"/>
  <c r="L340" i="1"/>
  <c r="J340" i="1"/>
  <c r="K332" i="1"/>
  <c r="L332" i="1"/>
  <c r="J332" i="1"/>
  <c r="K324" i="1"/>
  <c r="L324" i="1"/>
  <c r="J324" i="1"/>
  <c r="K316" i="1"/>
  <c r="L316" i="1"/>
  <c r="J316" i="1"/>
  <c r="K308" i="1"/>
  <c r="L308" i="1"/>
  <c r="J308" i="1"/>
  <c r="K300" i="1"/>
  <c r="L300" i="1"/>
  <c r="J300" i="1"/>
  <c r="K292" i="1"/>
  <c r="L292" i="1"/>
  <c r="J292" i="1"/>
  <c r="K284" i="1"/>
  <c r="L284" i="1"/>
  <c r="J284" i="1"/>
  <c r="K276" i="1"/>
  <c r="L276" i="1"/>
  <c r="J276" i="1"/>
  <c r="K268" i="1"/>
  <c r="L268" i="1"/>
  <c r="J268" i="1"/>
  <c r="K260" i="1"/>
  <c r="L260" i="1"/>
  <c r="J260" i="1"/>
  <c r="K252" i="1"/>
  <c r="L252" i="1"/>
  <c r="J252" i="1"/>
  <c r="K244" i="1"/>
  <c r="L244" i="1"/>
  <c r="J244" i="1"/>
  <c r="K236" i="1"/>
  <c r="L236" i="1"/>
  <c r="J236" i="1"/>
  <c r="K228" i="1"/>
  <c r="L228" i="1"/>
  <c r="J228" i="1"/>
  <c r="K220" i="1"/>
  <c r="L220" i="1"/>
  <c r="J220" i="1"/>
  <c r="K212" i="1"/>
  <c r="L212" i="1"/>
  <c r="J212" i="1"/>
  <c r="K204" i="1"/>
  <c r="L204" i="1"/>
  <c r="J204" i="1"/>
  <c r="K196" i="1"/>
  <c r="L196" i="1"/>
  <c r="J196" i="1"/>
  <c r="K188" i="1"/>
  <c r="L188" i="1"/>
  <c r="J188" i="1"/>
  <c r="K180" i="1"/>
  <c r="L180" i="1"/>
  <c r="J180" i="1"/>
  <c r="K172" i="1"/>
  <c r="L172" i="1"/>
  <c r="J172" i="1"/>
  <c r="K164" i="1"/>
  <c r="L164" i="1"/>
  <c r="J164" i="1"/>
  <c r="K156" i="1"/>
  <c r="L156" i="1"/>
  <c r="J156" i="1"/>
  <c r="K148" i="1"/>
  <c r="L148" i="1"/>
  <c r="J148" i="1"/>
  <c r="K140" i="1"/>
  <c r="L140" i="1"/>
  <c r="J140" i="1"/>
  <c r="K132" i="1"/>
  <c r="L132" i="1"/>
  <c r="J132" i="1"/>
  <c r="K124" i="1"/>
  <c r="L124" i="1"/>
  <c r="J124" i="1"/>
  <c r="K116" i="1"/>
  <c r="L116" i="1"/>
  <c r="J116" i="1"/>
  <c r="K108" i="1"/>
  <c r="L108" i="1"/>
  <c r="J108" i="1"/>
  <c r="K100" i="1"/>
  <c r="L100" i="1"/>
  <c r="J100" i="1"/>
  <c r="K92" i="1"/>
  <c r="L92" i="1"/>
  <c r="J92" i="1"/>
  <c r="K84" i="1"/>
  <c r="L84" i="1"/>
  <c r="J84" i="1"/>
  <c r="K76" i="1"/>
  <c r="L76" i="1"/>
  <c r="J76" i="1"/>
  <c r="K68" i="1"/>
  <c r="L68" i="1"/>
  <c r="J68" i="1"/>
  <c r="K60" i="1"/>
  <c r="L60" i="1"/>
  <c r="J60" i="1"/>
  <c r="K52" i="1"/>
  <c r="L52" i="1"/>
  <c r="J52" i="1"/>
  <c r="K44" i="1"/>
  <c r="L44" i="1"/>
  <c r="J44" i="1"/>
  <c r="K36" i="1"/>
  <c r="L36" i="1"/>
  <c r="J36" i="1"/>
  <c r="K28" i="1"/>
  <c r="L28" i="1"/>
  <c r="J28" i="1"/>
  <c r="K20" i="1"/>
  <c r="L20" i="1"/>
  <c r="J20" i="1"/>
  <c r="K12" i="1"/>
  <c r="L12" i="1"/>
  <c r="J12" i="1"/>
  <c r="K4" i="1"/>
  <c r="L4" i="1"/>
  <c r="J4" i="1"/>
  <c r="K1472" i="1"/>
  <c r="L1472" i="1"/>
  <c r="J1472" i="1"/>
  <c r="K1416" i="1"/>
  <c r="L1416" i="1"/>
  <c r="J1416" i="1"/>
  <c r="K1352" i="1"/>
  <c r="L1352" i="1"/>
  <c r="J1352" i="1"/>
  <c r="K1280" i="1"/>
  <c r="L1280" i="1"/>
  <c r="J1280" i="1"/>
  <c r="K1216" i="1"/>
  <c r="L1216" i="1"/>
  <c r="J1216" i="1"/>
  <c r="K1160" i="1"/>
  <c r="L1160" i="1"/>
  <c r="J1160" i="1"/>
  <c r="L1104" i="1"/>
  <c r="K1104" i="1"/>
  <c r="J1104" i="1"/>
  <c r="L1040" i="1"/>
  <c r="K1040" i="1"/>
  <c r="J1040" i="1"/>
  <c r="L984" i="1"/>
  <c r="K984" i="1"/>
  <c r="J984" i="1"/>
  <c r="K920" i="1"/>
  <c r="L920" i="1"/>
  <c r="J920" i="1"/>
  <c r="K864" i="1"/>
  <c r="L864" i="1"/>
  <c r="J864" i="1"/>
  <c r="K808" i="1"/>
  <c r="L808" i="1"/>
  <c r="J808" i="1"/>
  <c r="K752" i="1"/>
  <c r="L752" i="1"/>
  <c r="J752" i="1"/>
  <c r="K696" i="1"/>
  <c r="L696" i="1"/>
  <c r="J696" i="1"/>
  <c r="K640" i="1"/>
  <c r="L640" i="1"/>
  <c r="J640" i="1"/>
  <c r="K584" i="1"/>
  <c r="L584" i="1"/>
  <c r="J584" i="1"/>
  <c r="K528" i="1"/>
  <c r="L528" i="1"/>
  <c r="J528" i="1"/>
  <c r="K472" i="1"/>
  <c r="L472" i="1"/>
  <c r="J472" i="1"/>
  <c r="K424" i="1"/>
  <c r="L424" i="1"/>
  <c r="J424" i="1"/>
  <c r="L368" i="1"/>
  <c r="K368" i="1"/>
  <c r="J368" i="1"/>
  <c r="K328" i="1"/>
  <c r="L328" i="1"/>
  <c r="J328" i="1"/>
  <c r="K272" i="1"/>
  <c r="L272" i="1"/>
  <c r="J272" i="1"/>
  <c r="K232" i="1"/>
  <c r="L232" i="1"/>
  <c r="J232" i="1"/>
  <c r="L200" i="1"/>
  <c r="K200" i="1"/>
  <c r="J200" i="1"/>
  <c r="L144" i="1"/>
  <c r="K144" i="1"/>
  <c r="J144" i="1"/>
  <c r="L104" i="1"/>
  <c r="K104" i="1"/>
  <c r="J104" i="1"/>
  <c r="L16" i="1"/>
  <c r="K16" i="1"/>
  <c r="J16" i="1"/>
  <c r="K1509" i="1"/>
  <c r="L1509" i="1"/>
  <c r="J1509" i="1"/>
  <c r="K1485" i="1"/>
  <c r="L1485" i="1"/>
  <c r="J1485" i="1"/>
  <c r="K1507" i="1"/>
  <c r="L1507" i="1"/>
  <c r="J1507" i="1"/>
  <c r="K1499" i="1"/>
  <c r="L1499" i="1"/>
  <c r="J1499" i="1"/>
  <c r="L1491" i="1"/>
  <c r="K1491" i="1"/>
  <c r="J1491" i="1"/>
  <c r="K1483" i="1"/>
  <c r="L1483" i="1"/>
  <c r="J1483" i="1"/>
  <c r="K1475" i="1"/>
  <c r="L1475" i="1"/>
  <c r="J1475" i="1"/>
  <c r="L1467" i="1"/>
  <c r="J1467" i="1"/>
  <c r="K1467" i="1"/>
  <c r="K1459" i="1"/>
  <c r="L1459" i="1"/>
  <c r="J1459" i="1"/>
  <c r="K1451" i="1"/>
  <c r="L1451" i="1"/>
  <c r="J1451" i="1"/>
  <c r="K1443" i="1"/>
  <c r="L1443" i="1"/>
  <c r="J1443" i="1"/>
  <c r="L1435" i="1"/>
  <c r="J1435" i="1"/>
  <c r="K1435" i="1"/>
  <c r="K1427" i="1"/>
  <c r="L1427" i="1"/>
  <c r="J1427" i="1"/>
  <c r="K1419" i="1"/>
  <c r="L1419" i="1"/>
  <c r="J1419" i="1"/>
  <c r="K1411" i="1"/>
  <c r="L1411" i="1"/>
  <c r="J1411" i="1"/>
  <c r="K1403" i="1"/>
  <c r="L1403" i="1"/>
  <c r="J1403" i="1"/>
  <c r="K1395" i="1"/>
  <c r="L1395" i="1"/>
  <c r="J1395" i="1"/>
  <c r="K1387" i="1"/>
  <c r="L1387" i="1"/>
  <c r="J1387" i="1"/>
  <c r="K1379" i="1"/>
  <c r="L1379" i="1"/>
  <c r="J1379" i="1"/>
  <c r="K1371" i="1"/>
  <c r="J1371" i="1"/>
  <c r="L1371" i="1"/>
  <c r="K1363" i="1"/>
  <c r="L1363" i="1"/>
  <c r="J1363" i="1"/>
  <c r="K1355" i="1"/>
  <c r="L1355" i="1"/>
  <c r="J1355" i="1"/>
  <c r="K1347" i="1"/>
  <c r="L1347" i="1"/>
  <c r="J1347" i="1"/>
  <c r="K1339" i="1"/>
  <c r="L1339" i="1"/>
  <c r="J1339" i="1"/>
  <c r="K1331" i="1"/>
  <c r="L1331" i="1"/>
  <c r="J1331" i="1"/>
  <c r="K1323" i="1"/>
  <c r="L1323" i="1"/>
  <c r="J1323" i="1"/>
  <c r="K1315" i="1"/>
  <c r="L1315" i="1"/>
  <c r="J1315" i="1"/>
  <c r="K1307" i="1"/>
  <c r="J1307" i="1"/>
  <c r="L1307" i="1"/>
  <c r="K1299" i="1"/>
  <c r="L1299" i="1"/>
  <c r="J1299" i="1"/>
  <c r="K1291" i="1"/>
  <c r="L1291" i="1"/>
  <c r="J1291" i="1"/>
  <c r="K1283" i="1"/>
  <c r="L1283" i="1"/>
  <c r="J1283" i="1"/>
  <c r="K1275" i="1"/>
  <c r="L1275" i="1"/>
  <c r="J1275" i="1"/>
  <c r="K1267" i="1"/>
  <c r="L1267" i="1"/>
  <c r="J1267" i="1"/>
  <c r="K1259" i="1"/>
  <c r="L1259" i="1"/>
  <c r="J1259" i="1"/>
  <c r="K1251" i="1"/>
  <c r="L1251" i="1"/>
  <c r="J1251" i="1"/>
  <c r="K1243" i="1"/>
  <c r="L1243" i="1"/>
  <c r="J1243" i="1"/>
  <c r="K1235" i="1"/>
  <c r="L1235" i="1"/>
  <c r="J1235" i="1"/>
  <c r="K1227" i="1"/>
  <c r="L1227" i="1"/>
  <c r="J1227" i="1"/>
  <c r="K1219" i="1"/>
  <c r="L1219" i="1"/>
  <c r="J1219" i="1"/>
  <c r="K1211" i="1"/>
  <c r="L1211" i="1"/>
  <c r="J1211" i="1"/>
  <c r="K1203" i="1"/>
  <c r="L1203" i="1"/>
  <c r="J1203" i="1"/>
  <c r="K1195" i="1"/>
  <c r="L1195" i="1"/>
  <c r="J1195" i="1"/>
  <c r="K1187" i="1"/>
  <c r="L1187" i="1"/>
  <c r="J1187" i="1"/>
  <c r="K1179" i="1"/>
  <c r="J1179" i="1"/>
  <c r="L1179" i="1"/>
  <c r="K1171" i="1"/>
  <c r="L1171" i="1"/>
  <c r="J1171" i="1"/>
  <c r="K1163" i="1"/>
  <c r="L1163" i="1"/>
  <c r="J1163" i="1"/>
  <c r="K1155" i="1"/>
  <c r="L1155" i="1"/>
  <c r="J1155" i="1"/>
  <c r="K1147" i="1"/>
  <c r="L1147" i="1"/>
  <c r="J1147" i="1"/>
  <c r="K1139" i="1"/>
  <c r="L1139" i="1"/>
  <c r="J1139" i="1"/>
  <c r="K1131" i="1"/>
  <c r="L1131" i="1"/>
  <c r="J1131" i="1"/>
  <c r="K1123" i="1"/>
  <c r="L1123" i="1"/>
  <c r="J1123" i="1"/>
  <c r="K1115" i="1"/>
  <c r="L1115" i="1"/>
  <c r="J1115" i="1"/>
  <c r="K1107" i="1"/>
  <c r="L1107" i="1"/>
  <c r="J1107" i="1"/>
  <c r="K1099" i="1"/>
  <c r="L1099" i="1"/>
  <c r="J1099" i="1"/>
  <c r="K1091" i="1"/>
  <c r="L1091" i="1"/>
  <c r="J1091" i="1"/>
  <c r="K1083" i="1"/>
  <c r="L1083" i="1"/>
  <c r="J1083" i="1"/>
  <c r="K1075" i="1"/>
  <c r="L1075" i="1"/>
  <c r="J1075" i="1"/>
  <c r="K1067" i="1"/>
  <c r="L1067" i="1"/>
  <c r="J1067" i="1"/>
  <c r="K1059" i="1"/>
  <c r="L1059" i="1"/>
  <c r="J1059" i="1"/>
  <c r="K1051" i="1"/>
  <c r="L1051" i="1"/>
  <c r="J1051" i="1"/>
  <c r="K1043" i="1"/>
  <c r="L1043" i="1"/>
  <c r="J1043" i="1"/>
  <c r="K1035" i="1"/>
  <c r="L1035" i="1"/>
  <c r="J1035" i="1"/>
  <c r="K1027" i="1"/>
  <c r="L1027" i="1"/>
  <c r="J1027" i="1"/>
  <c r="K1019" i="1"/>
  <c r="L1019" i="1"/>
  <c r="J1019" i="1"/>
  <c r="K1011" i="1"/>
  <c r="L1011" i="1"/>
  <c r="J1011" i="1"/>
  <c r="K1003" i="1"/>
  <c r="L1003" i="1"/>
  <c r="J1003" i="1"/>
  <c r="K995" i="1"/>
  <c r="L995" i="1"/>
  <c r="J995" i="1"/>
  <c r="K987" i="1"/>
  <c r="L987" i="1"/>
  <c r="J987" i="1"/>
  <c r="K979" i="1"/>
  <c r="L979" i="1"/>
  <c r="J979" i="1"/>
  <c r="K971" i="1"/>
  <c r="L971" i="1"/>
  <c r="J971" i="1"/>
  <c r="K963" i="1"/>
  <c r="L963" i="1"/>
  <c r="J963" i="1"/>
  <c r="K955" i="1"/>
  <c r="L955" i="1"/>
  <c r="J955" i="1"/>
  <c r="K947" i="1"/>
  <c r="L947" i="1"/>
  <c r="J947" i="1"/>
  <c r="K939" i="1"/>
  <c r="L939" i="1"/>
  <c r="J939" i="1"/>
  <c r="K931" i="1"/>
  <c r="L931" i="1"/>
  <c r="J931" i="1"/>
  <c r="K923" i="1"/>
  <c r="L923" i="1"/>
  <c r="J923" i="1"/>
  <c r="K915" i="1"/>
  <c r="L915" i="1"/>
  <c r="J915" i="1"/>
  <c r="K907" i="1"/>
  <c r="L907" i="1"/>
  <c r="J907" i="1"/>
  <c r="K899" i="1"/>
  <c r="L899" i="1"/>
  <c r="J899" i="1"/>
  <c r="K891" i="1"/>
  <c r="L891" i="1"/>
  <c r="J891" i="1"/>
  <c r="K883" i="1"/>
  <c r="L883" i="1"/>
  <c r="J883" i="1"/>
  <c r="K875" i="1"/>
  <c r="L875" i="1"/>
  <c r="J875" i="1"/>
  <c r="K867" i="1"/>
  <c r="L867" i="1"/>
  <c r="J867" i="1"/>
  <c r="K859" i="1"/>
  <c r="L859" i="1"/>
  <c r="J859" i="1"/>
  <c r="K851" i="1"/>
  <c r="L851" i="1"/>
  <c r="J851" i="1"/>
  <c r="K843" i="1"/>
  <c r="L843" i="1"/>
  <c r="J843" i="1"/>
  <c r="K835" i="1"/>
  <c r="L835" i="1"/>
  <c r="J835" i="1"/>
  <c r="K827" i="1"/>
  <c r="L827" i="1"/>
  <c r="J827" i="1"/>
  <c r="K819" i="1"/>
  <c r="L819" i="1"/>
  <c r="J819" i="1"/>
  <c r="K811" i="1"/>
  <c r="L811" i="1"/>
  <c r="J811" i="1"/>
  <c r="K803" i="1"/>
  <c r="L803" i="1"/>
  <c r="J803" i="1"/>
  <c r="K795" i="1"/>
  <c r="L795" i="1"/>
  <c r="J795" i="1"/>
  <c r="K787" i="1"/>
  <c r="L787" i="1"/>
  <c r="J787" i="1"/>
  <c r="K779" i="1"/>
  <c r="L779" i="1"/>
  <c r="J779" i="1"/>
  <c r="K771" i="1"/>
  <c r="L771" i="1"/>
  <c r="J771" i="1"/>
  <c r="K763" i="1"/>
  <c r="L763" i="1"/>
  <c r="J763" i="1"/>
  <c r="K755" i="1"/>
  <c r="L755" i="1"/>
  <c r="J755" i="1"/>
  <c r="K747" i="1"/>
  <c r="L747" i="1"/>
  <c r="J747" i="1"/>
  <c r="K739" i="1"/>
  <c r="L739" i="1"/>
  <c r="J739" i="1"/>
  <c r="K731" i="1"/>
  <c r="L731" i="1"/>
  <c r="J731" i="1"/>
  <c r="K723" i="1"/>
  <c r="L723" i="1"/>
  <c r="J723" i="1"/>
  <c r="K715" i="1"/>
  <c r="L715" i="1"/>
  <c r="J715" i="1"/>
  <c r="K707" i="1"/>
  <c r="L707" i="1"/>
  <c r="J707" i="1"/>
  <c r="K699" i="1"/>
  <c r="L699" i="1"/>
  <c r="J699" i="1"/>
  <c r="K691" i="1"/>
  <c r="L691" i="1"/>
  <c r="J691" i="1"/>
  <c r="K683" i="1"/>
  <c r="L683" i="1"/>
  <c r="J683" i="1"/>
  <c r="K675" i="1"/>
  <c r="L675" i="1"/>
  <c r="J675" i="1"/>
  <c r="K667" i="1"/>
  <c r="L667" i="1"/>
  <c r="J667" i="1"/>
  <c r="K659" i="1"/>
  <c r="L659" i="1"/>
  <c r="J659" i="1"/>
  <c r="K651" i="1"/>
  <c r="L651" i="1"/>
  <c r="J651" i="1"/>
  <c r="K643" i="1"/>
  <c r="L643" i="1"/>
  <c r="J643" i="1"/>
  <c r="K635" i="1"/>
  <c r="L635" i="1"/>
  <c r="J635" i="1"/>
  <c r="K627" i="1"/>
  <c r="L627" i="1"/>
  <c r="J627" i="1"/>
  <c r="K619" i="1"/>
  <c r="L619" i="1"/>
  <c r="J619" i="1"/>
  <c r="K611" i="1"/>
  <c r="L611" i="1"/>
  <c r="J611" i="1"/>
  <c r="K603" i="1"/>
  <c r="L603" i="1"/>
  <c r="J603" i="1"/>
  <c r="K595" i="1"/>
  <c r="L595" i="1"/>
  <c r="J595" i="1"/>
  <c r="K587" i="1"/>
  <c r="L587" i="1"/>
  <c r="J587" i="1"/>
  <c r="K579" i="1"/>
  <c r="L579" i="1"/>
  <c r="J579" i="1"/>
  <c r="K571" i="1"/>
  <c r="L571" i="1"/>
  <c r="J571" i="1"/>
  <c r="K563" i="1"/>
  <c r="L563" i="1"/>
  <c r="J563" i="1"/>
  <c r="K555" i="1"/>
  <c r="L555" i="1"/>
  <c r="J555" i="1"/>
  <c r="K547" i="1"/>
  <c r="L547" i="1"/>
  <c r="J547" i="1"/>
  <c r="K539" i="1"/>
  <c r="L539" i="1"/>
  <c r="J539" i="1"/>
  <c r="K531" i="1"/>
  <c r="L531" i="1"/>
  <c r="J531" i="1"/>
  <c r="L523" i="1"/>
  <c r="K523" i="1"/>
  <c r="J523" i="1"/>
  <c r="K515" i="1"/>
  <c r="L515" i="1"/>
  <c r="J515" i="1"/>
  <c r="K507" i="1"/>
  <c r="L507" i="1"/>
  <c r="J507" i="1"/>
  <c r="K499" i="1"/>
  <c r="L499" i="1"/>
  <c r="J499" i="1"/>
  <c r="K491" i="1"/>
  <c r="L491" i="1"/>
  <c r="J491" i="1"/>
  <c r="K483" i="1"/>
  <c r="L483" i="1"/>
  <c r="J483" i="1"/>
  <c r="K475" i="1"/>
  <c r="L475" i="1"/>
  <c r="J475" i="1"/>
  <c r="K467" i="1"/>
  <c r="L467" i="1"/>
  <c r="J467" i="1"/>
  <c r="K459" i="1"/>
  <c r="L459" i="1"/>
  <c r="J459" i="1"/>
  <c r="K451" i="1"/>
  <c r="L451" i="1"/>
  <c r="J451" i="1"/>
  <c r="K443" i="1"/>
  <c r="L443" i="1"/>
  <c r="J443" i="1"/>
  <c r="K435" i="1"/>
  <c r="L435" i="1"/>
  <c r="J435" i="1"/>
  <c r="K427" i="1"/>
  <c r="L427" i="1"/>
  <c r="J427" i="1"/>
  <c r="K419" i="1"/>
  <c r="L419" i="1"/>
  <c r="J419" i="1"/>
  <c r="K411" i="1"/>
  <c r="L411" i="1"/>
  <c r="J411" i="1"/>
  <c r="K403" i="1"/>
  <c r="L403" i="1"/>
  <c r="J403" i="1"/>
  <c r="K395" i="1"/>
  <c r="L395" i="1"/>
  <c r="J395" i="1"/>
  <c r="L387" i="1"/>
  <c r="K387" i="1"/>
  <c r="J387" i="1"/>
  <c r="K379" i="1"/>
  <c r="L379" i="1"/>
  <c r="J379" i="1"/>
  <c r="L371" i="1"/>
  <c r="K371" i="1"/>
  <c r="J371" i="1"/>
  <c r="L363" i="1"/>
  <c r="K363" i="1"/>
  <c r="J363" i="1"/>
  <c r="L355" i="1"/>
  <c r="K355" i="1"/>
  <c r="J355" i="1"/>
  <c r="L347" i="1"/>
  <c r="K347" i="1"/>
  <c r="J347" i="1"/>
  <c r="L339" i="1"/>
  <c r="K339" i="1"/>
  <c r="J339" i="1"/>
  <c r="L331" i="1"/>
  <c r="K331" i="1"/>
  <c r="J331" i="1"/>
  <c r="L323" i="1"/>
  <c r="K323" i="1"/>
  <c r="J323" i="1"/>
  <c r="L315" i="1"/>
  <c r="K315" i="1"/>
  <c r="J315" i="1"/>
  <c r="L307" i="1"/>
  <c r="K307" i="1"/>
  <c r="J307" i="1"/>
  <c r="L299" i="1"/>
  <c r="K299" i="1"/>
  <c r="J299" i="1"/>
  <c r="L291" i="1"/>
  <c r="K291" i="1"/>
  <c r="J291" i="1"/>
  <c r="L283" i="1"/>
  <c r="K283" i="1"/>
  <c r="J283" i="1"/>
  <c r="L275" i="1"/>
  <c r="K275" i="1"/>
  <c r="J275" i="1"/>
  <c r="L267" i="1"/>
  <c r="K267" i="1"/>
  <c r="J267" i="1"/>
  <c r="L259" i="1"/>
  <c r="K259" i="1"/>
  <c r="J259" i="1"/>
  <c r="L251" i="1"/>
  <c r="K251" i="1"/>
  <c r="J251" i="1"/>
  <c r="L243" i="1"/>
  <c r="K243" i="1"/>
  <c r="J243" i="1"/>
  <c r="L235" i="1"/>
  <c r="K235" i="1"/>
  <c r="J235" i="1"/>
  <c r="K227" i="1"/>
  <c r="L227" i="1"/>
  <c r="J227" i="1"/>
  <c r="K219" i="1"/>
  <c r="L219" i="1"/>
  <c r="J219" i="1"/>
  <c r="K211" i="1"/>
  <c r="L211" i="1"/>
  <c r="J211" i="1"/>
  <c r="K203" i="1"/>
  <c r="L203" i="1"/>
  <c r="J203" i="1"/>
  <c r="K195" i="1"/>
  <c r="L195" i="1"/>
  <c r="J195" i="1"/>
  <c r="K187" i="1"/>
  <c r="L187" i="1"/>
  <c r="J187" i="1"/>
  <c r="K179" i="1"/>
  <c r="L179" i="1"/>
  <c r="J179" i="1"/>
  <c r="K171" i="1"/>
  <c r="L171" i="1"/>
  <c r="J171" i="1"/>
  <c r="K163" i="1"/>
  <c r="L163" i="1"/>
  <c r="J163" i="1"/>
  <c r="K155" i="1"/>
  <c r="L155" i="1"/>
  <c r="J155" i="1"/>
  <c r="K147" i="1"/>
  <c r="L147" i="1"/>
  <c r="J147" i="1"/>
  <c r="K139" i="1"/>
  <c r="L139" i="1"/>
  <c r="J139" i="1"/>
  <c r="K131" i="1"/>
  <c r="L131" i="1"/>
  <c r="J131" i="1"/>
  <c r="K123" i="1"/>
  <c r="L123" i="1"/>
  <c r="J123" i="1"/>
  <c r="K115" i="1"/>
  <c r="L115" i="1"/>
  <c r="J115" i="1"/>
  <c r="K107" i="1"/>
  <c r="L107" i="1"/>
  <c r="J107" i="1"/>
  <c r="K99" i="1"/>
  <c r="L99" i="1"/>
  <c r="J99" i="1"/>
  <c r="K91" i="1"/>
  <c r="L91" i="1"/>
  <c r="J91" i="1"/>
  <c r="K83" i="1"/>
  <c r="L83" i="1"/>
  <c r="J83" i="1"/>
  <c r="K75" i="1"/>
  <c r="L75" i="1"/>
  <c r="J75" i="1"/>
  <c r="K67" i="1"/>
  <c r="L67" i="1"/>
  <c r="J67" i="1"/>
  <c r="K59" i="1"/>
  <c r="L59" i="1"/>
  <c r="J59" i="1"/>
  <c r="K51" i="1"/>
  <c r="L51" i="1"/>
  <c r="J51" i="1"/>
  <c r="K43" i="1"/>
  <c r="L43" i="1"/>
  <c r="J43" i="1"/>
  <c r="K35" i="1"/>
  <c r="L35" i="1"/>
  <c r="J35" i="1"/>
  <c r="K27" i="1"/>
  <c r="L27" i="1"/>
  <c r="J27" i="1"/>
  <c r="K19" i="1"/>
  <c r="L19" i="1"/>
  <c r="J19" i="1"/>
  <c r="K11" i="1"/>
  <c r="L11" i="1"/>
  <c r="J11" i="1"/>
  <c r="K3" i="1"/>
  <c r="L3" i="1"/>
  <c r="J3" i="1"/>
  <c r="C13" i="4" l="1"/>
  <c r="E28" i="4" s="1"/>
  <c r="T1065" i="3"/>
  <c r="T835" i="3"/>
  <c r="T651" i="3"/>
  <c r="T411" i="3"/>
  <c r="T112" i="3"/>
  <c r="T1386" i="3"/>
  <c r="T1020" i="3"/>
  <c r="T831" i="3"/>
  <c r="T392" i="3"/>
  <c r="T108" i="3"/>
  <c r="T78" i="3"/>
  <c r="T1385" i="3"/>
  <c r="T1128" i="3"/>
  <c r="T999" i="3"/>
  <c r="T1346" i="3"/>
  <c r="T948" i="3"/>
  <c r="T586" i="3"/>
  <c r="T1272" i="3"/>
  <c r="T1103" i="3"/>
  <c r="T913" i="3"/>
  <c r="T767" i="3"/>
  <c r="T507" i="3"/>
  <c r="T851" i="3"/>
  <c r="T725" i="3"/>
  <c r="T1094" i="3"/>
  <c r="T897" i="3"/>
  <c r="T1083" i="3"/>
  <c r="T174" i="3"/>
  <c r="T1068" i="3"/>
  <c r="D28" i="4" l="1"/>
  <c r="J13" i="4"/>
  <c r="C28" i="4"/>
  <c r="T1496" i="3"/>
  <c r="T1497" i="3"/>
  <c r="T1266" i="3"/>
  <c r="T1096" i="3"/>
  <c r="T1369" i="3"/>
  <c r="T1073" i="3"/>
  <c r="T778" i="3"/>
  <c r="T899" i="3"/>
  <c r="T819" i="3"/>
  <c r="T646" i="3"/>
  <c r="T667" i="3"/>
  <c r="T390" i="3"/>
  <c r="T678" i="3"/>
  <c r="T396" i="3"/>
  <c r="T159" i="3"/>
  <c r="T35" i="3"/>
  <c r="T52" i="3"/>
  <c r="T457" i="3"/>
  <c r="T62" i="3"/>
  <c r="T158" i="3"/>
  <c r="T93" i="3"/>
  <c r="T30" i="3" l="1"/>
  <c r="T141" i="3"/>
  <c r="T703" i="3"/>
  <c r="T865" i="3"/>
  <c r="T1100" i="3"/>
  <c r="T910" i="3"/>
  <c r="T1362" i="3"/>
  <c r="T709" i="3"/>
  <c r="T1471" i="3"/>
  <c r="T953" i="3"/>
  <c r="T166" i="3"/>
  <c r="T465" i="3"/>
  <c r="T735" i="3"/>
  <c r="T787" i="3"/>
  <c r="T1199" i="3"/>
  <c r="T441" i="3"/>
  <c r="T48" i="3"/>
  <c r="T573" i="3"/>
  <c r="T788" i="3"/>
  <c r="T1034" i="3"/>
  <c r="T909" i="3" l="1"/>
  <c r="T241" i="3"/>
  <c r="T640" i="3"/>
  <c r="T440" i="3"/>
  <c r="T1489" i="3"/>
  <c r="T1114" i="3"/>
  <c r="T793" i="3"/>
  <c r="T848" i="3"/>
  <c r="T1172" i="3"/>
  <c r="T1451" i="3"/>
  <c r="T745" i="3"/>
  <c r="T137" i="3"/>
  <c r="T1432" i="3"/>
  <c r="T1217" i="3"/>
  <c r="T1462" i="3"/>
  <c r="T1138" i="3"/>
  <c r="T1052" i="3"/>
  <c r="T741" i="3"/>
  <c r="T555" i="3"/>
  <c r="T138" i="3"/>
  <c r="T461" i="3"/>
  <c r="T367" i="3"/>
  <c r="T1173" i="3"/>
  <c r="T1467" i="3"/>
  <c r="T1030" i="3"/>
  <c r="T976" i="3"/>
  <c r="T828" i="3"/>
  <c r="T733" i="3"/>
  <c r="S1430" i="3" l="1"/>
  <c r="V1430" i="3" s="1"/>
  <c r="S1163" i="3"/>
  <c r="V1163" i="3" s="1"/>
  <c r="S478" i="3"/>
  <c r="V478" i="3" s="1"/>
  <c r="S184" i="3"/>
  <c r="V184" i="3" s="1"/>
  <c r="S1212" i="3"/>
  <c r="V1212" i="3" s="1"/>
  <c r="S1513" i="3"/>
  <c r="V1513" i="3" s="1"/>
  <c r="S608" i="3"/>
  <c r="V608" i="3" s="1"/>
  <c r="S666" i="3"/>
  <c r="V666" i="3" s="1"/>
  <c r="S1475" i="3"/>
  <c r="V1475" i="3" s="1"/>
  <c r="S335" i="3"/>
  <c r="V335" i="3" s="1"/>
  <c r="S201" i="3"/>
  <c r="V201" i="3" s="1"/>
  <c r="S204" i="3"/>
  <c r="V204" i="3" s="1"/>
  <c r="S486" i="3"/>
  <c r="V486" i="3" s="1"/>
  <c r="S1431" i="3"/>
  <c r="V1431" i="3" s="1"/>
  <c r="S313" i="3"/>
  <c r="V313" i="3" s="1"/>
  <c r="S188" i="3"/>
  <c r="V188" i="3" s="1"/>
  <c r="S338" i="3"/>
  <c r="V338" i="3" s="1"/>
  <c r="S1433" i="3"/>
  <c r="V1433" i="3" s="1"/>
  <c r="S262" i="3"/>
  <c r="V262" i="3" s="1"/>
  <c r="S36" i="3"/>
  <c r="V36" i="3" s="1"/>
  <c r="S1201" i="3"/>
  <c r="V1201" i="3" s="1"/>
  <c r="S302" i="3"/>
  <c r="V302" i="3" s="1"/>
  <c r="S1168" i="3"/>
  <c r="V1168" i="3" s="1"/>
  <c r="S233" i="3"/>
  <c r="V233" i="3" s="1"/>
  <c r="S195" i="3"/>
  <c r="V195" i="3" s="1"/>
  <c r="T625" i="3"/>
  <c r="T1474" i="3"/>
  <c r="T146" i="3"/>
  <c r="T111" i="3"/>
  <c r="T623" i="3"/>
  <c r="T399" i="3"/>
  <c r="T1044" i="3"/>
  <c r="T776" i="3"/>
  <c r="T559" i="3"/>
  <c r="T360" i="3"/>
  <c r="T301" i="3"/>
  <c r="T504" i="3"/>
  <c r="T156" i="3"/>
  <c r="T644" i="3"/>
  <c r="T430" i="3"/>
  <c r="T170" i="3"/>
  <c r="T1101" i="3"/>
  <c r="T43" i="3"/>
  <c r="T965" i="3"/>
  <c r="T1211" i="3"/>
  <c r="T69" i="3"/>
  <c r="T412" i="3"/>
  <c r="T571" i="3"/>
  <c r="T649" i="3"/>
  <c r="T960" i="3"/>
  <c r="T1038" i="3"/>
  <c r="T1375" i="3"/>
  <c r="T1134" i="3"/>
  <c r="T1082" i="3"/>
  <c r="T1254" i="3"/>
  <c r="T85" i="3"/>
  <c r="T471" i="3"/>
  <c r="T382" i="3"/>
  <c r="T780" i="3"/>
  <c r="T1197" i="3"/>
  <c r="T1136" i="3"/>
  <c r="T1463" i="3"/>
  <c r="T959" i="3"/>
  <c r="T715" i="3"/>
  <c r="T148" i="3"/>
  <c r="T1518" i="3"/>
  <c r="T496" i="3"/>
  <c r="T805" i="3"/>
  <c r="T636" i="3"/>
  <c r="T768" i="3"/>
  <c r="T1120" i="3"/>
  <c r="T1237" i="3"/>
  <c r="T824" i="3"/>
  <c r="T1192" i="3"/>
  <c r="T789" i="3"/>
  <c r="T624" i="3"/>
  <c r="T173" i="3"/>
  <c r="T28" i="3"/>
  <c r="T373" i="3"/>
  <c r="T863" i="3"/>
  <c r="T850" i="3"/>
  <c r="T1071" i="3"/>
  <c r="T1481" i="3"/>
  <c r="T1282" i="3"/>
  <c r="T60" i="3"/>
  <c r="T631" i="3"/>
  <c r="T589" i="3"/>
  <c r="T359" i="3"/>
  <c r="T81" i="3"/>
  <c r="T531" i="3"/>
  <c r="T943" i="3"/>
  <c r="T881" i="3"/>
  <c r="T1196" i="3"/>
  <c r="T1464" i="3"/>
  <c r="T1168" i="3"/>
  <c r="T874" i="3"/>
  <c r="T503" i="3"/>
  <c r="T739" i="3"/>
  <c r="T572" i="3"/>
  <c r="T405" i="3"/>
  <c r="T536" i="3"/>
  <c r="T543" i="3"/>
  <c r="T893" i="3"/>
  <c r="T1171" i="3"/>
  <c r="T547" i="3"/>
  <c r="T1147" i="3"/>
  <c r="T685" i="3"/>
  <c r="T1473" i="3"/>
  <c r="T423" i="3"/>
  <c r="T163" i="3"/>
  <c r="T738" i="3"/>
  <c r="T1508" i="3"/>
  <c r="T1312" i="3"/>
  <c r="T424" i="3"/>
  <c r="T1381" i="3"/>
  <c r="T842" i="3"/>
  <c r="T31" i="3"/>
  <c r="T720" i="3"/>
  <c r="T935" i="3"/>
  <c r="T433" i="3"/>
  <c r="T658" i="3"/>
  <c r="T837" i="3"/>
  <c r="T1519" i="3"/>
  <c r="T1378" i="3"/>
  <c r="T546" i="3"/>
  <c r="T1392" i="3"/>
  <c r="T453" i="3"/>
  <c r="T429" i="3"/>
  <c r="T1307" i="3"/>
  <c r="T1472" i="3"/>
  <c r="T1390" i="3"/>
  <c r="T1208" i="3"/>
  <c r="T891" i="3"/>
  <c r="T606" i="3"/>
  <c r="T1084" i="3"/>
  <c r="T459" i="3"/>
  <c r="T96" i="3"/>
  <c r="T756" i="3"/>
  <c r="T757" i="3"/>
  <c r="T561" i="3"/>
  <c r="T906" i="3"/>
  <c r="T1305" i="3"/>
  <c r="T590" i="3"/>
  <c r="T1393" i="3"/>
  <c r="T167" i="3"/>
  <c r="T1440" i="3"/>
  <c r="T1373" i="3"/>
  <c r="T898" i="3"/>
  <c r="T660" i="3"/>
  <c r="T1088" i="3"/>
  <c r="T668" i="3"/>
  <c r="T113" i="3"/>
  <c r="T834" i="3"/>
  <c r="T727" i="3"/>
  <c r="T952" i="3"/>
  <c r="T1205" i="3"/>
  <c r="T695" i="3"/>
  <c r="T1495" i="3"/>
  <c r="T426" i="3"/>
  <c r="T1465" i="3"/>
  <c r="T1399" i="3"/>
  <c r="T1252" i="3"/>
  <c r="T664" i="3"/>
  <c r="T1206" i="3"/>
  <c r="T1190" i="3"/>
  <c r="T179" i="3"/>
  <c r="T1080" i="3"/>
  <c r="T704" i="3"/>
  <c r="T1115" i="3"/>
  <c r="T1343" i="3"/>
  <c r="T1430" i="3"/>
  <c r="T666" i="3"/>
  <c r="T188" i="3"/>
  <c r="T478" i="3"/>
  <c r="T132" i="3"/>
  <c r="T921" i="3"/>
  <c r="T591" i="3"/>
  <c r="T1469" i="3"/>
  <c r="T312" i="3"/>
  <c r="T1380" i="3"/>
  <c r="T675" i="3"/>
  <c r="T1391" i="3"/>
  <c r="T1210" i="3"/>
  <c r="T389" i="3"/>
  <c r="T896" i="3"/>
  <c r="U1338" i="3"/>
  <c r="U1402" i="3"/>
  <c r="T1308" i="3"/>
  <c r="T1387" i="3"/>
  <c r="T804" i="3"/>
  <c r="T616" i="3"/>
  <c r="T19" i="3"/>
  <c r="T263" i="3"/>
  <c r="T314" i="3"/>
  <c r="T265" i="3"/>
  <c r="T5" i="3"/>
  <c r="T17" i="3"/>
  <c r="U631" i="3"/>
  <c r="U76" i="3"/>
  <c r="S1245" i="3"/>
  <c r="V1245" i="3" s="1"/>
  <c r="S991" i="3"/>
  <c r="V991" i="3" s="1"/>
  <c r="S954" i="3"/>
  <c r="V954" i="3" s="1"/>
  <c r="S989" i="3"/>
  <c r="V989" i="3" s="1"/>
  <c r="S938" i="3"/>
  <c r="V938" i="3" s="1"/>
  <c r="S800" i="3"/>
  <c r="V800" i="3" s="1"/>
  <c r="S712" i="3"/>
  <c r="V712" i="3" s="1"/>
  <c r="S444" i="3"/>
  <c r="V444" i="3" s="1"/>
  <c r="S134" i="3"/>
  <c r="V134" i="3" s="1"/>
  <c r="S1437" i="3"/>
  <c r="V1437" i="3" s="1"/>
  <c r="S1436" i="3"/>
  <c r="V1436" i="3" s="1"/>
  <c r="S1401" i="3"/>
  <c r="V1401" i="3" s="1"/>
  <c r="S1320" i="3"/>
  <c r="V1320" i="3" s="1"/>
  <c r="S1002" i="3"/>
  <c r="V1002" i="3" s="1"/>
  <c r="S1150" i="3"/>
  <c r="V1150" i="3" s="1"/>
  <c r="S1251" i="3"/>
  <c r="V1251" i="3" s="1"/>
  <c r="S1387" i="3"/>
  <c r="V1387" i="3" s="1"/>
  <c r="S1134" i="3"/>
  <c r="V1134" i="3" s="1"/>
  <c r="S1022" i="3"/>
  <c r="V1022" i="3" s="1"/>
  <c r="S804" i="3"/>
  <c r="V804" i="3" s="1"/>
  <c r="S1308" i="3"/>
  <c r="V1308" i="3" s="1"/>
  <c r="S594" i="3"/>
  <c r="V594" i="3" s="1"/>
  <c r="S746" i="3"/>
  <c r="V746" i="3" s="1"/>
  <c r="S750" i="3"/>
  <c r="V750" i="3" s="1"/>
  <c r="S690" i="3"/>
  <c r="V690" i="3" s="1"/>
  <c r="S530" i="3"/>
  <c r="V530" i="3" s="1"/>
  <c r="S602" i="3"/>
  <c r="V602" i="3" s="1"/>
  <c r="S500" i="3"/>
  <c r="V500" i="3" s="1"/>
  <c r="S616" i="3"/>
  <c r="V616" i="3" s="1"/>
  <c r="S329" i="3"/>
  <c r="V329" i="3" s="1"/>
  <c r="S263" i="3"/>
  <c r="V263" i="3" s="1"/>
  <c r="S189" i="3"/>
  <c r="V189" i="3" s="1"/>
  <c r="S235" i="3"/>
  <c r="V235" i="3" s="1"/>
  <c r="S232" i="3"/>
  <c r="V232" i="3" s="1"/>
  <c r="S205" i="3"/>
  <c r="V205" i="3" s="1"/>
  <c r="S71" i="3"/>
  <c r="V71" i="3" s="1"/>
  <c r="S314" i="3"/>
  <c r="V314" i="3" s="1"/>
  <c r="S265" i="3"/>
  <c r="V265" i="3" s="1"/>
  <c r="S18" i="3"/>
  <c r="V18" i="3" s="1"/>
  <c r="S59" i="3"/>
  <c r="V59" i="3" s="1"/>
  <c r="S284" i="3"/>
  <c r="V284" i="3" s="1"/>
  <c r="S274" i="3"/>
  <c r="V274" i="3" s="1"/>
  <c r="S237" i="3"/>
  <c r="V237" i="3" s="1"/>
  <c r="S194" i="3"/>
  <c r="V194" i="3" s="1"/>
  <c r="S12" i="3"/>
  <c r="V12" i="3" s="1"/>
  <c r="S5" i="3"/>
  <c r="V5" i="3" s="1"/>
  <c r="S294" i="3"/>
  <c r="V294" i="3" s="1"/>
  <c r="S136" i="3"/>
  <c r="V136" i="3" s="1"/>
  <c r="S17" i="3"/>
  <c r="V17" i="3" s="1"/>
  <c r="S3" i="3"/>
  <c r="V3" i="3" s="1"/>
  <c r="S7" i="3"/>
  <c r="V7" i="3" s="1"/>
  <c r="S186" i="3"/>
  <c r="V186" i="3" s="1"/>
  <c r="S19" i="3"/>
  <c r="V19" i="3" s="1"/>
  <c r="S1335" i="3"/>
  <c r="V1335" i="3" s="1"/>
  <c r="S1078" i="3"/>
  <c r="V1078" i="3" s="1"/>
  <c r="S820" i="3"/>
  <c r="V820" i="3" s="1"/>
  <c r="S931" i="3"/>
  <c r="V931" i="3" s="1"/>
  <c r="S785" i="3"/>
  <c r="V785" i="3" s="1"/>
  <c r="S763" i="3"/>
  <c r="V763" i="3" s="1"/>
  <c r="S659" i="3"/>
  <c r="V659" i="3" s="1"/>
  <c r="S648" i="3"/>
  <c r="V648" i="3" s="1"/>
  <c r="S463" i="3"/>
  <c r="V463" i="3" s="1"/>
  <c r="S298" i="3"/>
  <c r="V298" i="3" s="1"/>
  <c r="S355" i="3"/>
  <c r="V355" i="3" s="1"/>
  <c r="S38" i="3"/>
  <c r="V38" i="3" s="1"/>
  <c r="S20" i="3"/>
  <c r="V20" i="3" s="1"/>
  <c r="S128" i="3"/>
  <c r="V128" i="3" s="1"/>
  <c r="T927" i="3"/>
  <c r="T1169" i="3"/>
  <c r="T1102" i="3"/>
  <c r="T1057" i="3"/>
  <c r="T815" i="3"/>
  <c r="T497" i="3"/>
  <c r="T368" i="3"/>
  <c r="T1341" i="3"/>
  <c r="T1318" i="3"/>
  <c r="T990" i="3"/>
  <c r="T759" i="3"/>
  <c r="T1008" i="3"/>
  <c r="T846" i="3"/>
  <c r="T955" i="3"/>
  <c r="T912" i="3"/>
  <c r="T1031" i="3"/>
  <c r="T716" i="3"/>
  <c r="T769" i="3"/>
  <c r="T673" i="3"/>
  <c r="T786" i="3"/>
  <c r="T401" i="3"/>
  <c r="T398" i="3"/>
  <c r="T213" i="3"/>
  <c r="T549" i="3"/>
  <c r="T100" i="3"/>
  <c r="T115" i="3"/>
  <c r="T326" i="3"/>
  <c r="T133" i="3"/>
  <c r="T475" i="3"/>
  <c r="T197" i="3"/>
  <c r="T217" i="3"/>
  <c r="U151" i="3"/>
  <c r="U354" i="3"/>
  <c r="S1481" i="3"/>
  <c r="V1481" i="3" s="1"/>
  <c r="S1120" i="3"/>
  <c r="V1120" i="3" s="1"/>
  <c r="S1136" i="3"/>
  <c r="V1136" i="3" s="1"/>
  <c r="S741" i="3"/>
  <c r="V741" i="3" s="1"/>
  <c r="S960" i="3"/>
  <c r="V960" i="3" s="1"/>
  <c r="S1071" i="3"/>
  <c r="V1071" i="3" s="1"/>
  <c r="S943" i="3"/>
  <c r="V943" i="3" s="1"/>
  <c r="S555" i="3"/>
  <c r="V555" i="3" s="1"/>
  <c r="S531" i="3"/>
  <c r="V531" i="3" s="1"/>
  <c r="S623" i="3"/>
  <c r="V623" i="3" s="1"/>
  <c r="S496" i="3"/>
  <c r="V496" i="3" s="1"/>
  <c r="S28" i="3"/>
  <c r="V28" i="3" s="1"/>
  <c r="S359" i="3"/>
  <c r="V359" i="3" s="1"/>
  <c r="S543" i="3"/>
  <c r="V543" i="3" s="1"/>
  <c r="S138" i="3"/>
  <c r="V138" i="3" s="1"/>
  <c r="S1296" i="3"/>
  <c r="V1296" i="3" s="1"/>
  <c r="S1318" i="3"/>
  <c r="V1318" i="3" s="1"/>
  <c r="S985" i="3"/>
  <c r="V985" i="3" s="1"/>
  <c r="S966" i="3"/>
  <c r="V966" i="3" s="1"/>
  <c r="S1031" i="3"/>
  <c r="V1031" i="3" s="1"/>
  <c r="S1341" i="3"/>
  <c r="V1341" i="3" s="1"/>
  <c r="S846" i="3"/>
  <c r="V846" i="3" s="1"/>
  <c r="S1008" i="3"/>
  <c r="V1008" i="3" s="1"/>
  <c r="S786" i="3"/>
  <c r="V786" i="3" s="1"/>
  <c r="S955" i="3"/>
  <c r="V955" i="3" s="1"/>
  <c r="S912" i="3"/>
  <c r="V912" i="3" s="1"/>
  <c r="S769" i="3"/>
  <c r="V769" i="3" s="1"/>
  <c r="S759" i="3"/>
  <c r="V759" i="3" s="1"/>
  <c r="S718" i="3"/>
  <c r="V718" i="3" s="1"/>
  <c r="S673" i="3"/>
  <c r="V673" i="3" s="1"/>
  <c r="S990" i="3"/>
  <c r="V990" i="3" s="1"/>
  <c r="S475" i="3"/>
  <c r="V475" i="3" s="1"/>
  <c r="S326" i="3"/>
  <c r="V326" i="3" s="1"/>
  <c r="S398" i="3"/>
  <c r="V398" i="3" s="1"/>
  <c r="S213" i="3"/>
  <c r="V213" i="3" s="1"/>
  <c r="S549" i="3"/>
  <c r="V549" i="3" s="1"/>
  <c r="S401" i="3"/>
  <c r="V401" i="3" s="1"/>
  <c r="S197" i="3"/>
  <c r="V197" i="3" s="1"/>
  <c r="S133" i="3"/>
  <c r="V133" i="3" s="1"/>
  <c r="S115" i="3"/>
  <c r="V115" i="3" s="1"/>
  <c r="S716" i="3"/>
  <c r="V716" i="3" s="1"/>
  <c r="S217" i="3"/>
  <c r="V217" i="3" s="1"/>
  <c r="S100" i="3"/>
  <c r="V100" i="3" s="1"/>
  <c r="T1313" i="3"/>
  <c r="T1145" i="3"/>
  <c r="T961" i="3"/>
  <c r="T626" i="3"/>
  <c r="T472" i="3"/>
  <c r="T498" i="3"/>
  <c r="S1516" i="3"/>
  <c r="V1516" i="3" s="1"/>
  <c r="S1205" i="3"/>
  <c r="V1205" i="3" s="1"/>
  <c r="S1305" i="3"/>
  <c r="V1305" i="3" s="1"/>
  <c r="S1095" i="3"/>
  <c r="V1095" i="3" s="1"/>
  <c r="S974" i="3"/>
  <c r="V974" i="3" s="1"/>
  <c r="S1101" i="3"/>
  <c r="V1101" i="3" s="1"/>
  <c r="S1115" i="3"/>
  <c r="V1115" i="3" s="1"/>
  <c r="S896" i="3"/>
  <c r="V896" i="3" s="1"/>
  <c r="S952" i="3"/>
  <c r="V952" i="3" s="1"/>
  <c r="S776" i="3"/>
  <c r="V776" i="3" s="1"/>
  <c r="S721" i="3"/>
  <c r="V721" i="3" s="1"/>
  <c r="S925" i="3"/>
  <c r="V925" i="3" s="1"/>
  <c r="S704" i="3"/>
  <c r="V704" i="3" s="1"/>
  <c r="S727" i="3"/>
  <c r="V727" i="3" s="1"/>
  <c r="S504" i="3"/>
  <c r="V504" i="3" s="1"/>
  <c r="S430" i="3"/>
  <c r="V430" i="3" s="1"/>
  <c r="S561" i="3"/>
  <c r="V561" i="3" s="1"/>
  <c r="S458" i="3"/>
  <c r="V458" i="3" s="1"/>
  <c r="S360" i="3"/>
  <c r="V360" i="3" s="1"/>
  <c r="S311" i="3"/>
  <c r="V311" i="3" s="1"/>
  <c r="S301" i="3"/>
  <c r="V301" i="3" s="1"/>
  <c r="S156" i="3"/>
  <c r="V156" i="3" s="1"/>
  <c r="S32" i="3"/>
  <c r="V32" i="3" s="1"/>
  <c r="S165" i="3"/>
  <c r="V165" i="3" s="1"/>
  <c r="S453" i="3"/>
  <c r="V453" i="3" s="1"/>
  <c r="S170" i="3"/>
  <c r="V170" i="3" s="1"/>
  <c r="S146" i="3"/>
  <c r="V146" i="3" s="1"/>
  <c r="S644" i="3"/>
  <c r="V644" i="3" s="1"/>
  <c r="S560" i="3"/>
  <c r="V560" i="3" s="1"/>
  <c r="S450" i="3"/>
  <c r="V450" i="3" s="1"/>
  <c r="S43" i="3"/>
  <c r="V43" i="3" s="1"/>
  <c r="S37" i="3"/>
  <c r="V37" i="3" s="1"/>
  <c r="S559" i="3"/>
  <c r="V559" i="3" s="1"/>
  <c r="S1501" i="3"/>
  <c r="V1501" i="3" s="1"/>
  <c r="S1446" i="3"/>
  <c r="V1446" i="3" s="1"/>
  <c r="S1379" i="3"/>
  <c r="V1379" i="3" s="1"/>
  <c r="S1257" i="3"/>
  <c r="V1257" i="3" s="1"/>
  <c r="S1425" i="3"/>
  <c r="V1425" i="3" s="1"/>
  <c r="S1376" i="3"/>
  <c r="V1376" i="3" s="1"/>
  <c r="S1215" i="3"/>
  <c r="V1215" i="3" s="1"/>
  <c r="S1410" i="3"/>
  <c r="V1410" i="3" s="1"/>
  <c r="S945" i="3"/>
  <c r="V945" i="3" s="1"/>
  <c r="S840" i="3"/>
  <c r="V840" i="3" s="1"/>
  <c r="S923" i="3"/>
  <c r="V923" i="3" s="1"/>
  <c r="S779" i="3"/>
  <c r="V779" i="3" s="1"/>
  <c r="S1166" i="3"/>
  <c r="V1166" i="3" s="1"/>
  <c r="S1021" i="3"/>
  <c r="V1021" i="3" s="1"/>
  <c r="S922" i="3"/>
  <c r="V922" i="3" s="1"/>
  <c r="S413" i="3"/>
  <c r="V413" i="3" s="1"/>
  <c r="S844" i="3"/>
  <c r="V844" i="3" s="1"/>
  <c r="S873" i="3"/>
  <c r="V873" i="3" s="1"/>
  <c r="S377" i="3"/>
  <c r="V377" i="3" s="1"/>
  <c r="S630" i="3"/>
  <c r="V630" i="3" s="1"/>
  <c r="S143" i="3"/>
  <c r="V143" i="3" s="1"/>
  <c r="S63" i="3"/>
  <c r="V63" i="3" s="1"/>
  <c r="S617" i="3"/>
  <c r="V617" i="3" s="1"/>
  <c r="S391" i="3"/>
  <c r="V391" i="3" s="1"/>
  <c r="S110" i="3"/>
  <c r="V110" i="3" s="1"/>
  <c r="S1461" i="3"/>
  <c r="V1461" i="3" s="1"/>
  <c r="S766" i="3"/>
  <c r="V766" i="3" s="1"/>
  <c r="S514" i="3"/>
  <c r="V514" i="3" s="1"/>
  <c r="S808" i="3"/>
  <c r="V808" i="3" s="1"/>
  <c r="S757" i="3"/>
  <c r="V757" i="3" s="1"/>
  <c r="S533" i="3"/>
  <c r="V533" i="3" s="1"/>
  <c r="S480" i="3"/>
  <c r="V480" i="3" s="1"/>
  <c r="S406" i="3"/>
  <c r="V406" i="3" s="1"/>
  <c r="S479" i="3"/>
  <c r="V479" i="3" s="1"/>
  <c r="S109" i="3"/>
  <c r="V109" i="3" s="1"/>
  <c r="S75" i="3"/>
  <c r="V75" i="3" s="1"/>
  <c r="S1416" i="3"/>
  <c r="V1416" i="3" s="1"/>
  <c r="S1352" i="3"/>
  <c r="V1352" i="3" s="1"/>
  <c r="S1404" i="3"/>
  <c r="V1404" i="3" s="1"/>
  <c r="S1342" i="3"/>
  <c r="V1342" i="3" s="1"/>
  <c r="S1174" i="3"/>
  <c r="V1174" i="3" s="1"/>
  <c r="S1143" i="3"/>
  <c r="V1143" i="3" s="1"/>
  <c r="S1099" i="3"/>
  <c r="V1099" i="3" s="1"/>
  <c r="S1113" i="3"/>
  <c r="V1113" i="3" s="1"/>
  <c r="S1396" i="3"/>
  <c r="V1396" i="3" s="1"/>
  <c r="S1053" i="3"/>
  <c r="V1053" i="3" s="1"/>
  <c r="S764" i="3"/>
  <c r="V764" i="3" s="1"/>
  <c r="S1200" i="3"/>
  <c r="V1200" i="3" s="1"/>
  <c r="S1000" i="3"/>
  <c r="V1000" i="3" s="1"/>
  <c r="S1017" i="3"/>
  <c r="V1017" i="3" s="1"/>
  <c r="S612" i="3"/>
  <c r="V612" i="3" s="1"/>
  <c r="S719" i="3"/>
  <c r="V719" i="3" s="1"/>
  <c r="S482" i="3"/>
  <c r="V482" i="3" s="1"/>
  <c r="S374" i="3"/>
  <c r="V374" i="3" s="1"/>
  <c r="S339" i="3"/>
  <c r="V339" i="3" s="1"/>
  <c r="S349" i="3"/>
  <c r="V349" i="3" s="1"/>
  <c r="S295" i="3"/>
  <c r="V295" i="3" s="1"/>
  <c r="S216" i="3"/>
  <c r="V216" i="3" s="1"/>
  <c r="S324" i="3"/>
  <c r="V324" i="3" s="1"/>
  <c r="S229" i="3"/>
  <c r="V229" i="3" s="1"/>
  <c r="S198" i="3"/>
  <c r="V198" i="3" s="1"/>
  <c r="S182" i="3"/>
  <c r="V182" i="3" s="1"/>
  <c r="S87" i="3"/>
  <c r="V87" i="3" s="1"/>
  <c r="S334" i="3"/>
  <c r="V334" i="3" s="1"/>
  <c r="S328" i="3"/>
  <c r="V328" i="3" s="1"/>
  <c r="S310" i="3"/>
  <c r="V310" i="3" s="1"/>
  <c r="S297" i="3"/>
  <c r="V297" i="3" s="1"/>
  <c r="S271" i="3"/>
  <c r="V271" i="3" s="1"/>
  <c r="S83" i="3"/>
  <c r="V83" i="3" s="1"/>
  <c r="S15" i="3"/>
  <c r="V15" i="3" s="1"/>
  <c r="S267" i="3"/>
  <c r="V267" i="3" s="1"/>
  <c r="S317" i="3"/>
  <c r="V317" i="3" s="1"/>
  <c r="S276" i="3"/>
  <c r="V276" i="3" s="1"/>
  <c r="S483" i="3"/>
  <c r="V483" i="3" s="1"/>
  <c r="S356" i="3"/>
  <c r="V356" i="3" s="1"/>
  <c r="S330" i="3"/>
  <c r="V330" i="3" s="1"/>
  <c r="S273" i="3"/>
  <c r="V273" i="3" s="1"/>
  <c r="S309" i="3"/>
  <c r="V309" i="3" s="1"/>
  <c r="S230" i="3"/>
  <c r="V230" i="3" s="1"/>
  <c r="S193" i="3"/>
  <c r="V193" i="3" s="1"/>
  <c r="U183" i="3"/>
  <c r="U222" i="3"/>
  <c r="U202" i="3"/>
  <c r="U1070" i="3"/>
  <c r="U1122" i="3"/>
  <c r="U929" i="3"/>
  <c r="U102" i="3"/>
  <c r="T1235" i="3"/>
  <c r="T1151" i="3"/>
  <c r="T289" i="3"/>
  <c r="T931" i="3"/>
  <c r="T648" i="3"/>
  <c r="T659" i="3"/>
  <c r="T128" i="3"/>
  <c r="T298" i="3"/>
  <c r="U401" i="3"/>
  <c r="U1038" i="3"/>
  <c r="U1138" i="3"/>
  <c r="U85" i="3"/>
  <c r="U69" i="3"/>
  <c r="S1055" i="3"/>
  <c r="V1055" i="3" s="1"/>
  <c r="S643" i="3"/>
  <c r="V643" i="3" s="1"/>
  <c r="S751" i="3"/>
  <c r="V751" i="3" s="1"/>
  <c r="S466" i="3"/>
  <c r="V466" i="3" s="1"/>
  <c r="S432" i="3"/>
  <c r="V432" i="3" s="1"/>
  <c r="S1344" i="3"/>
  <c r="V1344" i="3" s="1"/>
  <c r="S1349" i="3"/>
  <c r="V1349" i="3" s="1"/>
  <c r="S1319" i="3"/>
  <c r="V1319" i="3" s="1"/>
  <c r="S1221" i="3"/>
  <c r="V1221" i="3" s="1"/>
  <c r="S1118" i="3"/>
  <c r="V1118" i="3" s="1"/>
  <c r="S1090" i="3"/>
  <c r="V1090" i="3" s="1"/>
  <c r="S903" i="3"/>
  <c r="V903" i="3" s="1"/>
  <c r="S845" i="3"/>
  <c r="V845" i="3" s="1"/>
  <c r="S1151" i="3"/>
  <c r="V1151" i="3" s="1"/>
  <c r="S1111" i="3"/>
  <c r="V1111" i="3" s="1"/>
  <c r="S676" i="3"/>
  <c r="V676" i="3" s="1"/>
  <c r="S1137" i="3"/>
  <c r="V1137" i="3" s="1"/>
  <c r="S256" i="3"/>
  <c r="V256" i="3" s="1"/>
  <c r="S308" i="3"/>
  <c r="V308" i="3" s="1"/>
  <c r="S255" i="3"/>
  <c r="V255" i="3" s="1"/>
  <c r="S221" i="3"/>
  <c r="V221" i="3" s="1"/>
  <c r="S251" i="3"/>
  <c r="V251" i="3" s="1"/>
  <c r="S1521" i="3"/>
  <c r="V1521" i="3" s="1"/>
  <c r="S289" i="3"/>
  <c r="V289" i="3" s="1"/>
  <c r="S250" i="3"/>
  <c r="V250" i="3" s="1"/>
  <c r="S14" i="3"/>
  <c r="V14" i="3" s="1"/>
  <c r="T1079" i="3"/>
  <c r="T1450" i="3"/>
  <c r="T970" i="3"/>
  <c r="T548" i="3"/>
  <c r="T501" i="3"/>
  <c r="T361" i="3"/>
  <c r="T540" i="3"/>
  <c r="T387" i="3"/>
  <c r="T451" i="3"/>
  <c r="T420" i="3"/>
  <c r="T1243" i="3"/>
  <c r="T1498" i="3"/>
  <c r="T417" i="3"/>
  <c r="T354" i="3"/>
  <c r="T1499" i="3"/>
  <c r="T1262" i="3"/>
  <c r="T1441" i="3"/>
  <c r="T1366" i="3"/>
  <c r="T1397" i="3"/>
  <c r="T1107" i="3"/>
  <c r="T1368" i="3"/>
  <c r="T937" i="3"/>
  <c r="T1108" i="3"/>
  <c r="T550" i="3"/>
  <c r="T1152" i="3"/>
  <c r="T866" i="3"/>
  <c r="T736" i="3"/>
  <c r="T794" i="3"/>
  <c r="T611" i="3"/>
  <c r="T574" i="3"/>
  <c r="T519" i="3"/>
  <c r="T365" i="3"/>
  <c r="T421" i="3"/>
  <c r="T436" i="3"/>
  <c r="T464" i="3"/>
  <c r="T1054" i="3"/>
  <c r="T537" i="3"/>
  <c r="T362" i="3"/>
  <c r="T620" i="3"/>
  <c r="T144" i="3"/>
  <c r="T42" i="3"/>
  <c r="T21" i="3"/>
  <c r="T162" i="3"/>
  <c r="T642" i="3"/>
  <c r="T416" i="3"/>
  <c r="U1022" i="3"/>
  <c r="U804" i="3"/>
  <c r="U232" i="3"/>
  <c r="U12" i="3"/>
  <c r="U1397" i="3"/>
  <c r="U1107" i="3"/>
  <c r="U550" i="3"/>
  <c r="U144" i="3"/>
  <c r="U538" i="3"/>
  <c r="U1020" i="3"/>
  <c r="S1455" i="3"/>
  <c r="V1455" i="3" s="1"/>
  <c r="S1282" i="3"/>
  <c r="V1282" i="3" s="1"/>
  <c r="S968" i="3"/>
  <c r="V968" i="3" s="1"/>
  <c r="S841" i="3"/>
  <c r="V841" i="3" s="1"/>
  <c r="S717" i="3"/>
  <c r="V717" i="3" s="1"/>
  <c r="S901" i="3"/>
  <c r="V901" i="3" s="1"/>
  <c r="S505" i="3"/>
  <c r="V505" i="3" s="1"/>
  <c r="S481" i="3"/>
  <c r="V481" i="3" s="1"/>
  <c r="S79" i="3"/>
  <c r="V79" i="3" s="1"/>
  <c r="T1454" i="3"/>
  <c r="T1183" i="3"/>
  <c r="T1283" i="3"/>
  <c r="T1298" i="3"/>
  <c r="T1287" i="3"/>
  <c r="T1293" i="3"/>
  <c r="T1278" i="3"/>
  <c r="T1274" i="3"/>
  <c r="T1292" i="3"/>
  <c r="T1288" i="3"/>
  <c r="T1276" i="3"/>
  <c r="T1301" i="3"/>
  <c r="T1281" i="3"/>
  <c r="T1280" i="3"/>
  <c r="T49" i="3"/>
  <c r="T1035" i="3"/>
  <c r="T1315" i="3"/>
  <c r="T911" i="3"/>
  <c r="T822" i="3"/>
  <c r="S318" i="3"/>
  <c r="V318" i="3" s="1"/>
  <c r="S268" i="3"/>
  <c r="V268" i="3" s="1"/>
  <c r="S243" i="3"/>
  <c r="V243" i="3" s="1"/>
  <c r="S225" i="3"/>
  <c r="V225" i="3" s="1"/>
  <c r="S1207" i="3"/>
  <c r="V1207" i="3" s="1"/>
  <c r="S1498" i="3"/>
  <c r="V1498" i="3" s="1"/>
  <c r="S1316" i="3"/>
  <c r="V1316" i="3" s="1"/>
  <c r="S942" i="3"/>
  <c r="V942" i="3" s="1"/>
  <c r="S417" i="3"/>
  <c r="V417" i="3" s="1"/>
  <c r="S1385" i="3"/>
  <c r="V1385" i="3" s="1"/>
  <c r="S1386" i="3"/>
  <c r="V1386" i="3" s="1"/>
  <c r="S1083" i="3"/>
  <c r="V1083" i="3" s="1"/>
  <c r="S1272" i="3"/>
  <c r="V1272" i="3" s="1"/>
  <c r="S999" i="3"/>
  <c r="V999" i="3" s="1"/>
  <c r="S1020" i="3"/>
  <c r="V1020" i="3" s="1"/>
  <c r="S851" i="3"/>
  <c r="V851" i="3" s="1"/>
  <c r="S725" i="3"/>
  <c r="V725" i="3" s="1"/>
  <c r="S392" i="3"/>
  <c r="V392" i="3" s="1"/>
  <c r="S831" i="3"/>
  <c r="V831" i="3" s="1"/>
  <c r="S948" i="3"/>
  <c r="V948" i="3" s="1"/>
  <c r="S835" i="3"/>
  <c r="V835" i="3" s="1"/>
  <c r="S112" i="3"/>
  <c r="V112" i="3" s="1"/>
  <c r="S767" i="3"/>
  <c r="V767" i="3" s="1"/>
  <c r="S1383" i="3"/>
  <c r="V1383" i="3" s="1"/>
  <c r="S1402" i="3"/>
  <c r="V1402" i="3" s="1"/>
  <c r="S1370" i="3"/>
  <c r="V1370" i="3" s="1"/>
  <c r="S1502" i="3"/>
  <c r="V1502" i="3" s="1"/>
  <c r="S1356" i="3"/>
  <c r="V1356" i="3" s="1"/>
  <c r="S1109" i="3"/>
  <c r="V1109" i="3" s="1"/>
  <c r="S1339" i="3"/>
  <c r="V1339" i="3" s="1"/>
  <c r="S527" i="3"/>
  <c r="V527" i="3" s="1"/>
  <c r="S1039" i="3"/>
  <c r="V1039" i="3" s="1"/>
  <c r="S307" i="3"/>
  <c r="V307" i="3" s="1"/>
  <c r="S252" i="3"/>
  <c r="V252" i="3" s="1"/>
  <c r="S244" i="3"/>
  <c r="V244" i="3" s="1"/>
  <c r="S516" i="3"/>
  <c r="V516" i="3" s="1"/>
  <c r="S73" i="3"/>
  <c r="V73" i="3" s="1"/>
  <c r="S663" i="3"/>
  <c r="V663" i="3" s="1"/>
  <c r="S319" i="3"/>
  <c r="V319" i="3" s="1"/>
  <c r="S506" i="3"/>
  <c r="V506" i="3" s="1"/>
  <c r="S372" i="3"/>
  <c r="V372" i="3" s="1"/>
  <c r="S72" i="3"/>
  <c r="V72" i="3" s="1"/>
  <c r="S882" i="3"/>
  <c r="V882" i="3" s="1"/>
  <c r="S306" i="3"/>
  <c r="V306" i="3" s="1"/>
  <c r="S1409" i="3"/>
  <c r="V1409" i="3" s="1"/>
  <c r="S1408" i="3"/>
  <c r="V1408" i="3" s="1"/>
  <c r="S1244" i="3"/>
  <c r="V1244" i="3" s="1"/>
  <c r="S1191" i="3"/>
  <c r="V1191" i="3" s="1"/>
  <c r="S1389" i="3"/>
  <c r="V1389" i="3" s="1"/>
  <c r="S1255" i="3"/>
  <c r="V1255" i="3" s="1"/>
  <c r="S1438" i="3"/>
  <c r="V1438" i="3" s="1"/>
  <c r="S1360" i="3"/>
  <c r="V1360" i="3" s="1"/>
  <c r="S1509" i="3"/>
  <c r="V1509" i="3" s="1"/>
  <c r="S1358" i="3"/>
  <c r="V1358" i="3" s="1"/>
  <c r="S1062" i="3"/>
  <c r="V1062" i="3" s="1"/>
  <c r="S1439" i="3"/>
  <c r="V1439" i="3" s="1"/>
  <c r="S1284" i="3"/>
  <c r="V1284" i="3" s="1"/>
  <c r="S811" i="3"/>
  <c r="V811" i="3" s="1"/>
  <c r="S807" i="3"/>
  <c r="V807" i="3" s="1"/>
  <c r="S796" i="3"/>
  <c r="V796" i="3" s="1"/>
  <c r="S681" i="3"/>
  <c r="V681" i="3" s="1"/>
  <c r="S1045" i="3"/>
  <c r="V1045" i="3" s="1"/>
  <c r="S790" i="3"/>
  <c r="V790" i="3" s="1"/>
  <c r="S708" i="3"/>
  <c r="V708" i="3" s="1"/>
  <c r="S593" i="3"/>
  <c r="V593" i="3" s="1"/>
  <c r="S838" i="3"/>
  <c r="V838" i="3" s="1"/>
  <c r="S799" i="3"/>
  <c r="V799" i="3" s="1"/>
  <c r="S613" i="3"/>
  <c r="V613" i="3" s="1"/>
  <c r="S515" i="3"/>
  <c r="V515" i="3" s="1"/>
  <c r="S327" i="3"/>
  <c r="V327" i="3" s="1"/>
  <c r="S175" i="3"/>
  <c r="V175" i="3" s="1"/>
  <c r="S445" i="3"/>
  <c r="V445" i="3" s="1"/>
  <c r="S859" i="3"/>
  <c r="V859" i="3" s="1"/>
  <c r="S1024" i="3"/>
  <c r="V1024" i="3" s="1"/>
  <c r="S524" i="3"/>
  <c r="V524" i="3" s="1"/>
  <c r="S397" i="3"/>
  <c r="V397" i="3" s="1"/>
  <c r="S452" i="3"/>
  <c r="V452" i="3" s="1"/>
  <c r="S564" i="3"/>
  <c r="V564" i="3" s="1"/>
  <c r="S29" i="3"/>
  <c r="V29" i="3" s="1"/>
  <c r="S957" i="3"/>
  <c r="V957" i="3" s="1"/>
  <c r="S535" i="3"/>
  <c r="V535" i="3" s="1"/>
  <c r="S25" i="3"/>
  <c r="V25" i="3" s="1"/>
  <c r="S366" i="3"/>
  <c r="V366" i="3" s="1"/>
  <c r="S76" i="3"/>
  <c r="V76" i="3" s="1"/>
  <c r="S562" i="3"/>
  <c r="V562" i="3" s="1"/>
  <c r="S98" i="3"/>
  <c r="V98" i="3" s="1"/>
  <c r="S94" i="3"/>
  <c r="V94" i="3" s="1"/>
  <c r="S1466" i="3"/>
  <c r="V1466" i="3" s="1"/>
  <c r="S1491" i="3"/>
  <c r="V1491" i="3" s="1"/>
  <c r="S1487" i="3"/>
  <c r="V1487" i="3" s="1"/>
  <c r="S1479" i="3"/>
  <c r="V1479" i="3" s="1"/>
  <c r="S1490" i="3"/>
  <c r="V1490" i="3" s="1"/>
  <c r="S1406" i="3"/>
  <c r="V1406" i="3" s="1"/>
  <c r="S1250" i="3"/>
  <c r="V1250" i="3" s="1"/>
  <c r="S1242" i="3"/>
  <c r="V1242" i="3" s="1"/>
  <c r="S1225" i="3"/>
  <c r="V1225" i="3" s="1"/>
  <c r="S1223" i="3"/>
  <c r="V1223" i="3" s="1"/>
  <c r="S1480" i="3"/>
  <c r="V1480" i="3" s="1"/>
  <c r="S1484" i="3"/>
  <c r="V1484" i="3" s="1"/>
  <c r="S1418" i="3"/>
  <c r="V1418" i="3" s="1"/>
  <c r="S1394" i="3"/>
  <c r="V1394" i="3" s="1"/>
  <c r="S1309" i="3"/>
  <c r="V1309" i="3" s="1"/>
  <c r="S1486" i="3"/>
  <c r="V1486" i="3" s="1"/>
  <c r="S1209" i="3"/>
  <c r="V1209" i="3" s="1"/>
  <c r="S1188" i="3"/>
  <c r="V1188" i="3" s="1"/>
  <c r="S1504" i="3"/>
  <c r="V1504" i="3" s="1"/>
  <c r="S1126" i="3"/>
  <c r="V1126" i="3" s="1"/>
  <c r="S1059" i="3"/>
  <c r="V1059" i="3" s="1"/>
  <c r="S1042" i="3"/>
  <c r="V1042" i="3" s="1"/>
  <c r="S1027" i="3"/>
  <c r="V1027" i="3" s="1"/>
  <c r="S1253" i="3"/>
  <c r="V1253" i="3" s="1"/>
  <c r="S1229" i="3"/>
  <c r="V1229" i="3" s="1"/>
  <c r="S1019" i="3"/>
  <c r="V1019" i="3" s="1"/>
  <c r="S949" i="3"/>
  <c r="V949" i="3" s="1"/>
  <c r="S1241" i="3"/>
  <c r="V1241" i="3" s="1"/>
  <c r="S1222" i="3"/>
  <c r="V1222" i="3" s="1"/>
  <c r="S1220" i="3"/>
  <c r="V1220" i="3" s="1"/>
  <c r="S1202" i="3"/>
  <c r="V1202" i="3" s="1"/>
  <c r="S1271" i="3"/>
  <c r="V1271" i="3" s="1"/>
  <c r="S1269" i="3"/>
  <c r="V1269" i="3" s="1"/>
  <c r="S1204" i="3"/>
  <c r="V1204" i="3" s="1"/>
  <c r="S1075" i="3"/>
  <c r="V1075" i="3" s="1"/>
  <c r="S1069" i="3"/>
  <c r="V1069" i="3" s="1"/>
  <c r="S1058" i="3"/>
  <c r="V1058" i="3" s="1"/>
  <c r="S967" i="3"/>
  <c r="V967" i="3" s="1"/>
  <c r="S916" i="3"/>
  <c r="V916" i="3" s="1"/>
  <c r="S895" i="3"/>
  <c r="V895" i="3" s="1"/>
  <c r="S809" i="3"/>
  <c r="V809" i="3" s="1"/>
  <c r="S774" i="3"/>
  <c r="V774" i="3" s="1"/>
  <c r="S761" i="3"/>
  <c r="V761" i="3" s="1"/>
  <c r="S1043" i="3"/>
  <c r="V1043" i="3" s="1"/>
  <c r="S947" i="3"/>
  <c r="V947" i="3" s="1"/>
  <c r="S880" i="3"/>
  <c r="V880" i="3" s="1"/>
  <c r="S855" i="3"/>
  <c r="V855" i="3" s="1"/>
  <c r="S755" i="3"/>
  <c r="V755" i="3" s="1"/>
  <c r="S694" i="3"/>
  <c r="V694" i="3" s="1"/>
  <c r="S993" i="3"/>
  <c r="V993" i="3" s="1"/>
  <c r="S908" i="3"/>
  <c r="V908" i="3" s="1"/>
  <c r="S868" i="3"/>
  <c r="V868" i="3" s="1"/>
  <c r="S864" i="3"/>
  <c r="V864" i="3" s="1"/>
  <c r="S862" i="3"/>
  <c r="V862" i="3" s="1"/>
  <c r="S849" i="3"/>
  <c r="V849" i="3" s="1"/>
  <c r="S692" i="3"/>
  <c r="V692" i="3" s="1"/>
  <c r="S654" i="3"/>
  <c r="V654" i="3" s="1"/>
  <c r="S652" i="3"/>
  <c r="V652" i="3" s="1"/>
  <c r="S1121" i="3"/>
  <c r="V1121" i="3" s="1"/>
  <c r="S1061" i="3"/>
  <c r="V1061" i="3" s="1"/>
  <c r="S847" i="3"/>
  <c r="V847" i="3" s="1"/>
  <c r="S843" i="3"/>
  <c r="V843" i="3" s="1"/>
  <c r="S832" i="3"/>
  <c r="V832" i="3" s="1"/>
  <c r="S726" i="3"/>
  <c r="V726" i="3" s="1"/>
  <c r="S1261" i="3"/>
  <c r="V1261" i="3" s="1"/>
  <c r="S1029" i="3"/>
  <c r="V1029" i="3" s="1"/>
  <c r="S915" i="3"/>
  <c r="V915" i="3" s="1"/>
  <c r="S830" i="3"/>
  <c r="V830" i="3" s="1"/>
  <c r="S823" i="3"/>
  <c r="V823" i="3" s="1"/>
  <c r="S762" i="3"/>
  <c r="V762" i="3" s="1"/>
  <c r="S638" i="3"/>
  <c r="V638" i="3" s="1"/>
  <c r="S1028" i="3"/>
  <c r="V1028" i="3" s="1"/>
  <c r="S596" i="3"/>
  <c r="V596" i="3" s="1"/>
  <c r="S419" i="3"/>
  <c r="V419" i="3" s="1"/>
  <c r="S151" i="3"/>
  <c r="V151" i="3" s="1"/>
  <c r="S854" i="3"/>
  <c r="V854" i="3" s="1"/>
  <c r="S817" i="3"/>
  <c r="V817" i="3" s="1"/>
  <c r="S615" i="3"/>
  <c r="V615" i="3" s="1"/>
  <c r="S567" i="3"/>
  <c r="V567" i="3" s="1"/>
  <c r="S517" i="3"/>
  <c r="V517" i="3" s="1"/>
  <c r="S164" i="3"/>
  <c r="V164" i="3" s="1"/>
  <c r="S926" i="3"/>
  <c r="V926" i="3" s="1"/>
  <c r="S662" i="3"/>
  <c r="V662" i="3" s="1"/>
  <c r="S353" i="3"/>
  <c r="V353" i="3" s="1"/>
  <c r="S203" i="3"/>
  <c r="V203" i="3" s="1"/>
  <c r="S1123" i="3"/>
  <c r="V1123" i="3" s="1"/>
  <c r="S907" i="3"/>
  <c r="V907" i="3" s="1"/>
  <c r="S742" i="3"/>
  <c r="V742" i="3" s="1"/>
  <c r="S740" i="3"/>
  <c r="V740" i="3" s="1"/>
  <c r="S645" i="3"/>
  <c r="V645" i="3" s="1"/>
  <c r="S378" i="3"/>
  <c r="V378" i="3" s="1"/>
  <c r="S877" i="3"/>
  <c r="V877" i="3" s="1"/>
  <c r="S869" i="3"/>
  <c r="V869" i="3" s="1"/>
  <c r="S599" i="3"/>
  <c r="V599" i="3" s="1"/>
  <c r="S587" i="3"/>
  <c r="V587" i="3" s="1"/>
  <c r="S577" i="3"/>
  <c r="V577" i="3" s="1"/>
  <c r="S551" i="3"/>
  <c r="V551" i="3" s="1"/>
  <c r="S522" i="3"/>
  <c r="V522" i="3" s="1"/>
  <c r="S468" i="3"/>
  <c r="V468" i="3" s="1"/>
  <c r="S437" i="3"/>
  <c r="V437" i="3" s="1"/>
  <c r="S403" i="3"/>
  <c r="V403" i="3" s="1"/>
  <c r="S321" i="3"/>
  <c r="V321" i="3" s="1"/>
  <c r="S178" i="3"/>
  <c r="V178" i="3" s="1"/>
  <c r="S152" i="3"/>
  <c r="V152" i="3" s="1"/>
  <c r="S1050" i="3"/>
  <c r="V1050" i="3" s="1"/>
  <c r="S689" i="3"/>
  <c r="V689" i="3" s="1"/>
  <c r="S661" i="3"/>
  <c r="V661" i="3" s="1"/>
  <c r="S570" i="3"/>
  <c r="V570" i="3" s="1"/>
  <c r="S160" i="3"/>
  <c r="V160" i="3" s="1"/>
  <c r="S51" i="3"/>
  <c r="V51" i="3" s="1"/>
  <c r="S47" i="3"/>
  <c r="V47" i="3" s="1"/>
  <c r="S118" i="3"/>
  <c r="V118" i="3" s="1"/>
  <c r="S879" i="3"/>
  <c r="V879" i="3" s="1"/>
  <c r="S150" i="3"/>
  <c r="V150" i="3" s="1"/>
  <c r="S105" i="3"/>
  <c r="V105" i="3" s="1"/>
  <c r="S101" i="3"/>
  <c r="V101" i="3" s="1"/>
  <c r="S95" i="3"/>
  <c r="V95" i="3" s="1"/>
  <c r="S477" i="3"/>
  <c r="V477" i="3" s="1"/>
  <c r="S171" i="3"/>
  <c r="V171" i="3" s="1"/>
  <c r="S121" i="3"/>
  <c r="V121" i="3" s="1"/>
  <c r="S54" i="3"/>
  <c r="V54" i="3" s="1"/>
  <c r="S566" i="3"/>
  <c r="V566" i="3" s="1"/>
  <c r="S214" i="3"/>
  <c r="V214" i="3" s="1"/>
  <c r="S86" i="3"/>
  <c r="V86" i="3" s="1"/>
  <c r="S50" i="3"/>
  <c r="V50" i="3" s="1"/>
  <c r="S27" i="3"/>
  <c r="V27" i="3" s="1"/>
  <c r="S249" i="3"/>
  <c r="V249" i="3" s="1"/>
  <c r="S1460" i="3"/>
  <c r="V1460" i="3" s="1"/>
  <c r="S1492" i="3"/>
  <c r="V1492" i="3" s="1"/>
  <c r="S1351" i="3"/>
  <c r="V1351" i="3" s="1"/>
  <c r="S1164" i="3"/>
  <c r="V1164" i="3" s="1"/>
  <c r="S1066" i="3"/>
  <c r="V1066" i="3" s="1"/>
  <c r="S1023" i="3"/>
  <c r="V1023" i="3" s="1"/>
  <c r="S1014" i="3"/>
  <c r="V1014" i="3" s="1"/>
  <c r="S1156" i="3"/>
  <c r="V1156" i="3" s="1"/>
  <c r="S1026" i="3"/>
  <c r="V1026" i="3" s="1"/>
  <c r="S723" i="3"/>
  <c r="V723" i="3" s="1"/>
  <c r="S710" i="3"/>
  <c r="V710" i="3" s="1"/>
  <c r="S801" i="3"/>
  <c r="V801" i="3" s="1"/>
  <c r="S975" i="3"/>
  <c r="V975" i="3" s="1"/>
  <c r="S760" i="3"/>
  <c r="V760" i="3" s="1"/>
  <c r="S1097" i="3"/>
  <c r="V1097" i="3" s="1"/>
  <c r="S670" i="3"/>
  <c r="V670" i="3" s="1"/>
  <c r="S149" i="3"/>
  <c r="V149" i="3" s="1"/>
  <c r="S145" i="3"/>
  <c r="V145" i="3" s="1"/>
  <c r="S894" i="3"/>
  <c r="V894" i="3" s="1"/>
  <c r="S499" i="3"/>
  <c r="V499" i="3" s="1"/>
  <c r="S821" i="3"/>
  <c r="V821" i="3" s="1"/>
  <c r="S1327" i="3"/>
  <c r="V1327" i="3" s="1"/>
  <c r="S454" i="3"/>
  <c r="V454" i="3" s="1"/>
  <c r="S169" i="3"/>
  <c r="V169" i="3" s="1"/>
  <c r="S41" i="3"/>
  <c r="V41" i="3" s="1"/>
  <c r="S147" i="3"/>
  <c r="V147" i="3" s="1"/>
  <c r="S39" i="3"/>
  <c r="V39" i="3" s="1"/>
  <c r="S554" i="3"/>
  <c r="V554" i="3" s="1"/>
  <c r="S116" i="3"/>
  <c r="V116" i="3" s="1"/>
  <c r="S748" i="3"/>
  <c r="V748" i="3" s="1"/>
  <c r="S473" i="3"/>
  <c r="V473" i="3" s="1"/>
  <c r="S1315" i="3"/>
  <c r="V1315" i="3" s="1"/>
  <c r="S1129" i="3"/>
  <c r="V1129" i="3" s="1"/>
  <c r="S1144" i="3"/>
  <c r="V1144" i="3" s="1"/>
  <c r="S822" i="3"/>
  <c r="V822" i="3" s="1"/>
  <c r="S803" i="3"/>
  <c r="V803" i="3" s="1"/>
  <c r="S679" i="3"/>
  <c r="V679" i="3" s="1"/>
  <c r="S1132" i="3"/>
  <c r="V1132" i="3" s="1"/>
  <c r="S911" i="3"/>
  <c r="V911" i="3" s="1"/>
  <c r="S744" i="3"/>
  <c r="V744" i="3" s="1"/>
  <c r="S1035" i="3"/>
  <c r="V1035" i="3" s="1"/>
  <c r="S1520" i="3"/>
  <c r="V1520" i="3" s="1"/>
  <c r="S1417" i="3"/>
  <c r="V1417" i="3" s="1"/>
  <c r="S1428" i="3"/>
  <c r="V1428" i="3" s="1"/>
  <c r="S1270" i="3"/>
  <c r="V1270" i="3" s="1"/>
  <c r="S1189" i="3"/>
  <c r="V1189" i="3" s="1"/>
  <c r="S1426" i="3"/>
  <c r="V1426" i="3" s="1"/>
  <c r="S1422" i="3"/>
  <c r="V1422" i="3" s="1"/>
  <c r="S1195" i="3"/>
  <c r="V1195" i="3" s="1"/>
  <c r="S1505" i="3"/>
  <c r="V1505" i="3" s="1"/>
  <c r="S1420" i="3"/>
  <c r="V1420" i="3" s="1"/>
  <c r="S1372" i="3"/>
  <c r="V1372" i="3" s="1"/>
  <c r="S1507" i="3"/>
  <c r="V1507" i="3" s="1"/>
  <c r="S1500" i="3"/>
  <c r="V1500" i="3" s="1"/>
  <c r="S1429" i="3"/>
  <c r="V1429" i="3" s="1"/>
  <c r="S1427" i="3"/>
  <c r="V1427" i="3" s="1"/>
  <c r="S1423" i="3"/>
  <c r="V1423" i="3" s="1"/>
  <c r="S1411" i="3"/>
  <c r="V1411" i="3" s="1"/>
  <c r="S1153" i="3"/>
  <c r="V1153" i="3" s="1"/>
  <c r="S1007" i="3"/>
  <c r="V1007" i="3" s="1"/>
  <c r="S1175" i="3"/>
  <c r="V1175" i="3" s="1"/>
  <c r="S1263" i="3"/>
  <c r="V1263" i="3" s="1"/>
  <c r="S1092" i="3"/>
  <c r="V1092" i="3" s="1"/>
  <c r="S1036" i="3"/>
  <c r="V1036" i="3" s="1"/>
  <c r="S1010" i="3"/>
  <c r="V1010" i="3" s="1"/>
  <c r="S936" i="3"/>
  <c r="V936" i="3" s="1"/>
  <c r="S1198" i="3"/>
  <c r="V1198" i="3" s="1"/>
  <c r="S1328" i="3"/>
  <c r="V1328" i="3" s="1"/>
  <c r="S1218" i="3"/>
  <c r="V1218" i="3" s="1"/>
  <c r="S1185" i="3"/>
  <c r="V1185" i="3" s="1"/>
  <c r="S1179" i="3"/>
  <c r="V1179" i="3" s="1"/>
  <c r="S1330" i="3"/>
  <c r="V1330" i="3" s="1"/>
  <c r="S1310" i="3"/>
  <c r="V1310" i="3" s="1"/>
  <c r="S914" i="3"/>
  <c r="V914" i="3" s="1"/>
  <c r="S978" i="3"/>
  <c r="V978" i="3" s="1"/>
  <c r="S958" i="3"/>
  <c r="V958" i="3" s="1"/>
  <c r="S772" i="3"/>
  <c r="V772" i="3" s="1"/>
  <c r="S1106" i="3"/>
  <c r="V1106" i="3" s="1"/>
  <c r="S885" i="3"/>
  <c r="V885" i="3" s="1"/>
  <c r="S872" i="3"/>
  <c r="V872" i="3" s="1"/>
  <c r="S870" i="3"/>
  <c r="V870" i="3" s="1"/>
  <c r="S836" i="3"/>
  <c r="V836" i="3" s="1"/>
  <c r="S732" i="3"/>
  <c r="V732" i="3" s="1"/>
  <c r="S656" i="3"/>
  <c r="V656" i="3" s="1"/>
  <c r="S814" i="3"/>
  <c r="V814" i="3" s="1"/>
  <c r="S728" i="3"/>
  <c r="V728" i="3" s="1"/>
  <c r="S724" i="3"/>
  <c r="V724" i="3" s="1"/>
  <c r="S982" i="3"/>
  <c r="V982" i="3" s="1"/>
  <c r="S917" i="3"/>
  <c r="V917" i="3" s="1"/>
  <c r="S902" i="3"/>
  <c r="V902" i="3" s="1"/>
  <c r="S1371" i="3"/>
  <c r="V1371" i="3" s="1"/>
  <c r="S1037" i="3"/>
  <c r="V1037" i="3" s="1"/>
  <c r="S992" i="3"/>
  <c r="V992" i="3" s="1"/>
  <c r="S892" i="3"/>
  <c r="V892" i="3" s="1"/>
  <c r="S153" i="3"/>
  <c r="V153" i="3" s="1"/>
  <c r="S839" i="3"/>
  <c r="V839" i="3" s="1"/>
  <c r="S434" i="3"/>
  <c r="V434" i="3" s="1"/>
  <c r="S363" i="3"/>
  <c r="V363" i="3" s="1"/>
  <c r="S641" i="3"/>
  <c r="V641" i="3" s="1"/>
  <c r="S565" i="3"/>
  <c r="V565" i="3" s="1"/>
  <c r="S428" i="3"/>
  <c r="V428" i="3" s="1"/>
  <c r="S905" i="3"/>
  <c r="V905" i="3" s="1"/>
  <c r="S674" i="3"/>
  <c r="V674" i="3" s="1"/>
  <c r="S532" i="3"/>
  <c r="V532" i="3" s="1"/>
  <c r="S380" i="3"/>
  <c r="V380" i="3" s="1"/>
  <c r="S988" i="3"/>
  <c r="V988" i="3" s="1"/>
  <c r="S946" i="3"/>
  <c r="V946" i="3" s="1"/>
  <c r="S242" i="3"/>
  <c r="V242" i="3" s="1"/>
  <c r="S731" i="3"/>
  <c r="V731" i="3" s="1"/>
  <c r="S510" i="3"/>
  <c r="V510" i="3" s="1"/>
  <c r="S342" i="3"/>
  <c r="V342" i="3" s="1"/>
  <c r="S431" i="3"/>
  <c r="V431" i="3" s="1"/>
  <c r="S381" i="3"/>
  <c r="V381" i="3" s="1"/>
  <c r="S130" i="3"/>
  <c r="V130" i="3" s="1"/>
  <c r="S871" i="3"/>
  <c r="V871" i="3" s="1"/>
  <c r="S364" i="3"/>
  <c r="V364" i="3" s="1"/>
  <c r="S290" i="3"/>
  <c r="V290" i="3" s="1"/>
  <c r="S765" i="3"/>
  <c r="V765" i="3" s="1"/>
  <c r="S245" i="3"/>
  <c r="V245" i="3" s="1"/>
  <c r="S11" i="3"/>
  <c r="V11" i="3" s="1"/>
  <c r="S257" i="3"/>
  <c r="V257" i="3" s="1"/>
  <c r="S140" i="3"/>
  <c r="V140" i="3" s="1"/>
  <c r="S125" i="3"/>
  <c r="V125" i="3" s="1"/>
  <c r="S529" i="3"/>
  <c r="V529" i="3" s="1"/>
  <c r="S92" i="3"/>
  <c r="V92" i="3" s="1"/>
  <c r="S1397" i="3"/>
  <c r="V1397" i="3" s="1"/>
  <c r="S1499" i="3"/>
  <c r="V1499" i="3" s="1"/>
  <c r="S1442" i="3"/>
  <c r="V1442" i="3" s="1"/>
  <c r="S1262" i="3"/>
  <c r="V1262" i="3" s="1"/>
  <c r="S1368" i="3"/>
  <c r="V1368" i="3" s="1"/>
  <c r="S1366" i="3"/>
  <c r="V1366" i="3" s="1"/>
  <c r="S1441" i="3"/>
  <c r="V1441" i="3" s="1"/>
  <c r="S1139" i="3"/>
  <c r="V1139" i="3" s="1"/>
  <c r="S1107" i="3"/>
  <c r="V1107" i="3" s="1"/>
  <c r="S1152" i="3"/>
  <c r="V1152" i="3" s="1"/>
  <c r="S1224" i="3"/>
  <c r="V1224" i="3" s="1"/>
  <c r="S1054" i="3"/>
  <c r="V1054" i="3" s="1"/>
  <c r="S937" i="3"/>
  <c r="V937" i="3" s="1"/>
  <c r="S736" i="3"/>
  <c r="V736" i="3" s="1"/>
  <c r="S794" i="3"/>
  <c r="V794" i="3" s="1"/>
  <c r="S866" i="3"/>
  <c r="V866" i="3" s="1"/>
  <c r="S619" i="3"/>
  <c r="V619" i="3" s="1"/>
  <c r="S1108" i="3"/>
  <c r="V1108" i="3" s="1"/>
  <c r="S642" i="3"/>
  <c r="V642" i="3" s="1"/>
  <c r="S550" i="3"/>
  <c r="V550" i="3" s="1"/>
  <c r="S436" i="3"/>
  <c r="V436" i="3" s="1"/>
  <c r="S421" i="3"/>
  <c r="V421" i="3" s="1"/>
  <c r="S519" i="3"/>
  <c r="V519" i="3" s="1"/>
  <c r="S365" i="3"/>
  <c r="V365" i="3" s="1"/>
  <c r="S611" i="3"/>
  <c r="V611" i="3" s="1"/>
  <c r="S162" i="3"/>
  <c r="V162" i="3" s="1"/>
  <c r="S416" i="3"/>
  <c r="V416" i="3" s="1"/>
  <c r="S697" i="3"/>
  <c r="V697" i="3" s="1"/>
  <c r="S574" i="3"/>
  <c r="V574" i="3" s="1"/>
  <c r="S464" i="3"/>
  <c r="V464" i="3" s="1"/>
  <c r="S362" i="3"/>
  <c r="V362" i="3" s="1"/>
  <c r="S21" i="3"/>
  <c r="V21" i="3" s="1"/>
  <c r="S144" i="3"/>
  <c r="V144" i="3" s="1"/>
  <c r="S620" i="3"/>
  <c r="V620" i="3" s="1"/>
  <c r="S42" i="3"/>
  <c r="V42" i="3" s="1"/>
  <c r="S537" i="3"/>
  <c r="V537" i="3" s="1"/>
  <c r="S379" i="3"/>
  <c r="V379" i="3" s="1"/>
  <c r="S1350" i="3"/>
  <c r="V1350" i="3" s="1"/>
  <c r="S1248" i="3"/>
  <c r="V1248" i="3" s="1"/>
  <c r="S1478" i="3"/>
  <c r="V1478" i="3" s="1"/>
  <c r="S1313" i="3"/>
  <c r="V1313" i="3" s="1"/>
  <c r="S1405" i="3"/>
  <c r="V1405" i="3" s="1"/>
  <c r="S1398" i="3"/>
  <c r="V1398" i="3" s="1"/>
  <c r="S1459" i="3"/>
  <c r="V1459" i="3" s="1"/>
  <c r="S1403" i="3"/>
  <c r="V1403" i="3" s="1"/>
  <c r="S1186" i="3"/>
  <c r="V1186" i="3" s="1"/>
  <c r="S1314" i="3"/>
  <c r="V1314" i="3" s="1"/>
  <c r="S1005" i="3"/>
  <c r="V1005" i="3" s="1"/>
  <c r="S987" i="3"/>
  <c r="V987" i="3" s="1"/>
  <c r="S1072" i="3"/>
  <c r="V1072" i="3" s="1"/>
  <c r="S998" i="3"/>
  <c r="V998" i="3" s="1"/>
  <c r="S1326" i="3"/>
  <c r="V1326" i="3" s="1"/>
  <c r="S1124" i="3"/>
  <c r="V1124" i="3" s="1"/>
  <c r="S1051" i="3"/>
  <c r="V1051" i="3" s="1"/>
  <c r="S994" i="3"/>
  <c r="V994" i="3" s="1"/>
  <c r="S1511" i="3"/>
  <c r="V1511" i="3" s="1"/>
  <c r="S1311" i="3"/>
  <c r="V1311" i="3" s="1"/>
  <c r="S1133" i="3"/>
  <c r="V1133" i="3" s="1"/>
  <c r="S1148" i="3"/>
  <c r="V1148" i="3" s="1"/>
  <c r="S1127" i="3"/>
  <c r="V1127" i="3" s="1"/>
  <c r="S1112" i="3"/>
  <c r="V1112" i="3" s="1"/>
  <c r="S1167" i="3"/>
  <c r="V1167" i="3" s="1"/>
  <c r="S1140" i="3"/>
  <c r="V1140" i="3" s="1"/>
  <c r="S924" i="3"/>
  <c r="V924" i="3" s="1"/>
  <c r="S1238" i="3"/>
  <c r="V1238" i="3" s="1"/>
  <c r="S1077" i="3"/>
  <c r="V1077" i="3" s="1"/>
  <c r="S997" i="3"/>
  <c r="V997" i="3" s="1"/>
  <c r="S683" i="3"/>
  <c r="V683" i="3" s="1"/>
  <c r="S1247" i="3"/>
  <c r="V1247" i="3" s="1"/>
  <c r="S1119" i="3"/>
  <c r="V1119" i="3" s="1"/>
  <c r="S1032" i="3"/>
  <c r="V1032" i="3" s="1"/>
  <c r="S783" i="3"/>
  <c r="V783" i="3" s="1"/>
  <c r="S753" i="3"/>
  <c r="V753" i="3" s="1"/>
  <c r="S698" i="3"/>
  <c r="V698" i="3" s="1"/>
  <c r="S610" i="3"/>
  <c r="V610" i="3" s="1"/>
  <c r="S933" i="3"/>
  <c r="V933" i="3" s="1"/>
  <c r="S889" i="3"/>
  <c r="V889" i="3" s="1"/>
  <c r="S887" i="3"/>
  <c r="V887" i="3" s="1"/>
  <c r="S677" i="3"/>
  <c r="V677" i="3" s="1"/>
  <c r="S669" i="3"/>
  <c r="V669" i="3" s="1"/>
  <c r="S650" i="3"/>
  <c r="V650" i="3" s="1"/>
  <c r="S621" i="3"/>
  <c r="V621" i="3" s="1"/>
  <c r="S1488" i="3"/>
  <c r="V1488" i="3" s="1"/>
  <c r="S904" i="3"/>
  <c r="V904" i="3" s="1"/>
  <c r="S816" i="3"/>
  <c r="V816" i="3" s="1"/>
  <c r="S781" i="3"/>
  <c r="V781" i="3" s="1"/>
  <c r="S1249" i="3"/>
  <c r="V1249" i="3" s="1"/>
  <c r="S986" i="3"/>
  <c r="V986" i="3" s="1"/>
  <c r="S977" i="3"/>
  <c r="V977" i="3" s="1"/>
  <c r="S900" i="3"/>
  <c r="V900" i="3" s="1"/>
  <c r="S810" i="3"/>
  <c r="V810" i="3" s="1"/>
  <c r="S806" i="3"/>
  <c r="V806" i="3" s="1"/>
  <c r="S884" i="3"/>
  <c r="V884" i="3" s="1"/>
  <c r="S635" i="3"/>
  <c r="V635" i="3" s="1"/>
  <c r="S622" i="3"/>
  <c r="V622" i="3" s="1"/>
  <c r="S588" i="3"/>
  <c r="V588" i="3" s="1"/>
  <c r="S438" i="3"/>
  <c r="V438" i="3" s="1"/>
  <c r="S181" i="3"/>
  <c r="V181" i="3" s="1"/>
  <c r="S155" i="3"/>
  <c r="V155" i="3" s="1"/>
  <c r="S784" i="3"/>
  <c r="V784" i="3" s="1"/>
  <c r="S771" i="3"/>
  <c r="V771" i="3" s="1"/>
  <c r="S626" i="3"/>
  <c r="V626" i="3" s="1"/>
  <c r="S569" i="3"/>
  <c r="V569" i="3" s="1"/>
  <c r="S511" i="3"/>
  <c r="V511" i="3" s="1"/>
  <c r="S388" i="3"/>
  <c r="V388" i="3" s="1"/>
  <c r="S371" i="3"/>
  <c r="V371" i="3" s="1"/>
  <c r="S369" i="3"/>
  <c r="V369" i="3" s="1"/>
  <c r="S320" i="3"/>
  <c r="V320" i="3" s="1"/>
  <c r="S1009" i="3"/>
  <c r="V1009" i="3" s="1"/>
  <c r="S944" i="3"/>
  <c r="V944" i="3" s="1"/>
  <c r="S886" i="3"/>
  <c r="V886" i="3" s="1"/>
  <c r="S875" i="3"/>
  <c r="V875" i="3" s="1"/>
  <c r="S867" i="3"/>
  <c r="V867" i="3" s="1"/>
  <c r="S628" i="3"/>
  <c r="V628" i="3" s="1"/>
  <c r="S563" i="3"/>
  <c r="V563" i="3" s="1"/>
  <c r="S542" i="3"/>
  <c r="V542" i="3" s="1"/>
  <c r="S455" i="3"/>
  <c r="V455" i="3" s="1"/>
  <c r="S447" i="3"/>
  <c r="V447" i="3" s="1"/>
  <c r="S139" i="3"/>
  <c r="V139" i="3" s="1"/>
  <c r="S961" i="3"/>
  <c r="V961" i="3" s="1"/>
  <c r="S655" i="3"/>
  <c r="V655" i="3" s="1"/>
  <c r="S474" i="3"/>
  <c r="V474" i="3" s="1"/>
  <c r="S472" i="3"/>
  <c r="V472" i="3" s="1"/>
  <c r="S343" i="3"/>
  <c r="V343" i="3" s="1"/>
  <c r="S1033" i="3"/>
  <c r="V1033" i="3" s="1"/>
  <c r="S833" i="3"/>
  <c r="V833" i="3" s="1"/>
  <c r="S647" i="3"/>
  <c r="V647" i="3" s="1"/>
  <c r="S495" i="3"/>
  <c r="V495" i="3" s="1"/>
  <c r="S493" i="3"/>
  <c r="V493" i="3" s="1"/>
  <c r="S409" i="3"/>
  <c r="V409" i="3" s="1"/>
  <c r="S180" i="3"/>
  <c r="V180" i="3" s="1"/>
  <c r="S456" i="3"/>
  <c r="V456" i="3" s="1"/>
  <c r="S754" i="3"/>
  <c r="V754" i="3" s="1"/>
  <c r="S693" i="3"/>
  <c r="V693" i="3" s="1"/>
  <c r="S502" i="3"/>
  <c r="V502" i="3" s="1"/>
  <c r="S53" i="3"/>
  <c r="V53" i="3" s="1"/>
  <c r="S58" i="3"/>
  <c r="V58" i="3" s="1"/>
  <c r="S40" i="3"/>
  <c r="V40" i="3" s="1"/>
  <c r="S541" i="3"/>
  <c r="V541" i="3" s="1"/>
  <c r="S448" i="3"/>
  <c r="V448" i="3" s="1"/>
  <c r="S176" i="3"/>
  <c r="V176" i="3" s="1"/>
  <c r="S498" i="3"/>
  <c r="V498" i="3" s="1"/>
  <c r="S425" i="3"/>
  <c r="V425" i="3" s="1"/>
  <c r="S264" i="3"/>
  <c r="V264" i="3" s="1"/>
  <c r="S65" i="3"/>
  <c r="V65" i="3" s="1"/>
  <c r="S346" i="3"/>
  <c r="V346" i="3" s="1"/>
  <c r="S123" i="3"/>
  <c r="V123" i="3" s="1"/>
  <c r="S131" i="3"/>
  <c r="V131" i="3" s="1"/>
  <c r="S57" i="3"/>
  <c r="V57" i="3" s="1"/>
  <c r="S605" i="3"/>
  <c r="V605" i="3" s="1"/>
  <c r="S104" i="3"/>
  <c r="V104" i="3" s="1"/>
  <c r="S1291" i="3"/>
  <c r="V1291" i="3" s="1"/>
  <c r="S1444" i="3"/>
  <c r="V1444" i="3" s="1"/>
  <c r="S1515" i="3"/>
  <c r="V1515" i="3" s="1"/>
  <c r="S1135" i="3"/>
  <c r="V1135" i="3" s="1"/>
  <c r="S1363" i="3"/>
  <c r="V1363" i="3" s="1"/>
  <c r="S1142" i="3"/>
  <c r="V1142" i="3" s="1"/>
  <c r="S950" i="3"/>
  <c r="V950" i="3" s="1"/>
  <c r="S1273" i="3"/>
  <c r="V1273" i="3" s="1"/>
  <c r="S494" i="3"/>
  <c r="V494" i="3" s="1"/>
  <c r="S280" i="3"/>
  <c r="V280" i="3" s="1"/>
  <c r="S333" i="3"/>
  <c r="V333" i="3" s="1"/>
  <c r="S207" i="3"/>
  <c r="V207" i="3" s="1"/>
  <c r="S299" i="3"/>
  <c r="V299" i="3" s="1"/>
  <c r="S190" i="3"/>
  <c r="V190" i="3" s="1"/>
  <c r="S315" i="3"/>
  <c r="V315" i="3" s="1"/>
  <c r="S9" i="3"/>
  <c r="V9" i="3" s="1"/>
  <c r="S234" i="3"/>
  <c r="V234" i="3" s="1"/>
  <c r="S212" i="3"/>
  <c r="V212" i="3" s="1"/>
  <c r="S97" i="3"/>
  <c r="V97" i="3" s="1"/>
  <c r="S1468" i="3"/>
  <c r="V1468" i="3" s="1"/>
  <c r="S1449" i="3"/>
  <c r="V1449" i="3" s="1"/>
  <c r="S1447" i="3"/>
  <c r="V1447" i="3" s="1"/>
  <c r="S1448" i="3"/>
  <c r="V1448" i="3" s="1"/>
  <c r="S1415" i="3"/>
  <c r="V1415" i="3" s="1"/>
  <c r="S1435" i="3"/>
  <c r="V1435" i="3" s="1"/>
  <c r="S1214" i="3"/>
  <c r="V1214" i="3" s="1"/>
  <c r="S1264" i="3"/>
  <c r="V1264" i="3" s="1"/>
  <c r="S1374" i="3"/>
  <c r="V1374" i="3" s="1"/>
  <c r="S1213" i="3"/>
  <c r="V1213" i="3" s="1"/>
  <c r="S1421" i="3"/>
  <c r="V1421" i="3" s="1"/>
  <c r="S1332" i="3"/>
  <c r="V1332" i="3" s="1"/>
  <c r="S1155" i="3"/>
  <c r="V1155" i="3" s="1"/>
  <c r="S1334" i="3"/>
  <c r="V1334" i="3" s="1"/>
  <c r="S1086" i="3"/>
  <c r="V1086" i="3" s="1"/>
  <c r="S1060" i="3"/>
  <c r="V1060" i="3" s="1"/>
  <c r="S932" i="3"/>
  <c r="V932" i="3" s="1"/>
  <c r="S1336" i="3"/>
  <c r="V1336" i="3" s="1"/>
  <c r="S1267" i="3"/>
  <c r="V1267" i="3" s="1"/>
  <c r="S1236" i="3"/>
  <c r="V1236" i="3" s="1"/>
  <c r="S1158" i="3"/>
  <c r="V1158" i="3" s="1"/>
  <c r="S1154" i="3"/>
  <c r="V1154" i="3" s="1"/>
  <c r="S1419" i="3"/>
  <c r="V1419" i="3" s="1"/>
  <c r="S1110" i="3"/>
  <c r="V1110" i="3" s="1"/>
  <c r="S1085" i="3"/>
  <c r="V1085" i="3" s="1"/>
  <c r="S857" i="3"/>
  <c r="V857" i="3" s="1"/>
  <c r="S969" i="3"/>
  <c r="V969" i="3" s="1"/>
  <c r="S956" i="3"/>
  <c r="V956" i="3" s="1"/>
  <c r="S702" i="3"/>
  <c r="V702" i="3" s="1"/>
  <c r="S629" i="3"/>
  <c r="V629" i="3" s="1"/>
  <c r="S818" i="3"/>
  <c r="V818" i="3" s="1"/>
  <c r="S671" i="3"/>
  <c r="V671" i="3" s="1"/>
  <c r="S688" i="3"/>
  <c r="V688" i="3" s="1"/>
  <c r="S919" i="3"/>
  <c r="V919" i="3" s="1"/>
  <c r="S607" i="3"/>
  <c r="V607" i="3" s="1"/>
  <c r="S600" i="3"/>
  <c r="V600" i="3" s="1"/>
  <c r="S492" i="3"/>
  <c r="V492" i="3" s="1"/>
  <c r="S467" i="3"/>
  <c r="V467" i="3" s="1"/>
  <c r="S408" i="3"/>
  <c r="V408" i="3" s="1"/>
  <c r="S168" i="3"/>
  <c r="V168" i="3" s="1"/>
  <c r="S680" i="3"/>
  <c r="V680" i="3" s="1"/>
  <c r="S653" i="3"/>
  <c r="V653" i="3" s="1"/>
  <c r="S639" i="3"/>
  <c r="V639" i="3" s="1"/>
  <c r="S415" i="3"/>
  <c r="V415" i="3" s="1"/>
  <c r="S278" i="3"/>
  <c r="V278" i="3" s="1"/>
  <c r="S200" i="3"/>
  <c r="V200" i="3" s="1"/>
  <c r="S124" i="3"/>
  <c r="V124" i="3" s="1"/>
  <c r="S672" i="3"/>
  <c r="V672" i="3" s="1"/>
  <c r="S609" i="3"/>
  <c r="V609" i="3" s="1"/>
  <c r="S1018" i="3"/>
  <c r="V1018" i="3" s="1"/>
  <c r="S687" i="3"/>
  <c r="V687" i="3" s="1"/>
  <c r="S534" i="3"/>
  <c r="V534" i="3" s="1"/>
  <c r="S283" i="3"/>
  <c r="V283" i="3" s="1"/>
  <c r="S795" i="3"/>
  <c r="V795" i="3" s="1"/>
  <c r="S595" i="3"/>
  <c r="V595" i="3" s="1"/>
  <c r="S439" i="3"/>
  <c r="V439" i="3" s="1"/>
  <c r="S154" i="3"/>
  <c r="V154" i="3" s="1"/>
  <c r="S813" i="3"/>
  <c r="V813" i="3" s="1"/>
  <c r="S614" i="3"/>
  <c r="V614" i="3" s="1"/>
  <c r="S601" i="3"/>
  <c r="V601" i="3" s="1"/>
  <c r="S288" i="3"/>
  <c r="V288" i="3" s="1"/>
  <c r="S172" i="3"/>
  <c r="V172" i="3" s="1"/>
  <c r="S26" i="3"/>
  <c r="V26" i="3" s="1"/>
  <c r="S446" i="3"/>
  <c r="V446" i="3" s="1"/>
  <c r="S286" i="3"/>
  <c r="V286" i="3" s="1"/>
  <c r="S99" i="3"/>
  <c r="V99" i="3" s="1"/>
  <c r="S782" i="3"/>
  <c r="V782" i="3" s="1"/>
  <c r="S117" i="3"/>
  <c r="V117" i="3" s="1"/>
  <c r="S88" i="3"/>
  <c r="V88" i="3" s="1"/>
  <c r="S82" i="3"/>
  <c r="V82" i="3" s="1"/>
  <c r="S920" i="3"/>
  <c r="V920" i="3" s="1"/>
  <c r="S427" i="3"/>
  <c r="V427" i="3" s="1"/>
  <c r="S410" i="3"/>
  <c r="V410" i="3" s="1"/>
  <c r="S106" i="3"/>
  <c r="V106" i="3" s="1"/>
  <c r="S70" i="3"/>
  <c r="V70" i="3" s="1"/>
  <c r="S66" i="3"/>
  <c r="V66" i="3" s="1"/>
  <c r="S1295" i="3"/>
  <c r="V1295" i="3" s="1"/>
  <c r="S1302" i="3"/>
  <c r="V1302" i="3" s="1"/>
  <c r="S1289" i="3"/>
  <c r="V1289" i="3" s="1"/>
  <c r="S1301" i="3"/>
  <c r="V1301" i="3" s="1"/>
  <c r="S1290" i="3"/>
  <c r="V1290" i="3" s="1"/>
  <c r="S1286" i="3"/>
  <c r="V1286" i="3" s="1"/>
  <c r="S1283" i="3"/>
  <c r="V1283" i="3" s="1"/>
  <c r="S1280" i="3"/>
  <c r="V1280" i="3" s="1"/>
  <c r="S1299" i="3"/>
  <c r="V1299" i="3" s="1"/>
  <c r="S1285" i="3"/>
  <c r="V1285" i="3" s="1"/>
  <c r="S1294" i="3"/>
  <c r="V1294" i="3" s="1"/>
  <c r="S1274" i="3"/>
  <c r="V1274" i="3" s="1"/>
  <c r="S1298" i="3"/>
  <c r="V1298" i="3" s="1"/>
  <c r="S1276" i="3"/>
  <c r="V1276" i="3" s="1"/>
  <c r="S1104" i="3"/>
  <c r="V1104" i="3" s="1"/>
  <c r="S770" i="3"/>
  <c r="V770" i="3" s="1"/>
  <c r="S443" i="3"/>
  <c r="V443" i="3" s="1"/>
  <c r="S1281" i="3"/>
  <c r="V1281" i="3" s="1"/>
  <c r="S1495" i="3"/>
  <c r="V1495" i="3" s="1"/>
  <c r="S1467" i="3"/>
  <c r="V1467" i="3" s="1"/>
  <c r="S1465" i="3"/>
  <c r="V1465" i="3" s="1"/>
  <c r="S1380" i="3"/>
  <c r="V1380" i="3" s="1"/>
  <c r="S1254" i="3"/>
  <c r="V1254" i="3" s="1"/>
  <c r="S1252" i="3"/>
  <c r="V1252" i="3" s="1"/>
  <c r="S1391" i="3"/>
  <c r="V1391" i="3" s="1"/>
  <c r="S1378" i="3"/>
  <c r="V1378" i="3" s="1"/>
  <c r="S1381" i="3"/>
  <c r="V1381" i="3" s="1"/>
  <c r="S1307" i="3"/>
  <c r="V1307" i="3" s="1"/>
  <c r="S1392" i="3"/>
  <c r="V1392" i="3" s="1"/>
  <c r="S1211" i="3"/>
  <c r="V1211" i="3" s="1"/>
  <c r="S1472" i="3"/>
  <c r="V1472" i="3" s="1"/>
  <c r="S1147" i="3"/>
  <c r="V1147" i="3" s="1"/>
  <c r="S1080" i="3"/>
  <c r="V1080" i="3" s="1"/>
  <c r="S1173" i="3"/>
  <c r="V1173" i="3" s="1"/>
  <c r="S1088" i="3"/>
  <c r="V1088" i="3" s="1"/>
  <c r="S1084" i="3"/>
  <c r="V1084" i="3" s="1"/>
  <c r="S1192" i="3"/>
  <c r="V1192" i="3" s="1"/>
  <c r="S1030" i="3"/>
  <c r="V1030" i="3" s="1"/>
  <c r="S976" i="3"/>
  <c r="V976" i="3" s="1"/>
  <c r="S658" i="3"/>
  <c r="V658" i="3" s="1"/>
  <c r="S1208" i="3"/>
  <c r="V1208" i="3" s="1"/>
  <c r="S631" i="3"/>
  <c r="V631" i="3" s="1"/>
  <c r="S874" i="3"/>
  <c r="V874" i="3" s="1"/>
  <c r="S675" i="3"/>
  <c r="V675" i="3" s="1"/>
  <c r="S921" i="3"/>
  <c r="V921" i="3" s="1"/>
  <c r="S834" i="3"/>
  <c r="V834" i="3" s="1"/>
  <c r="S898" i="3"/>
  <c r="V898" i="3" s="1"/>
  <c r="S828" i="3"/>
  <c r="V828" i="3" s="1"/>
  <c r="S733" i="3"/>
  <c r="V733" i="3" s="1"/>
  <c r="S423" i="3"/>
  <c r="V423" i="3" s="1"/>
  <c r="S179" i="3"/>
  <c r="V179" i="3" s="1"/>
  <c r="S685" i="3"/>
  <c r="V685" i="3" s="1"/>
  <c r="S624" i="3"/>
  <c r="V624" i="3" s="1"/>
  <c r="S546" i="3"/>
  <c r="V546" i="3" s="1"/>
  <c r="S959" i="3"/>
  <c r="V959" i="3" s="1"/>
  <c r="S756" i="3"/>
  <c r="V756" i="3" s="1"/>
  <c r="S426" i="3"/>
  <c r="V426" i="3" s="1"/>
  <c r="S664" i="3"/>
  <c r="V664" i="3" s="1"/>
  <c r="S424" i="3"/>
  <c r="V424" i="3" s="1"/>
  <c r="S591" i="3"/>
  <c r="V591" i="3" s="1"/>
  <c r="S589" i="3"/>
  <c r="V589" i="3" s="1"/>
  <c r="S167" i="3"/>
  <c r="V167" i="3" s="1"/>
  <c r="S433" i="3"/>
  <c r="V433" i="3" s="1"/>
  <c r="S1206" i="3"/>
  <c r="V1206" i="3" s="1"/>
  <c r="S837" i="3"/>
  <c r="V837" i="3" s="1"/>
  <c r="S389" i="3"/>
  <c r="V389" i="3" s="1"/>
  <c r="S60" i="3"/>
  <c r="V60" i="3" s="1"/>
  <c r="S132" i="3"/>
  <c r="V132" i="3" s="1"/>
  <c r="S965" i="3"/>
  <c r="V965" i="3" s="1"/>
  <c r="S429" i="3"/>
  <c r="V429" i="3" s="1"/>
  <c r="S789" i="3"/>
  <c r="V789" i="3" s="1"/>
  <c r="S31" i="3"/>
  <c r="V31" i="3" s="1"/>
  <c r="S1514" i="3"/>
  <c r="V1514" i="3" s="1"/>
  <c r="S1493" i="3"/>
  <c r="V1493" i="3" s="1"/>
  <c r="S1483" i="3"/>
  <c r="V1483" i="3" s="1"/>
  <c r="S1482" i="3"/>
  <c r="V1482" i="3" s="1"/>
  <c r="S1388" i="3"/>
  <c r="V1388" i="3" s="1"/>
  <c r="S1377" i="3"/>
  <c r="V1377" i="3" s="1"/>
  <c r="S1159" i="3"/>
  <c r="V1159" i="3" s="1"/>
  <c r="S1076" i="3"/>
  <c r="V1076" i="3" s="1"/>
  <c r="S1070" i="3"/>
  <c r="V1070" i="3" s="1"/>
  <c r="S1122" i="3"/>
  <c r="V1122" i="3" s="1"/>
  <c r="S1064" i="3"/>
  <c r="V1064" i="3" s="1"/>
  <c r="S1105" i="3"/>
  <c r="V1105" i="3" s="1"/>
  <c r="S1256" i="3"/>
  <c r="V1256" i="3" s="1"/>
  <c r="S700" i="3"/>
  <c r="V700" i="3" s="1"/>
  <c r="S696" i="3"/>
  <c r="V696" i="3" s="1"/>
  <c r="S1226" i="3"/>
  <c r="V1226" i="3" s="1"/>
  <c r="S812" i="3"/>
  <c r="V812" i="3" s="1"/>
  <c r="S713" i="3"/>
  <c r="V713" i="3" s="1"/>
  <c r="S682" i="3"/>
  <c r="V682" i="3" s="1"/>
  <c r="S995" i="3"/>
  <c r="V995" i="3" s="1"/>
  <c r="S509" i="3"/>
  <c r="V509" i="3" s="1"/>
  <c r="S258" i="3"/>
  <c r="V258" i="3" s="1"/>
  <c r="S120" i="3"/>
  <c r="V120" i="3" s="1"/>
  <c r="S89" i="3"/>
  <c r="V89" i="3" s="1"/>
  <c r="S1091" i="3"/>
  <c r="V1091" i="3" s="1"/>
  <c r="S707" i="3"/>
  <c r="V707" i="3" s="1"/>
  <c r="S1063" i="3"/>
  <c r="V1063" i="3" s="1"/>
  <c r="S928" i="3"/>
  <c r="V928" i="3" s="1"/>
  <c r="S632" i="3"/>
  <c r="V632" i="3" s="1"/>
  <c r="S422" i="3"/>
  <c r="V422" i="3" s="1"/>
  <c r="S418" i="3"/>
  <c r="V418" i="3" s="1"/>
  <c r="S259" i="3"/>
  <c r="V259" i="3" s="1"/>
  <c r="S545" i="3"/>
  <c r="V545" i="3" s="1"/>
  <c r="S77" i="3"/>
  <c r="V77" i="3" s="1"/>
  <c r="S56" i="3"/>
  <c r="V56" i="3" s="1"/>
  <c r="S344" i="3"/>
  <c r="V344" i="3" s="1"/>
  <c r="S107" i="3"/>
  <c r="V107" i="3" s="1"/>
  <c r="S103" i="3"/>
  <c r="V103" i="3" s="1"/>
  <c r="S469" i="3"/>
  <c r="V469" i="3" s="1"/>
  <c r="S890" i="3"/>
  <c r="V890" i="3" s="1"/>
  <c r="S84" i="3"/>
  <c r="V84" i="3" s="1"/>
  <c r="S102" i="3"/>
  <c r="V102" i="3" s="1"/>
  <c r="S44" i="3"/>
  <c r="V44" i="3" s="1"/>
  <c r="S1258" i="3"/>
  <c r="V1258" i="3" s="1"/>
  <c r="S1324" i="3"/>
  <c r="V1324" i="3" s="1"/>
  <c r="S1329" i="3"/>
  <c r="V1329" i="3" s="1"/>
  <c r="S1265" i="3"/>
  <c r="V1265" i="3" s="1"/>
  <c r="S876" i="3"/>
  <c r="V876" i="3" s="1"/>
  <c r="S291" i="3"/>
  <c r="V291" i="3" s="1"/>
  <c r="S196" i="3"/>
  <c r="V196" i="3" s="1"/>
  <c r="S604" i="3"/>
  <c r="V604" i="3" s="1"/>
  <c r="S484" i="3"/>
  <c r="V484" i="3" s="1"/>
  <c r="S323" i="3"/>
  <c r="V323" i="3" s="1"/>
  <c r="S351" i="3"/>
  <c r="V351" i="3" s="1"/>
  <c r="S270" i="3"/>
  <c r="V270" i="3" s="1"/>
  <c r="S231" i="3"/>
  <c r="V231" i="3" s="1"/>
  <c r="S218" i="3"/>
  <c r="V218" i="3" s="1"/>
  <c r="S191" i="3"/>
  <c r="V191" i="3" s="1"/>
  <c r="S603" i="3"/>
  <c r="V603" i="3" s="1"/>
  <c r="S183" i="3"/>
  <c r="V183" i="3" s="1"/>
  <c r="S16" i="3"/>
  <c r="V16" i="3" s="1"/>
  <c r="S1353" i="3"/>
  <c r="V1353" i="3" s="1"/>
  <c r="S1470" i="3"/>
  <c r="V1470" i="3" s="1"/>
  <c r="S1057" i="3"/>
  <c r="V1057" i="3" s="1"/>
  <c r="S1169" i="3"/>
  <c r="V1169" i="3" s="1"/>
  <c r="S1102" i="3"/>
  <c r="V1102" i="3" s="1"/>
  <c r="S699" i="3"/>
  <c r="V699" i="3" s="1"/>
  <c r="S637" i="3"/>
  <c r="V637" i="3" s="1"/>
  <c r="S122" i="3"/>
  <c r="V122" i="3" s="1"/>
  <c r="S557" i="3"/>
  <c r="V557" i="3" s="1"/>
  <c r="S393" i="3"/>
  <c r="V393" i="3" s="1"/>
  <c r="S368" i="3"/>
  <c r="V368" i="3" s="1"/>
  <c r="S815" i="3"/>
  <c r="V815" i="3" s="1"/>
  <c r="S1395" i="3"/>
  <c r="V1395" i="3" s="1"/>
  <c r="S1443" i="3"/>
  <c r="V1443" i="3" s="1"/>
  <c r="S964" i="3"/>
  <c r="V964" i="3" s="1"/>
  <c r="S1006" i="3"/>
  <c r="V1006" i="3" s="1"/>
  <c r="S743" i="3"/>
  <c r="V743" i="3" s="1"/>
  <c r="S686" i="3"/>
  <c r="V686" i="3" s="1"/>
  <c r="S384" i="3"/>
  <c r="V384" i="3" s="1"/>
  <c r="S383" i="3"/>
  <c r="V383" i="3" s="1"/>
  <c r="S442" i="3"/>
  <c r="V442" i="3" s="1"/>
  <c r="S1025" i="3"/>
  <c r="V1025" i="3" s="1"/>
  <c r="S1259" i="3"/>
  <c r="V1259" i="3" s="1"/>
  <c r="S858" i="3"/>
  <c r="V858" i="3" s="1"/>
  <c r="S211" i="3"/>
  <c r="V211" i="3" s="1"/>
  <c r="S238" i="3"/>
  <c r="V238" i="3" s="1"/>
  <c r="S114" i="3"/>
  <c r="V114" i="3" s="1"/>
  <c r="S1325" i="3"/>
  <c r="V1325" i="3" s="1"/>
  <c r="S1453" i="3"/>
  <c r="V1453" i="3" s="1"/>
  <c r="S1157" i="3"/>
  <c r="V1157" i="3" s="1"/>
  <c r="S1046" i="3"/>
  <c r="V1046" i="3" s="1"/>
  <c r="S1367" i="3"/>
  <c r="V1367" i="3" s="1"/>
  <c r="S951" i="3"/>
  <c r="V951" i="3" s="1"/>
  <c r="S1365" i="3"/>
  <c r="V1365" i="3" s="1"/>
  <c r="S737" i="3"/>
  <c r="V737" i="3" s="1"/>
  <c r="S538" i="3"/>
  <c r="V538" i="3" s="1"/>
  <c r="S489" i="3"/>
  <c r="V489" i="3" s="1"/>
  <c r="S508" i="3"/>
  <c r="V508" i="3" s="1"/>
  <c r="S539" i="3"/>
  <c r="V539" i="3" s="1"/>
  <c r="S61" i="3"/>
  <c r="V61" i="3" s="1"/>
  <c r="S883" i="3"/>
  <c r="V883" i="3" s="1"/>
  <c r="S1512" i="3"/>
  <c r="V1512" i="3" s="1"/>
  <c r="S1141" i="3"/>
  <c r="V1141" i="3" s="1"/>
  <c r="S930" i="3"/>
  <c r="V930" i="3" s="1"/>
  <c r="S1079" i="3"/>
  <c r="V1079" i="3" s="1"/>
  <c r="S970" i="3"/>
  <c r="V970" i="3" s="1"/>
  <c r="S501" i="3"/>
  <c r="V501" i="3" s="1"/>
  <c r="S451" i="3"/>
  <c r="V451" i="3" s="1"/>
  <c r="S361" i="3"/>
  <c r="V361" i="3" s="1"/>
  <c r="S420" i="3"/>
  <c r="V420" i="3" s="1"/>
  <c r="S1407" i="3"/>
  <c r="V1407" i="3" s="1"/>
  <c r="S1494" i="3"/>
  <c r="V1494" i="3" s="1"/>
  <c r="S973" i="3"/>
  <c r="V973" i="3" s="1"/>
  <c r="S490" i="3"/>
  <c r="V490" i="3" s="1"/>
  <c r="S279" i="3"/>
  <c r="V279" i="3" s="1"/>
  <c r="S34" i="3"/>
  <c r="V34" i="3" s="1"/>
  <c r="S208" i="3"/>
  <c r="V208" i="3" s="1"/>
  <c r="S745" i="3"/>
  <c r="V745" i="3" s="1"/>
  <c r="U999" i="3"/>
  <c r="U278" i="3"/>
  <c r="U1307" i="3"/>
  <c r="U1509" i="3"/>
  <c r="U839" i="3"/>
  <c r="U386" i="3"/>
  <c r="U1009" i="3"/>
  <c r="U262" i="3"/>
  <c r="U1461" i="3"/>
  <c r="U1490" i="3"/>
  <c r="U723" i="3"/>
  <c r="U962" i="3"/>
  <c r="U525" i="3"/>
  <c r="U1144" i="3"/>
  <c r="U1364" i="3"/>
  <c r="U49" i="3"/>
  <c r="U315" i="3"/>
  <c r="U1344" i="3"/>
  <c r="U717" i="3"/>
  <c r="U1516" i="3"/>
  <c r="U876" i="3"/>
  <c r="U1049" i="3"/>
  <c r="U1514" i="3"/>
  <c r="U1008" i="3"/>
  <c r="U785" i="3"/>
  <c r="U1071" i="3"/>
  <c r="U1446" i="3"/>
  <c r="U1456" i="3"/>
  <c r="U1401" i="3"/>
  <c r="U1442" i="3"/>
  <c r="U1046" i="3"/>
  <c r="U539" i="3" l="1"/>
  <c r="U365" i="3"/>
  <c r="U1499" i="3"/>
  <c r="U235" i="3"/>
  <c r="U1437" i="3"/>
  <c r="U28" i="3"/>
  <c r="U1463" i="3"/>
  <c r="U769" i="3"/>
  <c r="U1132" i="3"/>
  <c r="U344" i="3"/>
  <c r="U1306" i="3"/>
  <c r="U350" i="3"/>
  <c r="U417" i="3"/>
  <c r="U926" i="3"/>
  <c r="U756" i="3"/>
  <c r="U489" i="3"/>
  <c r="U519" i="3"/>
  <c r="U1368" i="3"/>
  <c r="U59" i="3"/>
  <c r="U1251" i="3"/>
  <c r="U367" i="3"/>
  <c r="U1237" i="3"/>
  <c r="U716" i="3"/>
  <c r="U449" i="3"/>
  <c r="U1377" i="3"/>
  <c r="U734" i="3"/>
  <c r="U149" i="3"/>
  <c r="U830" i="3"/>
  <c r="U67" i="3"/>
  <c r="U591" i="3"/>
  <c r="U1365" i="3"/>
  <c r="U574" i="3"/>
  <c r="U7" i="3"/>
  <c r="U329" i="3"/>
  <c r="U1387" i="3"/>
  <c r="U623" i="3"/>
  <c r="U355" i="3"/>
  <c r="U990" i="3"/>
  <c r="U714" i="3"/>
  <c r="U528" i="3"/>
  <c r="U618" i="3"/>
  <c r="U443" i="3"/>
  <c r="U169" i="3"/>
  <c r="U1058" i="3"/>
  <c r="U513" i="3"/>
  <c r="U1325" i="3"/>
  <c r="U736" i="3"/>
  <c r="U17" i="3"/>
  <c r="U690" i="3"/>
  <c r="U382" i="3"/>
  <c r="U463" i="3"/>
  <c r="U700" i="3"/>
  <c r="U211" i="3"/>
  <c r="U797" i="3"/>
  <c r="U1202" i="3"/>
  <c r="U115" i="3"/>
  <c r="U862" i="3"/>
  <c r="U586" i="3"/>
  <c r="U1367" i="3"/>
  <c r="U866" i="3"/>
  <c r="U284" i="3"/>
  <c r="U594" i="3"/>
  <c r="U779" i="3"/>
  <c r="U943" i="3"/>
  <c r="U56" i="3"/>
  <c r="U890" i="3"/>
  <c r="U287" i="3"/>
  <c r="U270" i="3"/>
  <c r="U101" i="3"/>
  <c r="U1486" i="3"/>
  <c r="U1330" i="3"/>
  <c r="U722" i="3"/>
  <c r="U835" i="3"/>
  <c r="U42" i="3"/>
  <c r="U697" i="3"/>
  <c r="U136" i="3"/>
  <c r="U616" i="3"/>
  <c r="U922" i="3"/>
  <c r="U863" i="3"/>
  <c r="U326" i="3"/>
  <c r="U77" i="3"/>
  <c r="U1226" i="3"/>
  <c r="U749" i="3"/>
  <c r="U296" i="3"/>
  <c r="U105" i="3"/>
  <c r="U1102" i="3"/>
  <c r="U1426" i="3"/>
  <c r="U986" i="3"/>
  <c r="U376" i="3"/>
  <c r="U1361" i="3"/>
  <c r="U932" i="3"/>
  <c r="U521" i="3"/>
  <c r="U1018" i="3"/>
  <c r="U948" i="3"/>
  <c r="U126" i="3"/>
  <c r="U143" i="3"/>
  <c r="U805" i="3"/>
  <c r="U1481" i="3"/>
  <c r="U1086" i="3"/>
  <c r="U763" i="3"/>
  <c r="U38" i="3"/>
  <c r="U659" i="3"/>
  <c r="U1135" i="3"/>
  <c r="U280" i="3"/>
  <c r="U950" i="3"/>
  <c r="U207" i="3"/>
  <c r="U1363" i="3"/>
  <c r="U494" i="3"/>
  <c r="U97" i="3"/>
  <c r="U1273" i="3"/>
  <c r="U333" i="3"/>
  <c r="U190" i="3"/>
  <c r="U234" i="3"/>
  <c r="U1515" i="3"/>
  <c r="U299" i="3"/>
  <c r="U1444" i="3"/>
  <c r="U1142" i="3"/>
  <c r="U1291" i="3"/>
  <c r="U1351" i="3"/>
  <c r="U1322" i="3"/>
  <c r="U710" i="3"/>
  <c r="U116" i="3"/>
  <c r="U975" i="3"/>
  <c r="U894" i="3"/>
  <c r="U554" i="3"/>
  <c r="U147" i="3"/>
  <c r="U1023" i="3"/>
  <c r="U760" i="3"/>
  <c r="U1097" i="3"/>
  <c r="U41" i="3"/>
  <c r="U1066" i="3"/>
  <c r="U748" i="3"/>
  <c r="U1014" i="3"/>
  <c r="U145" i="3"/>
  <c r="U1321" i="3"/>
  <c r="U821" i="3"/>
  <c r="U1327" i="3"/>
  <c r="U473" i="3"/>
  <c r="U1164" i="3"/>
  <c r="U499" i="3"/>
  <c r="U1156" i="3"/>
  <c r="U454" i="3"/>
  <c r="U1026" i="3"/>
  <c r="U39" i="3"/>
  <c r="U1355" i="3"/>
  <c r="U400" i="3"/>
  <c r="U1056" i="3"/>
  <c r="U432" i="3"/>
  <c r="U1055" i="3"/>
  <c r="U751" i="3"/>
  <c r="U643" i="3"/>
  <c r="U466" i="3"/>
  <c r="U112" i="3"/>
  <c r="U725" i="3"/>
  <c r="U913" i="3"/>
  <c r="U1272" i="3"/>
  <c r="U508" i="3"/>
  <c r="U1453" i="3"/>
  <c r="U362" i="3"/>
  <c r="U379" i="3"/>
  <c r="U794" i="3"/>
  <c r="U1224" i="3"/>
  <c r="U19" i="3"/>
  <c r="U18" i="3"/>
  <c r="U5" i="3"/>
  <c r="U500" i="3"/>
  <c r="U1150" i="3"/>
  <c r="U206" i="3"/>
  <c r="U177" i="3"/>
  <c r="U341" i="3"/>
  <c r="U490" i="3"/>
  <c r="U973" i="3"/>
  <c r="U1180" i="3"/>
  <c r="U1445" i="3"/>
  <c r="U630" i="3"/>
  <c r="U1379" i="3"/>
  <c r="U1425" i="3"/>
  <c r="U555" i="3"/>
  <c r="U412" i="3"/>
  <c r="U531" i="3"/>
  <c r="U768" i="3"/>
  <c r="U1120" i="3"/>
  <c r="U1464" i="3"/>
  <c r="U931" i="3"/>
  <c r="U133" i="3"/>
  <c r="U259" i="3"/>
  <c r="U509" i="3"/>
  <c r="U812" i="3"/>
  <c r="U1161" i="3"/>
  <c r="U114" i="3"/>
  <c r="U23" i="3"/>
  <c r="U544" i="3"/>
  <c r="U829" i="3"/>
  <c r="U305" i="3"/>
  <c r="U906" i="3"/>
  <c r="U1118" i="3"/>
  <c r="U773" i="3"/>
  <c r="U801" i="3"/>
  <c r="U567" i="3"/>
  <c r="U879" i="3"/>
  <c r="U11" i="3"/>
  <c r="U25" i="3"/>
  <c r="U1082" i="3"/>
  <c r="U184" i="3"/>
  <c r="U180" i="3"/>
  <c r="U1478" i="3"/>
  <c r="U1416" i="3"/>
  <c r="U1099" i="3"/>
  <c r="U330" i="3"/>
  <c r="U216" i="3"/>
  <c r="U15" i="3"/>
  <c r="U273" i="3"/>
  <c r="U1352" i="3"/>
  <c r="U1113" i="3"/>
  <c r="U324" i="3"/>
  <c r="U229" i="3"/>
  <c r="U310" i="3"/>
  <c r="U309" i="3"/>
  <c r="U1404" i="3"/>
  <c r="U1342" i="3"/>
  <c r="U317" i="3"/>
  <c r="U198" i="3"/>
  <c r="U297" i="3"/>
  <c r="U230" i="3"/>
  <c r="U1200" i="3"/>
  <c r="U1000" i="3"/>
  <c r="U482" i="3"/>
  <c r="U182" i="3"/>
  <c r="U271" i="3"/>
  <c r="U764" i="3"/>
  <c r="U87" i="3"/>
  <c r="U612" i="3"/>
  <c r="U374" i="3"/>
  <c r="U483" i="3"/>
  <c r="U339" i="3"/>
  <c r="U1396" i="3"/>
  <c r="U334" i="3"/>
  <c r="U328" i="3"/>
  <c r="U1174" i="3"/>
  <c r="U276" i="3"/>
  <c r="U1143" i="3"/>
  <c r="U193" i="3"/>
  <c r="U719" i="3"/>
  <c r="U356" i="3"/>
  <c r="U349" i="3"/>
  <c r="U705" i="3"/>
  <c r="U1183" i="3"/>
  <c r="U1169" i="3"/>
  <c r="U557" i="3"/>
  <c r="U1353" i="3"/>
  <c r="U368" i="3"/>
  <c r="U1057" i="3"/>
  <c r="U637" i="3"/>
  <c r="U815" i="3"/>
  <c r="U699" i="3"/>
  <c r="U497" i="3"/>
  <c r="U1470" i="3"/>
  <c r="U393" i="3"/>
  <c r="U927" i="3"/>
  <c r="U520" i="3"/>
  <c r="U122" i="3"/>
  <c r="U161" i="3"/>
  <c r="U157" i="3"/>
  <c r="U831" i="3"/>
  <c r="U1103" i="3"/>
  <c r="U135" i="3"/>
  <c r="U1384" i="3"/>
  <c r="U391" i="3"/>
  <c r="U559" i="3"/>
  <c r="U1141" i="3"/>
  <c r="U501" i="3"/>
  <c r="U1079" i="3"/>
  <c r="U361" i="3"/>
  <c r="U802" i="3"/>
  <c r="U451" i="3"/>
  <c r="U883" i="3"/>
  <c r="U420" i="3"/>
  <c r="U1512" i="3"/>
  <c r="U970" i="3"/>
  <c r="U930" i="3"/>
  <c r="U540" i="3"/>
  <c r="U548" i="3"/>
  <c r="U1128" i="3"/>
  <c r="U192" i="3"/>
  <c r="U1494" i="3"/>
  <c r="U373" i="3"/>
  <c r="U1171" i="3"/>
  <c r="U1044" i="3"/>
  <c r="U1053" i="3"/>
  <c r="U1119" i="3"/>
  <c r="U1341" i="3"/>
  <c r="U846" i="3"/>
  <c r="U549" i="3"/>
  <c r="U197" i="3"/>
  <c r="U1296" i="3"/>
  <c r="U955" i="3"/>
  <c r="U786" i="3"/>
  <c r="U100" i="3"/>
  <c r="U1318" i="3"/>
  <c r="U912" i="3"/>
  <c r="U398" i="3"/>
  <c r="U475" i="3"/>
  <c r="U1294" i="3"/>
  <c r="U1333" i="3"/>
  <c r="U1295" i="3"/>
  <c r="U1298" i="3"/>
  <c r="U1279" i="3"/>
  <c r="U1300" i="3"/>
  <c r="U1280" i="3"/>
  <c r="U1288" i="3"/>
  <c r="U1275" i="3"/>
  <c r="U1289" i="3"/>
  <c r="U1276" i="3"/>
  <c r="U1104" i="3"/>
  <c r="U1337" i="3"/>
  <c r="U1285" i="3"/>
  <c r="U1286" i="3"/>
  <c r="U770" i="3"/>
  <c r="U1301" i="3"/>
  <c r="U1302" i="3"/>
  <c r="U1304" i="3"/>
  <c r="U1283" i="3"/>
  <c r="U1293" i="3"/>
  <c r="U1292" i="3"/>
  <c r="U1278" i="3"/>
  <c r="U1299" i="3"/>
  <c r="U1274" i="3"/>
  <c r="U1290" i="3"/>
  <c r="U1484" i="3"/>
  <c r="U1261" i="3"/>
  <c r="U1209" i="3"/>
  <c r="U1480" i="3"/>
  <c r="U1479" i="3"/>
  <c r="U1491" i="3"/>
  <c r="U1394" i="3"/>
  <c r="U1487" i="3"/>
  <c r="U1223" i="3"/>
  <c r="U1222" i="3"/>
  <c r="U1061" i="3"/>
  <c r="U907" i="3"/>
  <c r="U774" i="3"/>
  <c r="U916" i="3"/>
  <c r="U855" i="3"/>
  <c r="U742" i="3"/>
  <c r="U761" i="3"/>
  <c r="U477" i="3"/>
  <c r="U662" i="3"/>
  <c r="U353" i="3"/>
  <c r="U214" i="3"/>
  <c r="U160" i="3"/>
  <c r="U1466" i="3"/>
  <c r="U1188" i="3"/>
  <c r="U1123" i="3"/>
  <c r="U1029" i="3"/>
  <c r="U877" i="3"/>
  <c r="U762" i="3"/>
  <c r="U895" i="3"/>
  <c r="U1121" i="3"/>
  <c r="U615" i="3"/>
  <c r="U726" i="3"/>
  <c r="U740" i="3"/>
  <c r="U468" i="3"/>
  <c r="U27" i="3"/>
  <c r="U203" i="3"/>
  <c r="U121" i="3"/>
  <c r="U1418" i="3"/>
  <c r="U1059" i="3"/>
  <c r="U1042" i="3"/>
  <c r="U993" i="3"/>
  <c r="U869" i="3"/>
  <c r="U880" i="3"/>
  <c r="U823" i="3"/>
  <c r="U854" i="3"/>
  <c r="U517" i="3"/>
  <c r="U694" i="3"/>
  <c r="U1309" i="3"/>
  <c r="U566" i="3"/>
  <c r="U577" i="3"/>
  <c r="U164" i="3"/>
  <c r="U95" i="3"/>
  <c r="U1485" i="3"/>
  <c r="U1269" i="3"/>
  <c r="U1050" i="3"/>
  <c r="U1241" i="3"/>
  <c r="U1225" i="3"/>
  <c r="U832" i="3"/>
  <c r="U868" i="3"/>
  <c r="U947" i="3"/>
  <c r="U654" i="3"/>
  <c r="U908" i="3"/>
  <c r="U638" i="3"/>
  <c r="U403" i="3"/>
  <c r="U522" i="3"/>
  <c r="U419" i="3"/>
  <c r="U54" i="3"/>
  <c r="U50" i="3"/>
  <c r="U1253" i="3"/>
  <c r="U1069" i="3"/>
  <c r="U809" i="3"/>
  <c r="U915" i="3"/>
  <c r="U847" i="3"/>
  <c r="U437" i="3"/>
  <c r="U86" i="3"/>
  <c r="U1406" i="3"/>
  <c r="U1043" i="3"/>
  <c r="U1204" i="3"/>
  <c r="U864" i="3"/>
  <c r="U570" i="3"/>
  <c r="U599" i="3"/>
  <c r="U178" i="3"/>
  <c r="U118" i="3"/>
  <c r="U1271" i="3"/>
  <c r="U1027" i="3"/>
  <c r="U1028" i="3"/>
  <c r="U849" i="3"/>
  <c r="U692" i="3"/>
  <c r="U587" i="3"/>
  <c r="U171" i="3"/>
  <c r="U51" i="3"/>
  <c r="U1504" i="3"/>
  <c r="U1242" i="3"/>
  <c r="U967" i="3"/>
  <c r="U843" i="3"/>
  <c r="U689" i="3"/>
  <c r="U551" i="3"/>
  <c r="U249" i="3"/>
  <c r="U150" i="3"/>
  <c r="U1412" i="3"/>
  <c r="U1229" i="3"/>
  <c r="U949" i="3"/>
  <c r="U1075" i="3"/>
  <c r="U661" i="3"/>
  <c r="U596" i="3"/>
  <c r="U152" i="3"/>
  <c r="U47" i="3"/>
  <c r="U347" i="3"/>
  <c r="U246" i="3"/>
  <c r="U322" i="3"/>
  <c r="U1117" i="3"/>
  <c r="U634" i="3"/>
  <c r="U226" i="3"/>
  <c r="U248" i="3"/>
  <c r="U701" i="3"/>
  <c r="U316" i="3"/>
  <c r="U68" i="3"/>
  <c r="U224" i="3"/>
  <c r="U460" i="3"/>
  <c r="U260" i="3"/>
  <c r="U395" i="3"/>
  <c r="U187" i="3"/>
  <c r="U219" i="3"/>
  <c r="U4" i="3"/>
  <c r="U435" i="3"/>
  <c r="U352" i="3"/>
  <c r="U285" i="3"/>
  <c r="U243" i="3"/>
  <c r="U282" i="3"/>
  <c r="U223" i="3"/>
  <c r="U462" i="3"/>
  <c r="U357" i="3"/>
  <c r="U268" i="3"/>
  <c r="U318" i="3"/>
  <c r="U225" i="3"/>
  <c r="U174" i="3"/>
  <c r="U767" i="3"/>
  <c r="U1094" i="3"/>
  <c r="U1385" i="3"/>
  <c r="U737" i="3"/>
  <c r="U436" i="3"/>
  <c r="U537" i="3"/>
  <c r="U611" i="3"/>
  <c r="U1108" i="3"/>
  <c r="U1366" i="3"/>
  <c r="U294" i="3"/>
  <c r="U265" i="3"/>
  <c r="U3" i="3"/>
  <c r="U530" i="3"/>
  <c r="U1002" i="3"/>
  <c r="U798" i="3"/>
  <c r="U34" i="3"/>
  <c r="U370" i="3"/>
  <c r="U512" i="3"/>
  <c r="U853" i="3"/>
  <c r="U1067" i="3"/>
  <c r="U110" i="3"/>
  <c r="U840" i="3"/>
  <c r="U138" i="3"/>
  <c r="U471" i="3"/>
  <c r="U741" i="3"/>
  <c r="U850" i="3"/>
  <c r="U1432" i="3"/>
  <c r="U128" i="3"/>
  <c r="U820" i="3"/>
  <c r="U213" i="3"/>
  <c r="U1031" i="3"/>
  <c r="U822" i="3"/>
  <c r="U120" i="3"/>
  <c r="U292" i="3"/>
  <c r="U418" i="3"/>
  <c r="U852" i="3"/>
  <c r="U1187" i="3"/>
  <c r="U210" i="3"/>
  <c r="U2" i="3"/>
  <c r="U340" i="3"/>
  <c r="U856" i="3"/>
  <c r="U604" i="3"/>
  <c r="U1287" i="3"/>
  <c r="U1221" i="3"/>
  <c r="U1243" i="3"/>
  <c r="U670" i="3"/>
  <c r="U755" i="3"/>
  <c r="U817" i="3"/>
  <c r="U1250" i="3"/>
  <c r="U946" i="3"/>
  <c r="U681" i="3"/>
  <c r="U1173" i="3"/>
  <c r="U204" i="3"/>
  <c r="U541" i="3"/>
  <c r="U1506" i="3"/>
  <c r="U1458" i="3"/>
  <c r="U861" i="3"/>
  <c r="U691" i="3"/>
  <c r="U358" i="3"/>
  <c r="U487" i="3"/>
  <c r="U142" i="3"/>
  <c r="U1101" i="3"/>
  <c r="U776" i="3"/>
  <c r="U430" i="3"/>
  <c r="U170" i="3"/>
  <c r="U37" i="3"/>
  <c r="U974" i="3"/>
  <c r="U721" i="3"/>
  <c r="U561" i="3"/>
  <c r="U1205" i="3"/>
  <c r="U925" i="3"/>
  <c r="U704" i="3"/>
  <c r="U458" i="3"/>
  <c r="U644" i="3"/>
  <c r="U1305" i="3"/>
  <c r="U896" i="3"/>
  <c r="U597" i="3"/>
  <c r="U360" i="3"/>
  <c r="U560" i="3"/>
  <c r="U1343" i="3"/>
  <c r="U727" i="3"/>
  <c r="U146" i="3"/>
  <c r="U1184" i="3"/>
  <c r="U453" i="3"/>
  <c r="U165" i="3"/>
  <c r="U1095" i="3"/>
  <c r="U504" i="3"/>
  <c r="U43" i="3"/>
  <c r="U1115" i="3"/>
  <c r="U311" i="3"/>
  <c r="U952" i="3"/>
  <c r="U301" i="3"/>
  <c r="U1172" i="3"/>
  <c r="U440" i="3"/>
  <c r="U824" i="3"/>
  <c r="U745" i="3"/>
  <c r="U848" i="3"/>
  <c r="U1489" i="3"/>
  <c r="U1451" i="3"/>
  <c r="U1114" i="3"/>
  <c r="U640" i="3"/>
  <c r="U793" i="3"/>
  <c r="U137" i="3"/>
  <c r="U241" i="3"/>
  <c r="U633" i="3"/>
  <c r="U156" i="3"/>
  <c r="U873" i="3"/>
  <c r="U1021" i="3"/>
  <c r="U63" i="3"/>
  <c r="U1517" i="3"/>
  <c r="U1247" i="3"/>
  <c r="U1249" i="3"/>
  <c r="U1077" i="3"/>
  <c r="U1072" i="3"/>
  <c r="U1148" i="3"/>
  <c r="U754" i="3"/>
  <c r="U867" i="3"/>
  <c r="U650" i="3"/>
  <c r="U998" i="3"/>
  <c r="U542" i="3"/>
  <c r="U438" i="3"/>
  <c r="U343" i="3"/>
  <c r="U139" i="3"/>
  <c r="U181" i="3"/>
  <c r="U104" i="3"/>
  <c r="U1424" i="3"/>
  <c r="U1240" i="3"/>
  <c r="U1124" i="3"/>
  <c r="U1313" i="3"/>
  <c r="U1033" i="3"/>
  <c r="U1051" i="3"/>
  <c r="U987" i="3"/>
  <c r="U1238" i="3"/>
  <c r="U647" i="3"/>
  <c r="U628" i="3"/>
  <c r="U456" i="3"/>
  <c r="U889" i="3"/>
  <c r="U409" i="3"/>
  <c r="U655" i="3"/>
  <c r="U155" i="3"/>
  <c r="U40" i="3"/>
  <c r="U1403" i="3"/>
  <c r="U1398" i="3"/>
  <c r="U979" i="3"/>
  <c r="U1186" i="3"/>
  <c r="U997" i="3"/>
  <c r="U900" i="3"/>
  <c r="U944" i="3"/>
  <c r="U1140" i="3"/>
  <c r="U605" i="3"/>
  <c r="U621" i="3"/>
  <c r="U783" i="3"/>
  <c r="U493" i="3"/>
  <c r="U388" i="3"/>
  <c r="U369" i="3"/>
  <c r="U264" i="3"/>
  <c r="U176" i="3"/>
  <c r="U1350" i="3"/>
  <c r="U1359" i="3"/>
  <c r="U1133" i="3"/>
  <c r="U1145" i="3"/>
  <c r="U981" i="3"/>
  <c r="U884" i="3"/>
  <c r="U887" i="3"/>
  <c r="U1032" i="3"/>
  <c r="U677" i="3"/>
  <c r="U933" i="3"/>
  <c r="U626" i="3"/>
  <c r="U693" i="3"/>
  <c r="U371" i="3"/>
  <c r="U123" i="3"/>
  <c r="U511" i="3"/>
  <c r="U131" i="3"/>
  <c r="U1311" i="3"/>
  <c r="U1326" i="3"/>
  <c r="U784" i="3"/>
  <c r="U1005" i="3"/>
  <c r="U683" i="3"/>
  <c r="U472" i="3"/>
  <c r="U53" i="3"/>
  <c r="U65" i="3"/>
  <c r="U1511" i="3"/>
  <c r="U1216" i="3"/>
  <c r="U994" i="3"/>
  <c r="U977" i="3"/>
  <c r="U635" i="3"/>
  <c r="U455" i="3"/>
  <c r="U904" i="3"/>
  <c r="U1459" i="3"/>
  <c r="U1167" i="3"/>
  <c r="U980" i="3"/>
  <c r="U886" i="3"/>
  <c r="U833" i="3"/>
  <c r="U448" i="3"/>
  <c r="U346" i="3"/>
  <c r="U1314" i="3"/>
  <c r="U1112" i="3"/>
  <c r="U924" i="3"/>
  <c r="U753" i="3"/>
  <c r="U698" i="3"/>
  <c r="U425" i="3"/>
  <c r="U495" i="3"/>
  <c r="U1248" i="3"/>
  <c r="U961" i="3"/>
  <c r="U622" i="3"/>
  <c r="U474" i="3"/>
  <c r="U1477" i="3"/>
  <c r="U806" i="3"/>
  <c r="U810" i="3"/>
  <c r="U320" i="3"/>
  <c r="U1488" i="3"/>
  <c r="U781" i="3"/>
  <c r="U669" i="3"/>
  <c r="U498" i="3"/>
  <c r="U1405" i="3"/>
  <c r="U771" i="3"/>
  <c r="U569" i="3"/>
  <c r="U57" i="3"/>
  <c r="U1127" i="3"/>
  <c r="U816" i="3"/>
  <c r="U610" i="3"/>
  <c r="U447" i="3"/>
  <c r="U1407" i="3"/>
  <c r="U1323" i="3"/>
  <c r="U1382" i="3"/>
  <c r="U1177" i="3"/>
  <c r="U527" i="3"/>
  <c r="U6" i="3"/>
  <c r="U73" i="3"/>
  <c r="U1370" i="3"/>
  <c r="U1354" i="3"/>
  <c r="U523" i="3"/>
  <c r="U252" i="3"/>
  <c r="U244" i="3"/>
  <c r="U1340" i="3"/>
  <c r="U1383" i="3"/>
  <c r="U470" i="3"/>
  <c r="U506" i="3"/>
  <c r="U72" i="3"/>
  <c r="U1502" i="3"/>
  <c r="U1109" i="3"/>
  <c r="U348" i="3"/>
  <c r="U332" i="3"/>
  <c r="U227" i="3"/>
  <c r="U1339" i="3"/>
  <c r="U372" i="3"/>
  <c r="U22" i="3"/>
  <c r="U1039" i="3"/>
  <c r="U485" i="3"/>
  <c r="U261" i="3"/>
  <c r="U1357" i="3"/>
  <c r="U319" i="3"/>
  <c r="U325" i="3"/>
  <c r="U1356" i="3"/>
  <c r="U13" i="3"/>
  <c r="U306" i="3"/>
  <c r="U1047" i="3"/>
  <c r="U882" i="3"/>
  <c r="U1178" i="3"/>
  <c r="U663" i="3"/>
  <c r="U516" i="3"/>
  <c r="U108" i="3"/>
  <c r="U941" i="3"/>
  <c r="U1376" i="3"/>
  <c r="U1136" i="3"/>
  <c r="U78" i="3"/>
  <c r="U1068" i="3"/>
  <c r="U1065" i="3"/>
  <c r="U1346" i="3"/>
  <c r="U1157" i="3"/>
  <c r="U162" i="3"/>
  <c r="U464" i="3"/>
  <c r="U620" i="3"/>
  <c r="U1054" i="3"/>
  <c r="U1441" i="3"/>
  <c r="U194" i="3"/>
  <c r="U314" i="3"/>
  <c r="U189" i="3"/>
  <c r="U602" i="3"/>
  <c r="U1320" i="3"/>
  <c r="U55" i="3"/>
  <c r="U24" i="3"/>
  <c r="U402" i="3"/>
  <c r="U963" i="3"/>
  <c r="U1297" i="3"/>
  <c r="U1089" i="3"/>
  <c r="U1457" i="3"/>
  <c r="U377" i="3"/>
  <c r="U945" i="3"/>
  <c r="U1501" i="3"/>
  <c r="U571" i="3"/>
  <c r="U405" i="3"/>
  <c r="U649" i="3"/>
  <c r="U881" i="3"/>
  <c r="U20" i="3"/>
  <c r="U1078" i="3"/>
  <c r="U673" i="3"/>
  <c r="U966" i="3"/>
  <c r="U1129" i="3"/>
  <c r="U107" i="3"/>
  <c r="U253" i="3"/>
  <c r="U422" i="3"/>
  <c r="U1256" i="3"/>
  <c r="U995" i="3"/>
  <c r="U858" i="3"/>
  <c r="U277" i="3"/>
  <c r="U568" i="3"/>
  <c r="U1176" i="3"/>
  <c r="U1277" i="3"/>
  <c r="U1460" i="3"/>
  <c r="U378" i="3"/>
  <c r="U1019" i="3"/>
  <c r="U766" i="3"/>
  <c r="U656" i="3"/>
  <c r="U1409" i="3"/>
  <c r="U99" i="3"/>
  <c r="U563" i="3"/>
  <c r="U228" i="3"/>
  <c r="U505" i="3"/>
  <c r="U481" i="3"/>
  <c r="U1282" i="3"/>
  <c r="U79" i="3"/>
  <c r="U1455" i="3"/>
  <c r="U901" i="3"/>
  <c r="U841" i="3"/>
  <c r="U651" i="3"/>
  <c r="U404" i="3"/>
  <c r="U923" i="3"/>
  <c r="U1203" i="3"/>
  <c r="U502" i="3"/>
  <c r="U1518" i="3"/>
  <c r="U1217" i="3"/>
  <c r="U960" i="3"/>
  <c r="U625" i="3"/>
  <c r="U1474" i="3"/>
  <c r="U1196" i="3"/>
  <c r="U1052" i="3"/>
  <c r="U909" i="3"/>
  <c r="U536" i="3"/>
  <c r="U81" i="3"/>
  <c r="U111" i="3"/>
  <c r="U399" i="3"/>
  <c r="U414" i="3"/>
  <c r="U1166" i="3"/>
  <c r="U392" i="3"/>
  <c r="U897" i="3"/>
  <c r="U1083" i="3"/>
  <c r="U1386" i="3"/>
  <c r="U951" i="3"/>
  <c r="U619" i="3"/>
  <c r="U416" i="3"/>
  <c r="U642" i="3"/>
  <c r="U1152" i="3"/>
  <c r="U1262" i="3"/>
  <c r="U237" i="3"/>
  <c r="U71" i="3"/>
  <c r="U263" i="3"/>
  <c r="U750" i="3"/>
  <c r="U279" i="3"/>
  <c r="U90" i="3"/>
  <c r="U385" i="3"/>
  <c r="U775" i="3"/>
  <c r="U1004" i="3"/>
  <c r="U1181" i="3"/>
  <c r="U1400" i="3"/>
  <c r="U413" i="3"/>
  <c r="U1257" i="3"/>
  <c r="U1410" i="3"/>
  <c r="U359" i="3"/>
  <c r="U496" i="3"/>
  <c r="U780" i="3"/>
  <c r="U893" i="3"/>
  <c r="U1462" i="3"/>
  <c r="U298" i="3"/>
  <c r="U1335" i="3"/>
  <c r="U718" i="3"/>
  <c r="U985" i="3"/>
  <c r="U199" i="3"/>
  <c r="U488" i="3"/>
  <c r="U632" i="3"/>
  <c r="U1076" i="3"/>
  <c r="U239" i="3"/>
  <c r="U127" i="3"/>
  <c r="U627" i="3"/>
  <c r="U450" i="3"/>
  <c r="U968" i="3"/>
  <c r="U1281" i="3"/>
  <c r="U212" i="3"/>
  <c r="U387" i="3"/>
  <c r="U1492" i="3"/>
  <c r="U645" i="3"/>
  <c r="U1220" i="3"/>
  <c r="U747" i="3"/>
  <c r="U267" i="3"/>
  <c r="U588" i="3"/>
  <c r="U300" i="3"/>
  <c r="U1449" i="3"/>
  <c r="U1374" i="3"/>
  <c r="U1154" i="3"/>
  <c r="U956" i="3"/>
  <c r="U782" i="3"/>
  <c r="U688" i="3"/>
  <c r="U410" i="3"/>
  <c r="U288" i="3"/>
  <c r="U415" i="3"/>
  <c r="U124" i="3"/>
  <c r="U1434" i="3"/>
  <c r="U1332" i="3"/>
  <c r="U969" i="3"/>
  <c r="U857" i="3"/>
  <c r="U1085" i="3"/>
  <c r="U639" i="3"/>
  <c r="U600" i="3"/>
  <c r="U106" i="3"/>
  <c r="U117" i="3"/>
  <c r="U82" i="3"/>
  <c r="U1419" i="3"/>
  <c r="U1447" i="3"/>
  <c r="U1214" i="3"/>
  <c r="U813" i="3"/>
  <c r="U629" i="3"/>
  <c r="U672" i="3"/>
  <c r="U534" i="3"/>
  <c r="U66" i="3"/>
  <c r="U88" i="3"/>
  <c r="U702" i="3"/>
  <c r="U1476" i="3"/>
  <c r="U1421" i="3"/>
  <c r="U1110" i="3"/>
  <c r="U1060" i="3"/>
  <c r="U609" i="3"/>
  <c r="U687" i="3"/>
  <c r="U614" i="3"/>
  <c r="U70" i="3"/>
  <c r="U26" i="3"/>
  <c r="U439" i="3"/>
  <c r="U1414" i="3"/>
  <c r="U920" i="3"/>
  <c r="U607" i="3"/>
  <c r="U671" i="3"/>
  <c r="U283" i="3"/>
  <c r="U1435" i="3"/>
  <c r="U1264" i="3"/>
  <c r="U934" i="3"/>
  <c r="U818" i="3"/>
  <c r="U467" i="3"/>
  <c r="U1267" i="3"/>
  <c r="U1334" i="3"/>
  <c r="U1155" i="3"/>
  <c r="U427" i="3"/>
  <c r="U200" i="3"/>
  <c r="U1468" i="3"/>
  <c r="U1158" i="3"/>
  <c r="U919" i="3"/>
  <c r="U595" i="3"/>
  <c r="U154" i="3"/>
  <c r="U1448" i="3"/>
  <c r="U601" i="3"/>
  <c r="U168" i="3"/>
  <c r="U1415" i="3"/>
  <c r="U795" i="3"/>
  <c r="U172" i="3"/>
  <c r="U1336" i="3"/>
  <c r="U680" i="3"/>
  <c r="U408" i="3"/>
  <c r="U1236" i="3"/>
  <c r="U653" i="3"/>
  <c r="U286" i="3"/>
  <c r="U1213" i="3"/>
  <c r="U492" i="3"/>
  <c r="U394" i="3"/>
  <c r="U295" i="3"/>
  <c r="U777" i="3"/>
  <c r="U1215" i="3"/>
  <c r="U1017" i="3"/>
  <c r="U1345" i="3"/>
  <c r="U1090" i="3"/>
  <c r="U255" i="3"/>
  <c r="U1151" i="3"/>
  <c r="U845" i="3"/>
  <c r="U221" i="3"/>
  <c r="U1111" i="3"/>
  <c r="U676" i="3"/>
  <c r="U251" i="3"/>
  <c r="U1235" i="3"/>
  <c r="U1137" i="3"/>
  <c r="U14" i="3"/>
  <c r="U903" i="3"/>
  <c r="U289" i="3"/>
  <c r="U1521" i="3"/>
  <c r="U250" i="3"/>
  <c r="U1319" i="3"/>
  <c r="U256" i="3"/>
  <c r="U1349" i="3"/>
  <c r="U308" i="3"/>
  <c r="U411" i="3"/>
  <c r="U1165" i="3"/>
  <c r="U461" i="3"/>
  <c r="U58" i="3"/>
  <c r="U1162" i="3"/>
  <c r="U1227" i="3"/>
  <c r="U1064" i="3"/>
  <c r="U752" i="3"/>
  <c r="U730" i="3"/>
  <c r="U337" i="3"/>
  <c r="U91" i="3"/>
  <c r="U258" i="3"/>
  <c r="U1493" i="3"/>
  <c r="U1063" i="3"/>
  <c r="U1091" i="3"/>
  <c r="U928" i="3"/>
  <c r="U1193" i="3"/>
  <c r="U713" i="3"/>
  <c r="U476" i="3"/>
  <c r="U84" i="3"/>
  <c r="U44" i="3"/>
  <c r="U1483" i="3"/>
  <c r="U1074" i="3"/>
  <c r="U1194" i="3"/>
  <c r="U888" i="3"/>
  <c r="U711" i="3"/>
  <c r="U682" i="3"/>
  <c r="U469" i="3"/>
  <c r="U89" i="3"/>
  <c r="U103" i="3"/>
  <c r="U1388" i="3"/>
  <c r="U1510" i="3"/>
  <c r="U1105" i="3"/>
  <c r="U1159" i="3"/>
  <c r="U696" i="3"/>
  <c r="U1452" i="3"/>
  <c r="U942" i="3"/>
  <c r="U303" i="3"/>
  <c r="U1268" i="3"/>
  <c r="U1093" i="3"/>
  <c r="U729" i="3"/>
  <c r="U1317" i="3"/>
  <c r="U758" i="3"/>
  <c r="U1015" i="3"/>
  <c r="U684" i="3"/>
  <c r="U1503" i="3"/>
  <c r="U80" i="3"/>
  <c r="U1316" i="3"/>
  <c r="U1207" i="3"/>
  <c r="U1498" i="3"/>
  <c r="U1239" i="3"/>
  <c r="U479" i="3"/>
  <c r="U808" i="3"/>
  <c r="U109" i="3"/>
  <c r="U757" i="3"/>
  <c r="U75" i="3"/>
  <c r="U480" i="3"/>
  <c r="U406" i="3"/>
  <c r="U533" i="3"/>
  <c r="U514" i="3"/>
  <c r="U1263" i="3"/>
  <c r="U1507" i="3"/>
  <c r="U1218" i="3"/>
  <c r="U1179" i="3"/>
  <c r="U1036" i="3"/>
  <c r="U992" i="3"/>
  <c r="U532" i="3"/>
  <c r="U431" i="3"/>
  <c r="U565" i="3"/>
  <c r="U125" i="3"/>
  <c r="U257" i="3"/>
  <c r="U1427" i="3"/>
  <c r="U1422" i="3"/>
  <c r="U1195" i="3"/>
  <c r="U1037" i="3"/>
  <c r="U892" i="3"/>
  <c r="U905" i="3"/>
  <c r="U529" i="3"/>
  <c r="U434" i="3"/>
  <c r="U130" i="3"/>
  <c r="U92" i="3"/>
  <c r="U1520" i="3"/>
  <c r="U1429" i="3"/>
  <c r="U1106" i="3"/>
  <c r="U1189" i="3"/>
  <c r="U872" i="3"/>
  <c r="U772" i="3"/>
  <c r="U724" i="3"/>
  <c r="U364" i="3"/>
  <c r="U245" i="3"/>
  <c r="U363" i="3"/>
  <c r="U1423" i="3"/>
  <c r="U1411" i="3"/>
  <c r="U988" i="3"/>
  <c r="U1175" i="3"/>
  <c r="U978" i="3"/>
  <c r="U1417" i="3"/>
  <c r="U731" i="3"/>
  <c r="U982" i="3"/>
  <c r="U140" i="3"/>
  <c r="U958" i="3"/>
  <c r="U1328" i="3"/>
  <c r="U936" i="3"/>
  <c r="U885" i="3"/>
  <c r="U381" i="3"/>
  <c r="U380" i="3"/>
  <c r="U1505" i="3"/>
  <c r="U1310" i="3"/>
  <c r="U917" i="3"/>
  <c r="U814" i="3"/>
  <c r="U914" i="3"/>
  <c r="U153" i="3"/>
  <c r="U1420" i="3"/>
  <c r="U1010" i="3"/>
  <c r="U836" i="3"/>
  <c r="U732" i="3"/>
  <c r="U510" i="3"/>
  <c r="U428" i="3"/>
  <c r="U1372" i="3"/>
  <c r="U1092" i="3"/>
  <c r="U1185" i="3"/>
  <c r="U728" i="3"/>
  <c r="U242" i="3"/>
  <c r="U342" i="3"/>
  <c r="U1153" i="3"/>
  <c r="U765" i="3"/>
  <c r="U1428" i="3"/>
  <c r="U641" i="3"/>
  <c r="U1371" i="3"/>
  <c r="U1007" i="3"/>
  <c r="U674" i="3"/>
  <c r="U1270" i="3"/>
  <c r="U902" i="3"/>
  <c r="U870" i="3"/>
  <c r="U1500" i="3"/>
  <c r="U871" i="3"/>
  <c r="U290" i="3"/>
  <c r="U1331" i="3"/>
  <c r="U1347" i="3"/>
  <c r="U1087" i="3"/>
  <c r="U1259" i="3"/>
  <c r="U1413" i="3"/>
  <c r="U1098" i="3"/>
  <c r="U556" i="3"/>
  <c r="U575" i="3"/>
  <c r="U269" i="3"/>
  <c r="U74" i="3"/>
  <c r="U129" i="3"/>
  <c r="U491" i="3"/>
  <c r="U598" i="3"/>
  <c r="U1228" i="3"/>
  <c r="U1149" i="3"/>
  <c r="U665" i="3"/>
  <c r="U526" i="3"/>
  <c r="U272" i="3"/>
  <c r="U304" i="3"/>
  <c r="U119" i="3"/>
  <c r="U254" i="3"/>
  <c r="U1246" i="3"/>
  <c r="U1048" i="3"/>
  <c r="U657" i="3"/>
  <c r="U407" i="3"/>
  <c r="U238" i="3"/>
  <c r="U281" i="3"/>
  <c r="U331" i="3"/>
  <c r="U10" i="3"/>
  <c r="U1260" i="3"/>
  <c r="U1025" i="3"/>
  <c r="U1219" i="3"/>
  <c r="U860" i="3"/>
  <c r="U878" i="3"/>
  <c r="U552" i="3"/>
  <c r="U209" i="3"/>
  <c r="U215" i="3"/>
  <c r="U240" i="3"/>
  <c r="U266" i="3"/>
  <c r="U911" i="3"/>
  <c r="U1315" i="3"/>
  <c r="U679" i="3"/>
  <c r="U1035" i="3"/>
  <c r="U744" i="3"/>
  <c r="U1245" i="3"/>
  <c r="U134" i="3"/>
  <c r="U991" i="3"/>
  <c r="U938" i="3"/>
  <c r="U989" i="3"/>
  <c r="U712" i="3"/>
  <c r="U954" i="3"/>
  <c r="U800" i="3"/>
  <c r="U1408" i="3"/>
  <c r="U796" i="3"/>
  <c r="U535" i="3"/>
  <c r="U452" i="3"/>
  <c r="U515" i="3"/>
  <c r="U1358" i="3"/>
  <c r="U790" i="3"/>
  <c r="U708" i="3"/>
  <c r="U397" i="3"/>
  <c r="U366" i="3"/>
  <c r="U1438" i="3"/>
  <c r="U1439" i="3"/>
  <c r="U799" i="3"/>
  <c r="U838" i="3"/>
  <c r="U327" i="3"/>
  <c r="U175" i="3"/>
  <c r="U1360" i="3"/>
  <c r="U1284" i="3"/>
  <c r="U1024" i="3"/>
  <c r="U807" i="3"/>
  <c r="U593" i="3"/>
  <c r="U613" i="3"/>
  <c r="U1244" i="3"/>
  <c r="U564" i="3"/>
  <c r="U29" i="3"/>
  <c r="U1062" i="3"/>
  <c r="U445" i="3"/>
  <c r="U1191" i="3"/>
  <c r="U562" i="3"/>
  <c r="U1045" i="3"/>
  <c r="U524" i="3"/>
  <c r="U1255" i="3"/>
  <c r="U98" i="3"/>
  <c r="U1389" i="3"/>
  <c r="U94" i="3"/>
  <c r="U859" i="3"/>
  <c r="U811" i="3"/>
  <c r="U957" i="3"/>
  <c r="U1308" i="3"/>
  <c r="U1134" i="3"/>
  <c r="U603" i="3"/>
  <c r="U218" i="3"/>
  <c r="U196" i="3"/>
  <c r="U1258" i="3"/>
  <c r="U351" i="3"/>
  <c r="U1329" i="3"/>
  <c r="U336" i="3"/>
  <c r="U191" i="3"/>
  <c r="U1265" i="3"/>
  <c r="U323" i="3"/>
  <c r="U484" i="3"/>
  <c r="U16" i="3"/>
  <c r="U8" i="3"/>
  <c r="U291" i="3"/>
  <c r="U1324" i="3"/>
  <c r="U231" i="3"/>
  <c r="U1001" i="3"/>
  <c r="U247" i="3"/>
  <c r="U964" i="3"/>
  <c r="U442" i="3"/>
  <c r="U383" i="3"/>
  <c r="U1395" i="3"/>
  <c r="U1125" i="3"/>
  <c r="U375" i="3"/>
  <c r="U345" i="3"/>
  <c r="U1006" i="3"/>
  <c r="U743" i="3"/>
  <c r="U275" i="3"/>
  <c r="U236" i="3"/>
  <c r="U1116" i="3"/>
  <c r="U1040" i="3"/>
  <c r="U592" i="3"/>
  <c r="U220" i="3"/>
  <c r="U1443" i="3"/>
  <c r="U46" i="3"/>
  <c r="U1003" i="3"/>
  <c r="U384" i="3"/>
  <c r="U996" i="3"/>
  <c r="U64" i="3"/>
  <c r="U1182" i="3"/>
  <c r="U686" i="3"/>
  <c r="U918" i="3"/>
  <c r="U1475" i="3"/>
  <c r="U195" i="3"/>
  <c r="U338" i="3"/>
  <c r="U1168" i="3"/>
  <c r="U36" i="3"/>
  <c r="U313" i="3"/>
  <c r="U1201" i="3"/>
  <c r="U201" i="3"/>
  <c r="U302" i="3"/>
  <c r="U1212" i="3"/>
  <c r="U188" i="3"/>
  <c r="U233" i="3"/>
  <c r="U1163" i="3"/>
  <c r="U335" i="3"/>
  <c r="U666" i="3"/>
  <c r="U486" i="3"/>
  <c r="U608" i="3"/>
  <c r="U1513" i="3"/>
  <c r="U1431" i="3"/>
  <c r="U1430" i="3"/>
  <c r="U1433" i="3"/>
  <c r="U478" i="3"/>
  <c r="U1399" i="3"/>
  <c r="U1210" i="3"/>
  <c r="U1084" i="3"/>
  <c r="U1312" i="3"/>
  <c r="U935" i="3"/>
  <c r="U546" i="3"/>
  <c r="U695" i="3"/>
  <c r="U547" i="3"/>
  <c r="U789" i="3"/>
  <c r="U163" i="3"/>
  <c r="U179" i="3"/>
  <c r="U1390" i="3"/>
  <c r="U1495" i="3"/>
  <c r="U1208" i="3"/>
  <c r="U1206" i="3"/>
  <c r="U891" i="3"/>
  <c r="U1393" i="3"/>
  <c r="U668" i="3"/>
  <c r="U739" i="3"/>
  <c r="U424" i="3"/>
  <c r="U60" i="3"/>
  <c r="U132" i="3"/>
  <c r="U1508" i="3"/>
  <c r="U1440" i="3"/>
  <c r="U1192" i="3"/>
  <c r="U1190" i="3"/>
  <c r="U842" i="3"/>
  <c r="U685" i="3"/>
  <c r="U664" i="3"/>
  <c r="U459" i="3"/>
  <c r="U658" i="3"/>
  <c r="U1211" i="3"/>
  <c r="U1469" i="3"/>
  <c r="U1472" i="3"/>
  <c r="U1381" i="3"/>
  <c r="U1088" i="3"/>
  <c r="U1080" i="3"/>
  <c r="U959" i="3"/>
  <c r="U976" i="3"/>
  <c r="U874" i="3"/>
  <c r="U426" i="3"/>
  <c r="U113" i="3"/>
  <c r="U503" i="3"/>
  <c r="U1392" i="3"/>
  <c r="U1465" i="3"/>
  <c r="U837" i="3"/>
  <c r="U715" i="3"/>
  <c r="U433" i="3"/>
  <c r="U429" i="3"/>
  <c r="U1252" i="3"/>
  <c r="U1373" i="3"/>
  <c r="U828" i="3"/>
  <c r="U589" i="3"/>
  <c r="U389" i="3"/>
  <c r="U31" i="3"/>
  <c r="U1391" i="3"/>
  <c r="U1254" i="3"/>
  <c r="U921" i="3"/>
  <c r="U660" i="3"/>
  <c r="U733" i="3"/>
  <c r="U312" i="3"/>
  <c r="U1473" i="3"/>
  <c r="U1147" i="3"/>
  <c r="U965" i="3"/>
  <c r="U720" i="3"/>
  <c r="U675" i="3"/>
  <c r="U96" i="3"/>
  <c r="U1030" i="3"/>
  <c r="U624" i="3"/>
  <c r="U1380" i="3"/>
  <c r="U590" i="3"/>
  <c r="U1467" i="3"/>
  <c r="U898" i="3"/>
  <c r="U423" i="3"/>
  <c r="U1378" i="3"/>
  <c r="U834" i="3"/>
  <c r="U167" i="3"/>
  <c r="U1519" i="3"/>
  <c r="U738" i="3"/>
  <c r="U148" i="3"/>
  <c r="U507" i="3"/>
  <c r="U851" i="3"/>
  <c r="U61" i="3"/>
  <c r="U21" i="3"/>
  <c r="U421" i="3"/>
  <c r="U937" i="3"/>
  <c r="U1139" i="3"/>
  <c r="U274" i="3"/>
  <c r="U205" i="3"/>
  <c r="U186" i="3"/>
  <c r="U746" i="3"/>
  <c r="U1436" i="3"/>
  <c r="U33" i="3"/>
  <c r="U208" i="3"/>
  <c r="U558" i="3"/>
  <c r="U518" i="3"/>
  <c r="U1041" i="3"/>
  <c r="U1348" i="3"/>
  <c r="U1454" i="3"/>
  <c r="U617" i="3"/>
  <c r="U844" i="3"/>
  <c r="U543" i="3"/>
  <c r="U173" i="3"/>
  <c r="U572" i="3"/>
  <c r="U636" i="3"/>
  <c r="U1197" i="3"/>
  <c r="U1375" i="3"/>
  <c r="U648" i="3"/>
  <c r="U217" i="3"/>
  <c r="U759" i="3"/>
  <c r="U803" i="3"/>
  <c r="U45" i="3"/>
  <c r="U545" i="3"/>
  <c r="U707" i="3"/>
  <c r="U1160" i="3"/>
  <c r="U1482" i="3"/>
  <c r="U293" i="3"/>
  <c r="U185" i="3"/>
  <c r="U706" i="3"/>
  <c r="U1146" i="3"/>
  <c r="U32" i="3"/>
  <c r="U1303" i="3"/>
  <c r="U9" i="3"/>
  <c r="U1450" i="3"/>
  <c r="U321" i="3"/>
  <c r="U652" i="3"/>
  <c r="U1126" i="3"/>
  <c r="U444" i="3"/>
  <c r="U553" i="3"/>
  <c r="U1198" i="3"/>
  <c r="U606" i="3"/>
  <c r="U83" i="3"/>
  <c r="U446" i="3"/>
  <c r="U1011" i="3"/>
  <c r="U875" i="3"/>
  <c r="U307" i="3"/>
  <c r="S24" i="3"/>
  <c r="V24" i="3" s="1"/>
  <c r="S775" i="3"/>
  <c r="V775" i="3" s="1"/>
  <c r="S269" i="3"/>
  <c r="V269" i="3" s="1"/>
  <c r="S878" i="3"/>
  <c r="V878" i="3" s="1"/>
  <c r="S90" i="3"/>
  <c r="V90" i="3" s="1"/>
  <c r="S370" i="3"/>
  <c r="V370" i="3" s="1"/>
  <c r="S518" i="3"/>
  <c r="V518" i="3" s="1"/>
  <c r="S798" i="3"/>
  <c r="V798" i="3" s="1"/>
  <c r="S777" i="3"/>
  <c r="V777" i="3" s="1"/>
  <c r="S1445" i="3"/>
  <c r="V1445" i="3" s="1"/>
  <c r="S1361" i="3"/>
  <c r="V1361" i="3" s="1"/>
  <c r="S548" i="3"/>
  <c r="V548" i="3" s="1"/>
  <c r="S350" i="3"/>
  <c r="V350" i="3" s="1"/>
  <c r="S277" i="3"/>
  <c r="V277" i="3" s="1"/>
  <c r="S272" i="3"/>
  <c r="V272" i="3" s="1"/>
  <c r="S552" i="3"/>
  <c r="V552" i="3" s="1"/>
  <c r="S734" i="3"/>
  <c r="V734" i="3" s="1"/>
  <c r="S1246" i="3"/>
  <c r="V1246" i="3" s="1"/>
  <c r="S525" i="3"/>
  <c r="V525" i="3" s="1"/>
  <c r="S1182" i="3"/>
  <c r="V1182" i="3" s="1"/>
  <c r="S1203" i="3"/>
  <c r="V1203" i="3" s="1"/>
  <c r="S157" i="3"/>
  <c r="V157" i="3" s="1"/>
  <c r="S161" i="3"/>
  <c r="V161" i="3" s="1"/>
  <c r="S927" i="3"/>
  <c r="V927" i="3" s="1"/>
  <c r="S497" i="3"/>
  <c r="V497" i="3" s="1"/>
  <c r="S962" i="3"/>
  <c r="V962" i="3" s="1"/>
  <c r="S520" i="3"/>
  <c r="V520" i="3" s="1"/>
  <c r="S512" i="3"/>
  <c r="V512" i="3" s="1"/>
  <c r="S1384" i="3"/>
  <c r="V1384" i="3" s="1"/>
  <c r="S10" i="3"/>
  <c r="V10" i="3" s="1"/>
  <c r="S657" i="3"/>
  <c r="V657" i="3" s="1"/>
  <c r="S1228" i="3"/>
  <c r="V1228" i="3" s="1"/>
  <c r="S358" i="3"/>
  <c r="V358" i="3" s="1"/>
  <c r="S558" i="3"/>
  <c r="V558" i="3" s="1"/>
  <c r="S691" i="3"/>
  <c r="V691" i="3" s="1"/>
  <c r="S177" i="3"/>
  <c r="V177" i="3" s="1"/>
  <c r="S1506" i="3"/>
  <c r="V1506" i="3" s="1"/>
  <c r="S1456" i="3"/>
  <c r="V1456" i="3" s="1"/>
  <c r="S74" i="3"/>
  <c r="V74" i="3" s="1"/>
  <c r="S491" i="3"/>
  <c r="V491" i="3" s="1"/>
  <c r="S222" i="3"/>
  <c r="V222" i="3" s="1"/>
  <c r="S797" i="3"/>
  <c r="V797" i="3" s="1"/>
  <c r="S1146" i="3"/>
  <c r="V1146" i="3" s="1"/>
  <c r="S1413" i="3"/>
  <c r="V1413" i="3" s="1"/>
  <c r="S592" i="3"/>
  <c r="V592" i="3" s="1"/>
  <c r="S1181" i="3"/>
  <c r="V1181" i="3" s="1"/>
  <c r="S1180" i="3"/>
  <c r="V1180" i="3" s="1"/>
  <c r="S1165" i="3"/>
  <c r="V1165" i="3" s="1"/>
  <c r="S394" i="3"/>
  <c r="V394" i="3" s="1"/>
  <c r="S1458" i="3"/>
  <c r="V1458" i="3" s="1"/>
  <c r="S1454" i="3"/>
  <c r="V1454" i="3" s="1"/>
  <c r="S1041" i="3"/>
  <c r="V1041" i="3" s="1"/>
  <c r="S1089" i="3"/>
  <c r="V1089" i="3" s="1"/>
  <c r="S126" i="3"/>
  <c r="V126" i="3" s="1"/>
  <c r="S633" i="3"/>
  <c r="V633" i="3" s="1"/>
  <c r="S142" i="3"/>
  <c r="V142" i="3" s="1"/>
  <c r="S861" i="3"/>
  <c r="V861" i="3" s="1"/>
  <c r="S402" i="3"/>
  <c r="V402" i="3" s="1"/>
  <c r="S853" i="3"/>
  <c r="V853" i="3" s="1"/>
  <c r="S1400" i="3"/>
  <c r="V1400" i="3" s="1"/>
  <c r="S304" i="3"/>
  <c r="V304" i="3" s="1"/>
  <c r="S240" i="3"/>
  <c r="V240" i="3" s="1"/>
  <c r="S254" i="3"/>
  <c r="V254" i="3" s="1"/>
  <c r="S1049" i="3"/>
  <c r="V1049" i="3" s="1"/>
  <c r="S996" i="3"/>
  <c r="V996" i="3" s="1"/>
  <c r="S722" i="3"/>
  <c r="V722" i="3" s="1"/>
  <c r="S64" i="3"/>
  <c r="V64" i="3" s="1"/>
  <c r="S1040" i="3"/>
  <c r="V1040" i="3" s="1"/>
  <c r="S1011" i="3"/>
  <c r="V1011" i="3" s="1"/>
  <c r="S375" i="3"/>
  <c r="V375" i="3" s="1"/>
  <c r="S46" i="3"/>
  <c r="V46" i="3" s="1"/>
  <c r="S1003" i="3"/>
  <c r="V1003" i="3" s="1"/>
  <c r="S918" i="3"/>
  <c r="V918" i="3" s="1"/>
  <c r="S220" i="3"/>
  <c r="V220" i="3" s="1"/>
  <c r="S275" i="3"/>
  <c r="V275" i="3" s="1"/>
  <c r="S640" i="3"/>
  <c r="V640" i="3" s="1"/>
  <c r="S1260" i="3"/>
  <c r="V1260" i="3" s="1"/>
  <c r="S1331" i="3"/>
  <c r="V1331" i="3" s="1"/>
  <c r="S706" i="3"/>
  <c r="V706" i="3" s="1"/>
  <c r="S856" i="3"/>
  <c r="V856" i="3" s="1"/>
  <c r="S331" i="3"/>
  <c r="V331" i="3" s="1"/>
  <c r="S618" i="3"/>
  <c r="V618" i="3" s="1"/>
  <c r="S568" i="3"/>
  <c r="V568" i="3" s="1"/>
  <c r="S598" i="3"/>
  <c r="V598" i="3" s="1"/>
  <c r="S127" i="3"/>
  <c r="V127" i="3" s="1"/>
  <c r="S1219" i="3"/>
  <c r="V1219" i="3" s="1"/>
  <c r="S1176" i="3"/>
  <c r="V1176" i="3" s="1"/>
  <c r="S860" i="3"/>
  <c r="V860" i="3" s="1"/>
  <c r="S293" i="3"/>
  <c r="V293" i="3" s="1"/>
  <c r="S209" i="3"/>
  <c r="V209" i="3" s="1"/>
  <c r="S407" i="3"/>
  <c r="V407" i="3" s="1"/>
  <c r="S23" i="3"/>
  <c r="V23" i="3" s="1"/>
  <c r="S129" i="3"/>
  <c r="V129" i="3" s="1"/>
  <c r="S1149" i="3"/>
  <c r="V1149" i="3" s="1"/>
  <c r="S829" i="3"/>
  <c r="V829" i="3" s="1"/>
  <c r="S665" i="3"/>
  <c r="V665" i="3" s="1"/>
  <c r="S239" i="3"/>
  <c r="V239" i="3" s="1"/>
  <c r="S287" i="3"/>
  <c r="V287" i="3" s="1"/>
  <c r="S281" i="3"/>
  <c r="V281" i="3" s="1"/>
  <c r="S556" i="3"/>
  <c r="V556" i="3" s="1"/>
  <c r="S206" i="3"/>
  <c r="V206" i="3" s="1"/>
  <c r="S1004" i="3"/>
  <c r="V1004" i="3" s="1"/>
  <c r="S544" i="3"/>
  <c r="V544" i="3" s="1"/>
  <c r="S1503" i="3"/>
  <c r="V1503" i="3" s="1"/>
  <c r="S1015" i="3"/>
  <c r="V1015" i="3" s="1"/>
  <c r="S354" i="3"/>
  <c r="V354" i="3" s="1"/>
  <c r="S1239" i="3"/>
  <c r="V1239" i="3" s="1"/>
  <c r="S773" i="3"/>
  <c r="V773" i="3" s="1"/>
  <c r="S80" i="3"/>
  <c r="V80" i="3" s="1"/>
  <c r="S1364" i="3"/>
  <c r="V1364" i="3" s="1"/>
  <c r="S758" i="3"/>
  <c r="V758" i="3" s="1"/>
  <c r="S1452" i="3"/>
  <c r="V1452" i="3" s="1"/>
  <c r="S684" i="3"/>
  <c r="V684" i="3" s="1"/>
  <c r="S1268" i="3"/>
  <c r="V1268" i="3" s="1"/>
  <c r="S1243" i="3"/>
  <c r="V1243" i="3" s="1"/>
  <c r="S303" i="3"/>
  <c r="V303" i="3" s="1"/>
  <c r="S1317" i="3"/>
  <c r="V1317" i="3" s="1"/>
  <c r="S1093" i="3"/>
  <c r="V1093" i="3" s="1"/>
  <c r="S729" i="3"/>
  <c r="V729" i="3" s="1"/>
  <c r="S963" i="3"/>
  <c r="V963" i="3" s="1"/>
  <c r="S1457" i="3"/>
  <c r="V1457" i="3" s="1"/>
  <c r="S210" i="3"/>
  <c r="V210" i="3" s="1"/>
  <c r="S1087" i="3"/>
  <c r="V1087" i="3" s="1"/>
  <c r="S414" i="3"/>
  <c r="V414" i="3" s="1"/>
  <c r="S521" i="3"/>
  <c r="V521" i="3" s="1"/>
  <c r="S941" i="3"/>
  <c r="V941" i="3" s="1"/>
  <c r="S1183" i="3"/>
  <c r="V1183" i="3" s="1"/>
  <c r="S2" i="3"/>
  <c r="V2" i="3" s="1"/>
  <c r="S119" i="3"/>
  <c r="V119" i="3" s="1"/>
  <c r="S526" i="3"/>
  <c r="V526" i="3" s="1"/>
  <c r="S575" i="3"/>
  <c r="V575" i="3" s="1"/>
  <c r="S627" i="3"/>
  <c r="V627" i="3" s="1"/>
  <c r="S1098" i="3"/>
  <c r="V1098" i="3" s="1"/>
  <c r="S236" i="3"/>
  <c r="V236" i="3" s="1"/>
  <c r="S1125" i="3"/>
  <c r="V1125" i="3" s="1"/>
  <c r="S135" i="3"/>
  <c r="V135" i="3" s="1"/>
  <c r="S404" i="3"/>
  <c r="V404" i="3" s="1"/>
  <c r="S266" i="3"/>
  <c r="V266" i="3" s="1"/>
  <c r="S1048" i="3"/>
  <c r="V1048" i="3" s="1"/>
  <c r="S1451" i="3"/>
  <c r="V1451" i="3" s="1"/>
  <c r="S793" i="3"/>
  <c r="V793" i="3" s="1"/>
  <c r="S1114" i="3"/>
  <c r="V1114" i="3" s="1"/>
  <c r="S137" i="3"/>
  <c r="V137" i="3" s="1"/>
  <c r="S1172" i="3"/>
  <c r="V1172" i="3" s="1"/>
  <c r="S848" i="3"/>
  <c r="V848" i="3" s="1"/>
  <c r="S824" i="3"/>
  <c r="V824" i="3" s="1"/>
  <c r="S440" i="3"/>
  <c r="V440" i="3" s="1"/>
  <c r="S1489" i="3"/>
  <c r="V1489" i="3" s="1"/>
  <c r="S241" i="3"/>
  <c r="V241" i="3" s="1"/>
  <c r="S385" i="3"/>
  <c r="V385" i="3" s="1"/>
  <c r="S341" i="3"/>
  <c r="V341" i="3" s="1"/>
  <c r="S55" i="3"/>
  <c r="V55" i="3" s="1"/>
  <c r="S487" i="3"/>
  <c r="V487" i="3" s="1"/>
  <c r="S376" i="3"/>
  <c r="V376" i="3" s="1"/>
  <c r="S705" i="3"/>
  <c r="V705" i="3" s="1"/>
  <c r="S1067" i="3"/>
  <c r="V1067" i="3" s="1"/>
  <c r="S1348" i="3"/>
  <c r="V1348" i="3" s="1"/>
  <c r="S802" i="3"/>
  <c r="V802" i="3" s="1"/>
  <c r="S387" i="3"/>
  <c r="V387" i="3" s="1"/>
  <c r="S1450" i="3"/>
  <c r="V1450" i="3" s="1"/>
  <c r="S540" i="3"/>
  <c r="V540" i="3" s="1"/>
  <c r="S202" i="3"/>
  <c r="V202" i="3" s="1"/>
  <c r="S185" i="3"/>
  <c r="V185" i="3" s="1"/>
  <c r="S528" i="3"/>
  <c r="V528" i="3" s="1"/>
  <c r="S215" i="3"/>
  <c r="V215" i="3" s="1"/>
  <c r="S749" i="3"/>
  <c r="V749" i="3" s="1"/>
  <c r="S1347" i="3"/>
  <c r="V1347" i="3" s="1"/>
  <c r="S345" i="3"/>
  <c r="V345" i="3" s="1"/>
  <c r="S1116" i="3"/>
  <c r="V1116" i="3" s="1"/>
  <c r="S33" i="3"/>
  <c r="V33" i="3" s="1"/>
  <c r="S192" i="3"/>
  <c r="V192" i="3" s="1"/>
  <c r="S1297" i="3"/>
  <c r="V1297" i="3" s="1"/>
  <c r="S340" i="3"/>
  <c r="V340" i="3" s="1"/>
  <c r="S199" i="3"/>
  <c r="V199" i="3" s="1"/>
  <c r="S337" i="3"/>
  <c r="V337" i="3" s="1"/>
  <c r="S752" i="3"/>
  <c r="V752" i="3" s="1"/>
  <c r="S91" i="3"/>
  <c r="V91" i="3" s="1"/>
  <c r="S711" i="3"/>
  <c r="V711" i="3" s="1"/>
  <c r="S1187" i="3"/>
  <c r="V1187" i="3" s="1"/>
  <c r="S1074" i="3"/>
  <c r="V1074" i="3" s="1"/>
  <c r="S1194" i="3"/>
  <c r="V1194" i="3" s="1"/>
  <c r="S163" i="3"/>
  <c r="V163" i="3" s="1"/>
  <c r="S113" i="3"/>
  <c r="V113" i="3" s="1"/>
  <c r="S312" i="3"/>
  <c r="V312" i="3" s="1"/>
  <c r="S503" i="3"/>
  <c r="V503" i="3" s="1"/>
  <c r="S720" i="3"/>
  <c r="V720" i="3" s="1"/>
  <c r="S715" i="3"/>
  <c r="V715" i="3" s="1"/>
  <c r="S891" i="3"/>
  <c r="V891" i="3" s="1"/>
  <c r="S1399" i="3"/>
  <c r="V1399" i="3" s="1"/>
  <c r="S1210" i="3"/>
  <c r="V1210" i="3" s="1"/>
  <c r="S1440" i="3"/>
  <c r="V1440" i="3" s="1"/>
  <c r="S1393" i="3"/>
  <c r="V1393" i="3" s="1"/>
  <c r="S1278" i="3"/>
  <c r="V1278" i="3" s="1"/>
  <c r="S1333" i="3"/>
  <c r="V1333" i="3" s="1"/>
  <c r="S1337" i="3"/>
  <c r="V1337" i="3" s="1"/>
  <c r="S1303" i="3"/>
  <c r="V1303" i="3" s="1"/>
  <c r="S1359" i="3"/>
  <c r="V1359" i="3" s="1"/>
  <c r="S348" i="3"/>
  <c r="V348" i="3" s="1"/>
  <c r="S13" i="3"/>
  <c r="V13" i="3" s="1"/>
  <c r="S470" i="3"/>
  <c r="V470" i="3" s="1"/>
  <c r="S1047" i="3"/>
  <c r="V1047" i="3" s="1"/>
  <c r="S1338" i="3"/>
  <c r="V1338" i="3" s="1"/>
  <c r="S108" i="3"/>
  <c r="V108" i="3" s="1"/>
  <c r="S411" i="3"/>
  <c r="V411" i="3" s="1"/>
  <c r="S1065" i="3"/>
  <c r="V1065" i="3" s="1"/>
  <c r="S1094" i="3"/>
  <c r="V1094" i="3" s="1"/>
  <c r="S322" i="3"/>
  <c r="V322" i="3" s="1"/>
  <c r="S462" i="3"/>
  <c r="V462" i="3" s="1"/>
  <c r="S224" i="3"/>
  <c r="V224" i="3" s="1"/>
  <c r="S282" i="3"/>
  <c r="V282" i="3" s="1"/>
  <c r="S1235" i="3"/>
  <c r="V1235" i="3" s="1"/>
  <c r="S553" i="3"/>
  <c r="V553" i="3" s="1"/>
  <c r="S111" i="3"/>
  <c r="V111" i="3" s="1"/>
  <c r="S367" i="3"/>
  <c r="V367" i="3" s="1"/>
  <c r="S1237" i="3"/>
  <c r="V1237" i="3" s="1"/>
  <c r="S881" i="3"/>
  <c r="V881" i="3" s="1"/>
  <c r="S780" i="3"/>
  <c r="V780" i="3" s="1"/>
  <c r="S1138" i="3"/>
  <c r="V1138" i="3" s="1"/>
  <c r="S1375" i="3"/>
  <c r="V1375" i="3" s="1"/>
  <c r="S247" i="3"/>
  <c r="V247" i="3" s="1"/>
  <c r="S305" i="3"/>
  <c r="V305" i="3" s="1"/>
  <c r="S296" i="3"/>
  <c r="V296" i="3" s="1"/>
  <c r="S1161" i="3"/>
  <c r="V1161" i="3" s="1"/>
  <c r="S45" i="3"/>
  <c r="V45" i="3" s="1"/>
  <c r="S714" i="3"/>
  <c r="V714" i="3" s="1"/>
  <c r="S888" i="3"/>
  <c r="V888" i="3" s="1"/>
  <c r="S449" i="3"/>
  <c r="V449" i="3" s="1"/>
  <c r="S929" i="3"/>
  <c r="V929" i="3" s="1"/>
  <c r="S1160" i="3"/>
  <c r="V1160" i="3" s="1"/>
  <c r="S1227" i="3"/>
  <c r="V1227" i="3" s="1"/>
  <c r="S1306" i="3"/>
  <c r="V1306" i="3" s="1"/>
  <c r="S96" i="3"/>
  <c r="V96" i="3" s="1"/>
  <c r="S148" i="3"/>
  <c r="V148" i="3" s="1"/>
  <c r="S547" i="3"/>
  <c r="V547" i="3" s="1"/>
  <c r="S695" i="3"/>
  <c r="V695" i="3" s="1"/>
  <c r="S738" i="3"/>
  <c r="V738" i="3" s="1"/>
  <c r="S739" i="3"/>
  <c r="V739" i="3" s="1"/>
  <c r="S1082" i="3"/>
  <c r="V1082" i="3" s="1"/>
  <c r="S1190" i="3"/>
  <c r="V1190" i="3" s="1"/>
  <c r="S1312" i="3"/>
  <c r="V1312" i="3" s="1"/>
  <c r="S1473" i="3"/>
  <c r="V1473" i="3" s="1"/>
  <c r="S1508" i="3"/>
  <c r="V1508" i="3" s="1"/>
  <c r="S49" i="3"/>
  <c r="V49" i="3" s="1"/>
  <c r="S1279" i="3"/>
  <c r="V1279" i="3" s="1"/>
  <c r="S1275" i="3"/>
  <c r="V1275" i="3" s="1"/>
  <c r="S1287" i="3"/>
  <c r="V1287" i="3" s="1"/>
  <c r="S1476" i="3"/>
  <c r="V1476" i="3" s="1"/>
  <c r="S980" i="3"/>
  <c r="V980" i="3" s="1"/>
  <c r="S1216" i="3"/>
  <c r="V1216" i="3" s="1"/>
  <c r="S981" i="3"/>
  <c r="V981" i="3" s="1"/>
  <c r="S1240" i="3"/>
  <c r="V1240" i="3" s="1"/>
  <c r="S1424" i="3"/>
  <c r="V1424" i="3" s="1"/>
  <c r="S1322" i="3"/>
  <c r="V1322" i="3" s="1"/>
  <c r="S1412" i="3"/>
  <c r="V1412" i="3" s="1"/>
  <c r="S22" i="3"/>
  <c r="V22" i="3" s="1"/>
  <c r="S300" i="3"/>
  <c r="V300" i="3" s="1"/>
  <c r="S228" i="3"/>
  <c r="V228" i="3" s="1"/>
  <c r="S1178" i="3"/>
  <c r="V1178" i="3" s="1"/>
  <c r="S1340" i="3"/>
  <c r="V1340" i="3" s="1"/>
  <c r="S78" i="3"/>
  <c r="V78" i="3" s="1"/>
  <c r="S507" i="3"/>
  <c r="V507" i="3" s="1"/>
  <c r="S897" i="3"/>
  <c r="V897" i="3" s="1"/>
  <c r="S1128" i="3"/>
  <c r="V1128" i="3" s="1"/>
  <c r="S67" i="3"/>
  <c r="V67" i="3" s="1"/>
  <c r="S395" i="3"/>
  <c r="V395" i="3" s="1"/>
  <c r="S226" i="3"/>
  <c r="V226" i="3" s="1"/>
  <c r="S634" i="3"/>
  <c r="V634" i="3" s="1"/>
  <c r="S1345" i="3"/>
  <c r="V1345" i="3" s="1"/>
  <c r="S1056" i="3"/>
  <c r="V1056" i="3" s="1"/>
  <c r="S906" i="3"/>
  <c r="V906" i="3" s="1"/>
  <c r="S1184" i="3"/>
  <c r="V1184" i="3" s="1"/>
  <c r="S173" i="3"/>
  <c r="V173" i="3" s="1"/>
  <c r="S399" i="3"/>
  <c r="V399" i="3" s="1"/>
  <c r="S1464" i="3"/>
  <c r="V1464" i="3" s="1"/>
  <c r="S636" i="3"/>
  <c r="V636" i="3" s="1"/>
  <c r="S805" i="3"/>
  <c r="V805" i="3" s="1"/>
  <c r="S1038" i="3"/>
  <c r="V1038" i="3" s="1"/>
  <c r="S1463" i="3"/>
  <c r="V1463" i="3" s="1"/>
  <c r="S246" i="3"/>
  <c r="V246" i="3" s="1"/>
  <c r="S248" i="3"/>
  <c r="V248" i="3" s="1"/>
  <c r="S1117" i="3"/>
  <c r="V1117" i="3" s="1"/>
  <c r="S8" i="3"/>
  <c r="V8" i="3" s="1"/>
  <c r="S336" i="3"/>
  <c r="V336" i="3" s="1"/>
  <c r="S1001" i="3"/>
  <c r="V1001" i="3" s="1"/>
  <c r="S852" i="3"/>
  <c r="V852" i="3" s="1"/>
  <c r="S253" i="3"/>
  <c r="V253" i="3" s="1"/>
  <c r="S292" i="3"/>
  <c r="V292" i="3" s="1"/>
  <c r="S476" i="3"/>
  <c r="V476" i="3" s="1"/>
  <c r="S488" i="3"/>
  <c r="V488" i="3" s="1"/>
  <c r="S730" i="3"/>
  <c r="V730" i="3" s="1"/>
  <c r="S1162" i="3"/>
  <c r="V1162" i="3" s="1"/>
  <c r="S1193" i="3"/>
  <c r="V1193" i="3" s="1"/>
  <c r="S1510" i="3"/>
  <c r="V1510" i="3" s="1"/>
  <c r="S668" i="3"/>
  <c r="V668" i="3" s="1"/>
  <c r="S842" i="3"/>
  <c r="V842" i="3" s="1"/>
  <c r="S935" i="3"/>
  <c r="V935" i="3" s="1"/>
  <c r="S459" i="3"/>
  <c r="V459" i="3" s="1"/>
  <c r="S590" i="3"/>
  <c r="V590" i="3" s="1"/>
  <c r="S606" i="3"/>
  <c r="V606" i="3" s="1"/>
  <c r="S660" i="3"/>
  <c r="V660" i="3" s="1"/>
  <c r="S1373" i="3"/>
  <c r="V1373" i="3" s="1"/>
  <c r="S1390" i="3"/>
  <c r="V1390" i="3" s="1"/>
  <c r="S1519" i="3"/>
  <c r="V1519" i="3" s="1"/>
  <c r="S1469" i="3"/>
  <c r="V1469" i="3" s="1"/>
  <c r="S1300" i="3"/>
  <c r="V1300" i="3" s="1"/>
  <c r="S1277" i="3"/>
  <c r="V1277" i="3" s="1"/>
  <c r="S1288" i="3"/>
  <c r="V1288" i="3" s="1"/>
  <c r="S1293" i="3"/>
  <c r="V1293" i="3" s="1"/>
  <c r="S934" i="3"/>
  <c r="V934" i="3" s="1"/>
  <c r="S1434" i="3"/>
  <c r="V1434" i="3" s="1"/>
  <c r="S1414" i="3"/>
  <c r="V1414" i="3" s="1"/>
  <c r="S1517" i="3"/>
  <c r="V1517" i="3" s="1"/>
  <c r="S979" i="3"/>
  <c r="V979" i="3" s="1"/>
  <c r="S1145" i="3"/>
  <c r="V1145" i="3" s="1"/>
  <c r="S1477" i="3"/>
  <c r="V1477" i="3" s="1"/>
  <c r="S1323" i="3"/>
  <c r="V1323" i="3" s="1"/>
  <c r="S1321" i="3"/>
  <c r="V1321" i="3" s="1"/>
  <c r="S1485" i="3"/>
  <c r="V1485" i="3" s="1"/>
  <c r="S485" i="3"/>
  <c r="V485" i="3" s="1"/>
  <c r="S6" i="3"/>
  <c r="V6" i="3" s="1"/>
  <c r="S325" i="3"/>
  <c r="V325" i="3" s="1"/>
  <c r="S1177" i="3"/>
  <c r="V1177" i="3" s="1"/>
  <c r="S1357" i="3"/>
  <c r="V1357" i="3" s="1"/>
  <c r="S651" i="3"/>
  <c r="V651" i="3" s="1"/>
  <c r="S586" i="3"/>
  <c r="V586" i="3" s="1"/>
  <c r="S1103" i="3"/>
  <c r="V1103" i="3" s="1"/>
  <c r="S1346" i="3"/>
  <c r="V1346" i="3" s="1"/>
  <c r="S68" i="3"/>
  <c r="V68" i="3" s="1"/>
  <c r="S352" i="3"/>
  <c r="V352" i="3" s="1"/>
  <c r="S285" i="3"/>
  <c r="V285" i="3" s="1"/>
  <c r="S357" i="3"/>
  <c r="V357" i="3" s="1"/>
  <c r="S747" i="3"/>
  <c r="V747" i="3" s="1"/>
  <c r="S597" i="3"/>
  <c r="V597" i="3" s="1"/>
  <c r="S1044" i="3"/>
  <c r="V1044" i="3" s="1"/>
  <c r="S1343" i="3"/>
  <c r="V1343" i="3" s="1"/>
  <c r="S69" i="3"/>
  <c r="V69" i="3" s="1"/>
  <c r="S461" i="3"/>
  <c r="V461" i="3" s="1"/>
  <c r="S382" i="3"/>
  <c r="V382" i="3" s="1"/>
  <c r="S572" i="3"/>
  <c r="V572" i="3" s="1"/>
  <c r="S1196" i="3"/>
  <c r="V1196" i="3" s="1"/>
  <c r="S768" i="3"/>
  <c r="V768" i="3" s="1"/>
  <c r="S1432" i="3"/>
  <c r="V1432" i="3" s="1"/>
  <c r="S223" i="3"/>
  <c r="V223" i="3" s="1"/>
  <c r="S4" i="3"/>
  <c r="V4" i="3" s="1"/>
  <c r="S316" i="3"/>
  <c r="V316" i="3" s="1"/>
  <c r="S386" i="3"/>
  <c r="V386" i="3" s="1"/>
  <c r="S85" i="3"/>
  <c r="V85" i="3" s="1"/>
  <c r="S412" i="3"/>
  <c r="V412" i="3" s="1"/>
  <c r="S536" i="3"/>
  <c r="V536" i="3" s="1"/>
  <c r="S625" i="3"/>
  <c r="V625" i="3" s="1"/>
  <c r="S863" i="3"/>
  <c r="V863" i="3" s="1"/>
  <c r="S1474" i="3"/>
  <c r="V1474" i="3" s="1"/>
  <c r="S1462" i="3"/>
  <c r="V1462" i="3" s="1"/>
  <c r="S1292" i="3"/>
  <c r="V1292" i="3" s="1"/>
  <c r="S1304" i="3"/>
  <c r="V1304" i="3" s="1"/>
  <c r="S332" i="3"/>
  <c r="V332" i="3" s="1"/>
  <c r="S227" i="3"/>
  <c r="V227" i="3" s="1"/>
  <c r="S261" i="3"/>
  <c r="V261" i="3" s="1"/>
  <c r="S523" i="3"/>
  <c r="V523" i="3" s="1"/>
  <c r="S1382" i="3"/>
  <c r="V1382" i="3" s="1"/>
  <c r="S1354" i="3"/>
  <c r="V1354" i="3" s="1"/>
  <c r="S174" i="3"/>
  <c r="V174" i="3" s="1"/>
  <c r="S913" i="3"/>
  <c r="V913" i="3" s="1"/>
  <c r="S1068" i="3"/>
  <c r="V1068" i="3" s="1"/>
  <c r="S187" i="3"/>
  <c r="V187" i="3" s="1"/>
  <c r="S435" i="3"/>
  <c r="V435" i="3" s="1"/>
  <c r="S347" i="3"/>
  <c r="V347" i="3" s="1"/>
  <c r="S513" i="3"/>
  <c r="V513" i="3" s="1"/>
  <c r="S400" i="3"/>
  <c r="V400" i="3" s="1"/>
  <c r="S1355" i="3"/>
  <c r="V1355" i="3" s="1"/>
  <c r="S81" i="3"/>
  <c r="V81" i="3" s="1"/>
  <c r="S471" i="3"/>
  <c r="V471" i="3" s="1"/>
  <c r="S571" i="3"/>
  <c r="V571" i="3" s="1"/>
  <c r="S649" i="3"/>
  <c r="V649" i="3" s="1"/>
  <c r="S909" i="3"/>
  <c r="V909" i="3" s="1"/>
  <c r="S1197" i="3"/>
  <c r="V1197" i="3" s="1"/>
  <c r="S1518" i="3"/>
  <c r="V1518" i="3" s="1"/>
  <c r="S219" i="3"/>
  <c r="V219" i="3" s="1"/>
  <c r="S460" i="3"/>
  <c r="V460" i="3" s="1"/>
  <c r="S701" i="3"/>
  <c r="V701" i="3" s="1"/>
  <c r="S260" i="3"/>
  <c r="V260" i="3" s="1"/>
  <c r="S373" i="3"/>
  <c r="V373" i="3" s="1"/>
  <c r="S405" i="3"/>
  <c r="V405" i="3" s="1"/>
  <c r="S893" i="3"/>
  <c r="V893" i="3" s="1"/>
  <c r="S850" i="3"/>
  <c r="V850" i="3" s="1"/>
  <c r="S1171" i="3"/>
  <c r="V1171" i="3" s="1"/>
  <c r="S1052" i="3"/>
  <c r="V1052" i="3" s="1"/>
  <c r="S1217" i="3"/>
  <c r="V1217" i="3" s="1"/>
  <c r="T7" i="3"/>
  <c r="T71" i="3"/>
  <c r="T186" i="3"/>
  <c r="T602" i="3"/>
  <c r="T1320" i="3"/>
  <c r="T1446" i="3"/>
  <c r="T79" i="3"/>
  <c r="T294" i="3"/>
  <c r="T205" i="3"/>
  <c r="T329" i="3"/>
  <c r="T1436" i="3"/>
  <c r="T1251" i="3"/>
  <c r="T32" i="3"/>
  <c r="T1095" i="3"/>
  <c r="T717" i="3"/>
  <c r="T136" i="3"/>
  <c r="T232" i="3"/>
  <c r="T500" i="3"/>
  <c r="T1022" i="3"/>
  <c r="T194" i="3"/>
  <c r="T18" i="3"/>
  <c r="T530" i="3"/>
  <c r="T1150" i="3"/>
  <c r="T925" i="3"/>
  <c r="T450" i="3"/>
  <c r="T721" i="3"/>
  <c r="T274" i="3"/>
  <c r="T3" i="3"/>
  <c r="T746" i="3"/>
  <c r="T1401" i="3"/>
  <c r="T974" i="3"/>
  <c r="T311" i="3"/>
  <c r="T37" i="3"/>
  <c r="T1184" i="3"/>
  <c r="T1516" i="3"/>
  <c r="T12" i="3"/>
  <c r="T284" i="3"/>
  <c r="T189" i="3"/>
  <c r="T594" i="3"/>
  <c r="T560" i="3"/>
  <c r="T458" i="3"/>
  <c r="T165" i="3"/>
  <c r="T597" i="3"/>
  <c r="T1352" i="3"/>
  <c r="T1017" i="3"/>
  <c r="T230" i="3"/>
  <c r="T229" i="3"/>
  <c r="T297" i="3"/>
  <c r="T1143" i="3"/>
  <c r="T193" i="3"/>
  <c r="T198" i="3"/>
  <c r="T271" i="3"/>
  <c r="T216" i="3"/>
  <c r="T1113" i="3"/>
  <c r="T356" i="3"/>
  <c r="T182" i="3"/>
  <c r="T83" i="3"/>
  <c r="T483" i="3"/>
  <c r="T349" i="3"/>
  <c r="T87" i="3"/>
  <c r="T15" i="3"/>
  <c r="T719" i="3"/>
  <c r="T1342" i="3"/>
  <c r="T334" i="3"/>
  <c r="T324" i="3"/>
  <c r="T374" i="3"/>
  <c r="T276" i="3"/>
  <c r="T1404" i="3"/>
  <c r="T328" i="3"/>
  <c r="T1053" i="3"/>
  <c r="T310" i="3"/>
  <c r="T1416" i="3"/>
  <c r="T482" i="3"/>
  <c r="T295" i="3"/>
  <c r="T339" i="3"/>
  <c r="T267" i="3"/>
  <c r="T309" i="3"/>
  <c r="T317" i="3"/>
  <c r="T273" i="3"/>
  <c r="T1056" i="3"/>
  <c r="T432" i="3"/>
  <c r="T1055" i="3"/>
  <c r="T1355" i="3"/>
  <c r="T751" i="3"/>
  <c r="T747" i="3"/>
  <c r="T466" i="3"/>
  <c r="T400" i="3"/>
  <c r="T643" i="3"/>
  <c r="T553" i="3"/>
  <c r="T1146" i="3"/>
  <c r="T858" i="3"/>
  <c r="T829" i="3"/>
  <c r="T627" i="3"/>
  <c r="T293" i="3"/>
  <c r="T222" i="3"/>
  <c r="T277" i="3"/>
  <c r="T331" i="3"/>
  <c r="T1260" i="3"/>
  <c r="T1025" i="3"/>
  <c r="T797" i="3"/>
  <c r="T407" i="3"/>
  <c r="T266" i="3"/>
  <c r="T209" i="3"/>
  <c r="T215" i="3"/>
  <c r="T287" i="3"/>
  <c r="T1098" i="3"/>
  <c r="T304" i="3"/>
  <c r="T526" i="3"/>
  <c r="T281" i="3"/>
  <c r="T1087" i="3"/>
  <c r="T1048" i="3"/>
  <c r="T665" i="3"/>
  <c r="T734" i="3"/>
  <c r="T239" i="3"/>
  <c r="T202" i="3"/>
  <c r="T749" i="3"/>
  <c r="T211" i="3"/>
  <c r="T1331" i="3"/>
  <c r="T1049" i="3"/>
  <c r="T1246" i="3"/>
  <c r="T657" i="3"/>
  <c r="T552" i="3"/>
  <c r="T210" i="3"/>
  <c r="T185" i="3"/>
  <c r="T544" i="3"/>
  <c r="T350" i="3"/>
  <c r="T598" i="3"/>
  <c r="T575" i="3"/>
  <c r="T254" i="3"/>
  <c r="T1219" i="3"/>
  <c r="T238" i="3"/>
  <c r="T2" i="3"/>
  <c r="T1413" i="3"/>
  <c r="T1259" i="3"/>
  <c r="T860" i="3"/>
  <c r="T618" i="3"/>
  <c r="T340" i="3"/>
  <c r="T269" i="3"/>
  <c r="T127" i="3"/>
  <c r="T129" i="3"/>
  <c r="T23" i="3"/>
  <c r="T272" i="3"/>
  <c r="T568" i="3"/>
  <c r="T240" i="3"/>
  <c r="T1228" i="3"/>
  <c r="T1176" i="3"/>
  <c r="T856" i="3"/>
  <c r="T878" i="3"/>
  <c r="T706" i="3"/>
  <c r="T10" i="3"/>
  <c r="T74" i="3"/>
  <c r="T119" i="3"/>
  <c r="T528" i="3"/>
  <c r="T1347" i="3"/>
  <c r="T556" i="3"/>
  <c r="T114" i="3"/>
  <c r="T1149" i="3"/>
  <c r="T491" i="3"/>
  <c r="T991" i="3"/>
  <c r="T444" i="3"/>
  <c r="T954" i="3"/>
  <c r="T1245" i="3"/>
  <c r="T134" i="3"/>
  <c r="T989" i="3"/>
  <c r="T938" i="3"/>
  <c r="T800" i="3"/>
  <c r="T712" i="3"/>
  <c r="T676" i="3"/>
  <c r="T1433" i="3"/>
  <c r="T1129" i="3"/>
  <c r="T770" i="3"/>
  <c r="T1302" i="3"/>
  <c r="T1299" i="3"/>
  <c r="T1304" i="3"/>
  <c r="T963" i="3"/>
  <c r="T1139" i="3"/>
  <c r="T1442" i="3"/>
  <c r="T1268" i="3"/>
  <c r="T355" i="3"/>
  <c r="T221" i="3"/>
  <c r="T1090" i="3"/>
  <c r="T1349" i="3"/>
  <c r="T505" i="3"/>
  <c r="T610" i="3"/>
  <c r="T1124" i="3"/>
  <c r="T161" i="3"/>
  <c r="T520" i="3"/>
  <c r="T1203" i="3"/>
  <c r="T59" i="3"/>
  <c r="T237" i="3"/>
  <c r="T235" i="3"/>
  <c r="T690" i="3"/>
  <c r="T750" i="3"/>
  <c r="T1437" i="3"/>
  <c r="T184" i="3"/>
  <c r="T1475" i="3"/>
  <c r="T36" i="3"/>
  <c r="T14" i="3"/>
  <c r="T313" i="3"/>
  <c r="T1144" i="3"/>
  <c r="T443" i="3"/>
  <c r="T1294" i="3"/>
  <c r="T1285" i="3"/>
  <c r="T1337" i="3"/>
  <c r="T192" i="3"/>
  <c r="T1364" i="3"/>
  <c r="T820" i="3"/>
  <c r="T255" i="3"/>
  <c r="T903" i="3"/>
  <c r="T1319" i="3"/>
  <c r="T968" i="3"/>
  <c r="T635" i="3"/>
  <c r="T1311" i="3"/>
  <c r="T157" i="3"/>
  <c r="T699" i="3"/>
  <c r="T962" i="3"/>
  <c r="T1002" i="3"/>
  <c r="T302" i="3"/>
  <c r="T195" i="3"/>
  <c r="T338" i="3"/>
  <c r="T1137" i="3"/>
  <c r="T773" i="3"/>
  <c r="T1221" i="3"/>
  <c r="T481" i="3"/>
  <c r="T1431" i="3"/>
  <c r="T803" i="3"/>
  <c r="T1277" i="3"/>
  <c r="T1303" i="3"/>
  <c r="T1289" i="3"/>
  <c r="T1286" i="3"/>
  <c r="T777" i="3"/>
  <c r="T697" i="3"/>
  <c r="T1224" i="3"/>
  <c r="T303" i="3"/>
  <c r="T1207" i="3"/>
  <c r="T1335" i="3"/>
  <c r="T308" i="3"/>
  <c r="T1118" i="3"/>
  <c r="T1344" i="3"/>
  <c r="T841" i="3"/>
  <c r="T622" i="3"/>
  <c r="T1477" i="3"/>
  <c r="T122" i="3"/>
  <c r="T637" i="3"/>
  <c r="T1353" i="3"/>
  <c r="T486" i="3"/>
  <c r="T335" i="3"/>
  <c r="T204" i="3"/>
  <c r="T808" i="3"/>
  <c r="T406" i="3"/>
  <c r="T75" i="3"/>
  <c r="T109" i="3"/>
  <c r="T766" i="3"/>
  <c r="T514" i="3"/>
  <c r="T480" i="3"/>
  <c r="T479" i="3"/>
  <c r="T1461" i="3"/>
  <c r="T533" i="3"/>
  <c r="T1132" i="3"/>
  <c r="T1279" i="3"/>
  <c r="T1275" i="3"/>
  <c r="T1300" i="3"/>
  <c r="T1290" i="3"/>
  <c r="T558" i="3"/>
  <c r="T80" i="3"/>
  <c r="T1093" i="3"/>
  <c r="T256" i="3"/>
  <c r="T1345" i="3"/>
  <c r="T1521" i="3"/>
  <c r="T901" i="3"/>
  <c r="T1212" i="3"/>
  <c r="T201" i="3"/>
  <c r="T1163" i="3"/>
  <c r="T845" i="3"/>
  <c r="T744" i="3"/>
  <c r="T251" i="3"/>
  <c r="T679" i="3"/>
  <c r="T1104" i="3"/>
  <c r="T1295" i="3"/>
  <c r="T1333" i="3"/>
  <c r="T941" i="3"/>
  <c r="T379" i="3"/>
  <c r="T619" i="3"/>
  <c r="T729" i="3"/>
  <c r="T1316" i="3"/>
  <c r="T930" i="3"/>
  <c r="T38" i="3"/>
  <c r="T250" i="3"/>
  <c r="T1111" i="3"/>
  <c r="T1455" i="3"/>
  <c r="T502" i="3"/>
  <c r="T816" i="3"/>
  <c r="T393" i="3"/>
  <c r="T1470" i="3"/>
  <c r="T262" i="3"/>
  <c r="T608" i="3"/>
  <c r="T233" i="3"/>
  <c r="T181" i="3"/>
  <c r="T1248" i="3"/>
  <c r="T557" i="3"/>
  <c r="T1201" i="3"/>
  <c r="T1513" i="3"/>
  <c r="T34" i="3"/>
  <c r="T24" i="3"/>
  <c r="T385" i="3"/>
  <c r="T376" i="3"/>
  <c r="T705" i="3"/>
  <c r="T1348" i="3"/>
  <c r="T1089" i="3"/>
  <c r="T1384" i="3"/>
  <c r="T40" i="3"/>
  <c r="T65" i="3"/>
  <c r="T833" i="3"/>
  <c r="T448" i="3"/>
  <c r="T541" i="3"/>
  <c r="T474" i="3"/>
  <c r="T669" i="3"/>
  <c r="T977" i="3"/>
  <c r="T875" i="3"/>
  <c r="T994" i="3"/>
  <c r="T781" i="3"/>
  <c r="T997" i="3"/>
  <c r="T1133" i="3"/>
  <c r="T1459" i="3"/>
  <c r="T1488" i="3"/>
  <c r="T1323" i="3"/>
  <c r="T135" i="3"/>
  <c r="T402" i="3"/>
  <c r="T518" i="3"/>
  <c r="T487" i="3"/>
  <c r="T798" i="3"/>
  <c r="T1041" i="3"/>
  <c r="T1181" i="3"/>
  <c r="T1458" i="3"/>
  <c r="T942" i="3"/>
  <c r="T1317" i="3"/>
  <c r="T1512" i="3"/>
  <c r="T1078" i="3"/>
  <c r="T330" i="3"/>
  <c r="T1174" i="3"/>
  <c r="T1396" i="3"/>
  <c r="T139" i="3"/>
  <c r="T155" i="3"/>
  <c r="T57" i="3"/>
  <c r="T455" i="3"/>
  <c r="T588" i="3"/>
  <c r="T655" i="3"/>
  <c r="T542" i="3"/>
  <c r="T563" i="3"/>
  <c r="T986" i="3"/>
  <c r="T1216" i="3"/>
  <c r="T806" i="3"/>
  <c r="T987" i="3"/>
  <c r="T979" i="3"/>
  <c r="T1511" i="3"/>
  <c r="T1326" i="3"/>
  <c r="T1478" i="3"/>
  <c r="T718" i="3"/>
  <c r="T966" i="3"/>
  <c r="T840" i="3"/>
  <c r="T1257" i="3"/>
  <c r="T55" i="3"/>
  <c r="T341" i="3"/>
  <c r="T358" i="3"/>
  <c r="T691" i="3"/>
  <c r="T973" i="3"/>
  <c r="T1165" i="3"/>
  <c r="T1456" i="3"/>
  <c r="T180" i="3"/>
  <c r="T409" i="3"/>
  <c r="T131" i="3"/>
  <c r="T621" i="3"/>
  <c r="T1167" i="3"/>
  <c r="T683" i="3"/>
  <c r="T677" i="3"/>
  <c r="T693" i="3"/>
  <c r="T887" i="3"/>
  <c r="T784" i="3"/>
  <c r="T981" i="3"/>
  <c r="T1186" i="3"/>
  <c r="T980" i="3"/>
  <c r="T1359" i="3"/>
  <c r="T1403" i="3"/>
  <c r="T1379" i="3"/>
  <c r="T1445" i="3"/>
  <c r="T177" i="3"/>
  <c r="T370" i="3"/>
  <c r="T394" i="3"/>
  <c r="T1361" i="3"/>
  <c r="T853" i="3"/>
  <c r="T1180" i="3"/>
  <c r="T1297" i="3"/>
  <c r="T684" i="3"/>
  <c r="T1239" i="3"/>
  <c r="T802" i="3"/>
  <c r="T463" i="3"/>
  <c r="T612" i="3"/>
  <c r="T1200" i="3"/>
  <c r="T58" i="3"/>
  <c r="T495" i="3"/>
  <c r="T511" i="3"/>
  <c r="T754" i="3"/>
  <c r="T369" i="3"/>
  <c r="T933" i="3"/>
  <c r="T1112" i="3"/>
  <c r="T783" i="3"/>
  <c r="T944" i="3"/>
  <c r="T884" i="3"/>
  <c r="T1009" i="3"/>
  <c r="T1249" i="3"/>
  <c r="T1032" i="3"/>
  <c r="T1398" i="3"/>
  <c r="T1424" i="3"/>
  <c r="T985" i="3"/>
  <c r="T779" i="3"/>
  <c r="T873" i="3"/>
  <c r="T90" i="3"/>
  <c r="T206" i="3"/>
  <c r="T404" i="3"/>
  <c r="T521" i="3"/>
  <c r="T861" i="3"/>
  <c r="T1506" i="3"/>
  <c r="T1457" i="3"/>
  <c r="T758" i="3"/>
  <c r="T1452" i="3"/>
  <c r="T883" i="3"/>
  <c r="T20" i="3"/>
  <c r="T785" i="3"/>
  <c r="T764" i="3"/>
  <c r="T1000" i="3"/>
  <c r="T176" i="3"/>
  <c r="T447" i="3"/>
  <c r="T346" i="3"/>
  <c r="T320" i="3"/>
  <c r="T493" i="3"/>
  <c r="T456" i="3"/>
  <c r="T1350" i="3"/>
  <c r="T605" i="3"/>
  <c r="T1005" i="3"/>
  <c r="T1033" i="3"/>
  <c r="T900" i="3"/>
  <c r="T810" i="3"/>
  <c r="T1077" i="3"/>
  <c r="T1140" i="3"/>
  <c r="T1240" i="3"/>
  <c r="T1517" i="3"/>
  <c r="T1296" i="3"/>
  <c r="T33" i="3"/>
  <c r="T208" i="3"/>
  <c r="T279" i="3"/>
  <c r="T414" i="3"/>
  <c r="T633" i="3"/>
  <c r="T1494" i="3"/>
  <c r="T1407" i="3"/>
  <c r="T1400" i="3"/>
  <c r="T1503" i="3"/>
  <c r="T1141" i="3"/>
  <c r="T763" i="3"/>
  <c r="T104" i="3"/>
  <c r="T264" i="3"/>
  <c r="T53" i="3"/>
  <c r="T343" i="3"/>
  <c r="T886" i="3"/>
  <c r="T569" i="3"/>
  <c r="T628" i="3"/>
  <c r="T647" i="3"/>
  <c r="T753" i="3"/>
  <c r="T1072" i="3"/>
  <c r="T1051" i="3"/>
  <c r="T889" i="3"/>
  <c r="T1119" i="3"/>
  <c r="T1148" i="3"/>
  <c r="T1247" i="3"/>
  <c r="T1238" i="3"/>
  <c r="T617" i="3"/>
  <c r="T1425" i="3"/>
  <c r="T142" i="3"/>
  <c r="T126" i="3"/>
  <c r="T512" i="3"/>
  <c r="T490" i="3"/>
  <c r="T1004" i="3"/>
  <c r="T775" i="3"/>
  <c r="T1067" i="3"/>
  <c r="T1015" i="3"/>
  <c r="T1099" i="3"/>
  <c r="T371" i="3"/>
  <c r="T388" i="3"/>
  <c r="T123" i="3"/>
  <c r="T425" i="3"/>
  <c r="T438" i="3"/>
  <c r="T698" i="3"/>
  <c r="T998" i="3"/>
  <c r="T650" i="3"/>
  <c r="T867" i="3"/>
  <c r="T924" i="3"/>
  <c r="T771" i="3"/>
  <c r="T904" i="3"/>
  <c r="T1127" i="3"/>
  <c r="T1314" i="3"/>
  <c r="T1405" i="3"/>
  <c r="U1496" i="3"/>
  <c r="U1199" i="3"/>
  <c r="U910" i="3"/>
  <c r="U1034" i="3"/>
  <c r="U787" i="3"/>
  <c r="U703" i="3"/>
  <c r="U1100" i="3"/>
  <c r="U667" i="3"/>
  <c r="U396" i="3"/>
  <c r="U159" i="3"/>
  <c r="U166" i="3"/>
  <c r="U52" i="3"/>
  <c r="U62" i="3"/>
  <c r="T1408" i="3"/>
  <c r="T1389" i="3"/>
  <c r="T1358" i="3"/>
  <c r="T1284" i="3"/>
  <c r="T1360" i="3"/>
  <c r="T1191" i="3"/>
  <c r="T1045" i="3"/>
  <c r="T1439" i="3"/>
  <c r="T957" i="3"/>
  <c r="T796" i="3"/>
  <c r="T790" i="3"/>
  <c r="T708" i="3"/>
  <c r="T562" i="3"/>
  <c r="T838" i="3"/>
  <c r="T859" i="3"/>
  <c r="T807" i="3"/>
  <c r="T593" i="3"/>
  <c r="T445" i="3"/>
  <c r="T524" i="3"/>
  <c r="T452" i="3"/>
  <c r="T397" i="3"/>
  <c r="T327" i="3"/>
  <c r="T799" i="3"/>
  <c r="T25" i="3"/>
  <c r="T98" i="3"/>
  <c r="T94" i="3"/>
  <c r="T515" i="3"/>
  <c r="T613" i="3"/>
  <c r="T366" i="3"/>
  <c r="T76" i="3"/>
  <c r="T1453" i="3"/>
  <c r="T1367" i="3"/>
  <c r="T1325" i="3"/>
  <c r="T1046" i="3"/>
  <c r="T1157" i="3"/>
  <c r="T1365" i="3"/>
  <c r="T737" i="3"/>
  <c r="T951" i="3"/>
  <c r="T539" i="3"/>
  <c r="T538" i="3"/>
  <c r="T508" i="3"/>
  <c r="T489" i="3"/>
  <c r="T61" i="3"/>
  <c r="T996" i="3"/>
  <c r="T525" i="3"/>
  <c r="T64" i="3"/>
  <c r="T1291" i="3"/>
  <c r="T1363" i="3"/>
  <c r="T1515" i="3"/>
  <c r="T1444" i="3"/>
  <c r="T1135" i="3"/>
  <c r="T950" i="3"/>
  <c r="T494" i="3"/>
  <c r="T333" i="3"/>
  <c r="T315" i="3"/>
  <c r="T9" i="3"/>
  <c r="T280" i="3"/>
  <c r="T190" i="3"/>
  <c r="T97" i="3"/>
  <c r="T299" i="3"/>
  <c r="T207" i="3"/>
  <c r="T1265" i="3"/>
  <c r="T351" i="3"/>
  <c r="T305" i="3"/>
  <c r="T604" i="3"/>
  <c r="T291" i="3"/>
  <c r="T218" i="3"/>
  <c r="T270" i="3"/>
  <c r="T1309" i="3"/>
  <c r="T1485" i="3"/>
  <c r="T1202" i="3"/>
  <c r="T1220" i="3"/>
  <c r="T1223" i="3"/>
  <c r="T1059" i="3"/>
  <c r="T1222" i="3"/>
  <c r="T1042" i="3"/>
  <c r="T1069" i="3"/>
  <c r="T1121" i="3"/>
  <c r="T907" i="3"/>
  <c r="T869" i="3"/>
  <c r="T809" i="3"/>
  <c r="T762" i="3"/>
  <c r="T993" i="3"/>
  <c r="T895" i="3"/>
  <c r="T926" i="3"/>
  <c r="T522" i="3"/>
  <c r="T577" i="3"/>
  <c r="T742" i="3"/>
  <c r="T761" i="3"/>
  <c r="T694" i="3"/>
  <c r="T915" i="3"/>
  <c r="T551" i="3"/>
  <c r="T160" i="3"/>
  <c r="T54" i="3"/>
  <c r="T249" i="3"/>
  <c r="T101" i="3"/>
  <c r="T118" i="3"/>
  <c r="T855" i="3"/>
  <c r="T321" i="3"/>
  <c r="T1428" i="3"/>
  <c r="T1420" i="3"/>
  <c r="T958" i="3"/>
  <c r="T1218" i="3"/>
  <c r="T1179" i="3"/>
  <c r="T1189" i="3"/>
  <c r="T728" i="3"/>
  <c r="T772" i="3"/>
  <c r="T431" i="3"/>
  <c r="T364" i="3"/>
  <c r="T532" i="3"/>
  <c r="T381" i="3"/>
  <c r="T125" i="3"/>
  <c r="T257" i="3"/>
  <c r="T1493" i="3"/>
  <c r="T1388" i="3"/>
  <c r="T1306" i="3"/>
  <c r="T1159" i="3"/>
  <c r="T1482" i="3"/>
  <c r="T1074" i="3"/>
  <c r="T995" i="3"/>
  <c r="T1070" i="3"/>
  <c r="T1122" i="3"/>
  <c r="T1105" i="3"/>
  <c r="T929" i="3"/>
  <c r="T1064" i="3"/>
  <c r="T852" i="3"/>
  <c r="T812" i="3"/>
  <c r="T752" i="3"/>
  <c r="T700" i="3"/>
  <c r="T714" i="3"/>
  <c r="T707" i="3"/>
  <c r="T632" i="3"/>
  <c r="T713" i="3"/>
  <c r="T418" i="3"/>
  <c r="T509" i="3"/>
  <c r="T449" i="3"/>
  <c r="T476" i="3"/>
  <c r="T488" i="3"/>
  <c r="T253" i="3"/>
  <c r="T120" i="3"/>
  <c r="T107" i="3"/>
  <c r="T103" i="3"/>
  <c r="T292" i="3"/>
  <c r="T91" i="3"/>
  <c r="T84" i="3"/>
  <c r="T45" i="3"/>
  <c r="T259" i="3"/>
  <c r="T102" i="3"/>
  <c r="T56" i="3"/>
  <c r="T77" i="3"/>
  <c r="T258" i="3"/>
  <c r="T89" i="3"/>
  <c r="T44" i="3"/>
  <c r="T352" i="3"/>
  <c r="T1117" i="3"/>
  <c r="T701" i="3"/>
  <c r="T386" i="3"/>
  <c r="T462" i="3"/>
  <c r="T357" i="3"/>
  <c r="T347" i="3"/>
  <c r="T223" i="3"/>
  <c r="T285" i="3"/>
  <c r="T282" i="3"/>
  <c r="T246" i="3"/>
  <c r="T395" i="3"/>
  <c r="T225" i="3"/>
  <c r="T67" i="3"/>
  <c r="T322" i="3"/>
  <c r="T4" i="3"/>
  <c r="T975" i="3"/>
  <c r="T1327" i="3"/>
  <c r="T1322" i="3"/>
  <c r="T1321" i="3"/>
  <c r="T1066" i="3"/>
  <c r="T1026" i="3"/>
  <c r="T1351" i="3"/>
  <c r="T1097" i="3"/>
  <c r="T1156" i="3"/>
  <c r="T801" i="3"/>
  <c r="T670" i="3"/>
  <c r="T894" i="3"/>
  <c r="T723" i="3"/>
  <c r="T710" i="3"/>
  <c r="T760" i="3"/>
  <c r="T473" i="3"/>
  <c r="T499" i="3"/>
  <c r="T554" i="3"/>
  <c r="T454" i="3"/>
  <c r="T149" i="3"/>
  <c r="T145" i="3"/>
  <c r="T39" i="3"/>
  <c r="T41" i="3"/>
  <c r="T116" i="3"/>
  <c r="T147" i="3"/>
  <c r="T169" i="3"/>
  <c r="T1449" i="3"/>
  <c r="T1419" i="3"/>
  <c r="T1155" i="3"/>
  <c r="T1110" i="3"/>
  <c r="T1060" i="3"/>
  <c r="T629" i="3"/>
  <c r="T919" i="3"/>
  <c r="T639" i="3"/>
  <c r="T595" i="3"/>
  <c r="T600" i="3"/>
  <c r="T124" i="3"/>
  <c r="T687" i="3"/>
  <c r="T70" i="3"/>
  <c r="T82" i="3"/>
  <c r="T671" i="3"/>
  <c r="T467" i="3"/>
  <c r="T1383" i="3"/>
  <c r="T1354" i="3"/>
  <c r="T1382" i="3"/>
  <c r="T1340" i="3"/>
  <c r="T1047" i="3"/>
  <c r="T1109" i="3"/>
  <c r="T1339" i="3"/>
  <c r="T1338" i="3"/>
  <c r="T516" i="3"/>
  <c r="T372" i="3"/>
  <c r="T523" i="3"/>
  <c r="T485" i="3"/>
  <c r="T325" i="3"/>
  <c r="T319" i="3"/>
  <c r="T13" i="3"/>
  <c r="T6" i="3"/>
  <c r="T73" i="3"/>
  <c r="T300" i="3"/>
  <c r="T228" i="3"/>
  <c r="T72" i="3"/>
  <c r="T244" i="3"/>
  <c r="C12" i="4" l="1"/>
  <c r="J12" i="4" s="1"/>
  <c r="U457" i="3"/>
  <c r="U141" i="3"/>
  <c r="U646" i="3"/>
  <c r="U1073" i="3"/>
  <c r="U30" i="3"/>
  <c r="U465" i="3"/>
  <c r="U788" i="3"/>
  <c r="U1096" i="3"/>
  <c r="U158" i="3"/>
  <c r="U709" i="3"/>
  <c r="U819" i="3"/>
  <c r="U1369" i="3"/>
  <c r="U48" i="3"/>
  <c r="U390" i="3"/>
  <c r="U899" i="3"/>
  <c r="U1471" i="3"/>
  <c r="U865" i="3"/>
  <c r="U1497" i="3"/>
  <c r="U93" i="3"/>
  <c r="U441" i="3"/>
  <c r="U735" i="3"/>
  <c r="U778" i="3"/>
  <c r="U1362" i="3"/>
  <c r="U35" i="3"/>
  <c r="U678" i="3"/>
  <c r="U573" i="3"/>
  <c r="U953" i="3"/>
  <c r="U1266" i="3"/>
  <c r="S953" i="3"/>
  <c r="V953" i="3" s="1"/>
  <c r="S709" i="3"/>
  <c r="V709" i="3" s="1"/>
  <c r="S788" i="3"/>
  <c r="V788" i="3" s="1"/>
  <c r="S30" i="3"/>
  <c r="V30" i="3" s="1"/>
  <c r="S865" i="3"/>
  <c r="V865" i="3" s="1"/>
  <c r="S441" i="3"/>
  <c r="V441" i="3" s="1"/>
  <c r="S678" i="3"/>
  <c r="V678" i="3" s="1"/>
  <c r="S52" i="3"/>
  <c r="V52" i="3" s="1"/>
  <c r="S1100" i="3"/>
  <c r="V1100" i="3" s="1"/>
  <c r="S93" i="3"/>
  <c r="V93" i="3" s="1"/>
  <c r="S1073" i="3"/>
  <c r="V1073" i="3" s="1"/>
  <c r="S159" i="3"/>
  <c r="V159" i="3" s="1"/>
  <c r="S35" i="3"/>
  <c r="V35" i="3" s="1"/>
  <c r="S1199" i="3"/>
  <c r="V1199" i="3" s="1"/>
  <c r="S457" i="3"/>
  <c r="V457" i="3" s="1"/>
  <c r="S703" i="3"/>
  <c r="V703" i="3" s="1"/>
  <c r="S465" i="3"/>
  <c r="V465" i="3" s="1"/>
  <c r="S1496" i="3"/>
  <c r="V1496" i="3" s="1"/>
  <c r="S910" i="3"/>
  <c r="V910" i="3" s="1"/>
  <c r="S390" i="3"/>
  <c r="V390" i="3" s="1"/>
  <c r="S48" i="3"/>
  <c r="V48" i="3" s="1"/>
  <c r="S1034" i="3"/>
  <c r="V1034" i="3" s="1"/>
  <c r="S158" i="3"/>
  <c r="V158" i="3" s="1"/>
  <c r="S899" i="3"/>
  <c r="V899" i="3" s="1"/>
  <c r="S646" i="3"/>
  <c r="V646" i="3" s="1"/>
  <c r="S735" i="3"/>
  <c r="V735" i="3" s="1"/>
  <c r="S573" i="3"/>
  <c r="V573" i="3" s="1"/>
  <c r="S396" i="3"/>
  <c r="V396" i="3" s="1"/>
  <c r="S1497" i="3"/>
  <c r="V1497" i="3" s="1"/>
  <c r="S1096" i="3"/>
  <c r="V1096" i="3" s="1"/>
  <c r="S166" i="3"/>
  <c r="V166" i="3" s="1"/>
  <c r="S1471" i="3"/>
  <c r="V1471" i="3" s="1"/>
  <c r="S819" i="3"/>
  <c r="V819" i="3" s="1"/>
  <c r="S667" i="3"/>
  <c r="V667" i="3" s="1"/>
  <c r="S1266" i="3"/>
  <c r="V1266" i="3" s="1"/>
  <c r="S778" i="3"/>
  <c r="V778" i="3" s="1"/>
  <c r="S787" i="3"/>
  <c r="V787" i="3" s="1"/>
  <c r="S1362" i="3"/>
  <c r="V1362" i="3" s="1"/>
  <c r="S62" i="3"/>
  <c r="V62" i="3" s="1"/>
  <c r="S1369" i="3"/>
  <c r="V1369" i="3" s="1"/>
  <c r="S141" i="3"/>
  <c r="V141" i="3" s="1"/>
  <c r="T1166" i="3"/>
  <c r="T923" i="3"/>
  <c r="T63" i="3"/>
  <c r="T1501" i="3"/>
  <c r="T110" i="3"/>
  <c r="T922" i="3"/>
  <c r="T1410" i="3"/>
  <c r="T391" i="3"/>
  <c r="T492" i="3"/>
  <c r="T154" i="3"/>
  <c r="T117" i="3"/>
  <c r="T410" i="3"/>
  <c r="T688" i="3"/>
  <c r="T1086" i="3"/>
  <c r="T1158" i="3"/>
  <c r="T1334" i="3"/>
  <c r="T27" i="3"/>
  <c r="T152" i="3"/>
  <c r="T95" i="3"/>
  <c r="T567" i="3"/>
  <c r="T477" i="3"/>
  <c r="T566" i="3"/>
  <c r="T662" i="3"/>
  <c r="T916" i="3"/>
  <c r="T774" i="3"/>
  <c r="T877" i="3"/>
  <c r="T1061" i="3"/>
  <c r="T1123" i="3"/>
  <c r="T1188" i="3"/>
  <c r="T1242" i="3"/>
  <c r="T1480" i="3"/>
  <c r="T1241" i="3"/>
  <c r="T384" i="3"/>
  <c r="T743" i="3"/>
  <c r="T106" i="3"/>
  <c r="T1236" i="3"/>
  <c r="T419" i="3"/>
  <c r="T661" i="3"/>
  <c r="T1261" i="3"/>
  <c r="T964" i="3"/>
  <c r="T1376" i="3"/>
  <c r="T413" i="3"/>
  <c r="T377" i="3"/>
  <c r="T630" i="3"/>
  <c r="T143" i="3"/>
  <c r="T1215" i="3"/>
  <c r="T1021" i="3"/>
  <c r="T945" i="3"/>
  <c r="T844" i="3"/>
  <c r="T686" i="3"/>
  <c r="T653" i="3"/>
  <c r="T378" i="3"/>
  <c r="T843" i="3"/>
  <c r="T1486" i="3"/>
  <c r="T172" i="3"/>
  <c r="T288" i="3"/>
  <c r="T286" i="3"/>
  <c r="T439" i="3"/>
  <c r="T680" i="3"/>
  <c r="T813" i="3"/>
  <c r="T1414" i="3"/>
  <c r="T1377" i="3"/>
  <c r="T140" i="3"/>
  <c r="T870" i="3"/>
  <c r="T1036" i="3"/>
  <c r="T47" i="3"/>
  <c r="T599" i="3"/>
  <c r="T178" i="3"/>
  <c r="T726" i="3"/>
  <c r="T403" i="3"/>
  <c r="T596" i="3"/>
  <c r="T689" i="3"/>
  <c r="T830" i="3"/>
  <c r="T849" i="3"/>
  <c r="T1019" i="3"/>
  <c r="T967" i="3"/>
  <c r="T1269" i="3"/>
  <c r="T1027" i="3"/>
  <c r="T1028" i="3"/>
  <c r="T1418" i="3"/>
  <c r="T1484" i="3"/>
  <c r="T296" i="3"/>
  <c r="T603" i="3"/>
  <c r="T592" i="3"/>
  <c r="T1011" i="3"/>
  <c r="T1255" i="3"/>
  <c r="T1394" i="3"/>
  <c r="T408" i="3"/>
  <c r="T427" i="3"/>
  <c r="T171" i="3"/>
  <c r="T740" i="3"/>
  <c r="T1126" i="3"/>
  <c r="T26" i="3"/>
  <c r="T99" i="3"/>
  <c r="T415" i="3"/>
  <c r="T446" i="3"/>
  <c r="T795" i="3"/>
  <c r="T932" i="3"/>
  <c r="T1374" i="3"/>
  <c r="T1256" i="3"/>
  <c r="T565" i="3"/>
  <c r="T902" i="3"/>
  <c r="T1411" i="3"/>
  <c r="T150" i="3"/>
  <c r="T353" i="3"/>
  <c r="T105" i="3"/>
  <c r="T203" i="3"/>
  <c r="T587" i="3"/>
  <c r="T645" i="3"/>
  <c r="T692" i="3"/>
  <c r="T879" i="3"/>
  <c r="T864" i="3"/>
  <c r="T1490" i="3"/>
  <c r="T847" i="3"/>
  <c r="T1058" i="3"/>
  <c r="T1253" i="3"/>
  <c r="T1075" i="3"/>
  <c r="T1466" i="3"/>
  <c r="T1504" i="3"/>
  <c r="T247" i="3"/>
  <c r="T876" i="3"/>
  <c r="T275" i="3"/>
  <c r="T1040" i="3"/>
  <c r="T1438" i="3"/>
  <c r="T1225" i="3"/>
  <c r="T1125" i="3"/>
  <c r="T168" i="3"/>
  <c r="T1018" i="3"/>
  <c r="T121" i="3"/>
  <c r="T570" i="3"/>
  <c r="T949" i="3"/>
  <c r="T1479" i="3"/>
  <c r="T46" i="3"/>
  <c r="T66" i="3"/>
  <c r="T88" i="3"/>
  <c r="T278" i="3"/>
  <c r="T702" i="3"/>
  <c r="T614" i="3"/>
  <c r="T601" i="3"/>
  <c r="T1213" i="3"/>
  <c r="T1448" i="3"/>
  <c r="T342" i="3"/>
  <c r="T1185" i="3"/>
  <c r="T1426" i="3"/>
  <c r="T51" i="3"/>
  <c r="T468" i="3"/>
  <c r="T151" i="3"/>
  <c r="T437" i="3"/>
  <c r="T615" i="3"/>
  <c r="T652" i="3"/>
  <c r="T1029" i="3"/>
  <c r="T947" i="3"/>
  <c r="T868" i="3"/>
  <c r="T755" i="3"/>
  <c r="T854" i="3"/>
  <c r="T1250" i="3"/>
  <c r="T1043" i="3"/>
  <c r="T1204" i="3"/>
  <c r="T1487" i="3"/>
  <c r="T1229" i="3"/>
  <c r="T484" i="3"/>
  <c r="T1324" i="3"/>
  <c r="T722" i="3"/>
  <c r="T1116" i="3"/>
  <c r="T164" i="3"/>
  <c r="T817" i="3"/>
  <c r="T1412" i="3"/>
  <c r="T283" i="3"/>
  <c r="T200" i="3"/>
  <c r="T607" i="3"/>
  <c r="T534" i="3"/>
  <c r="T672" i="3"/>
  <c r="T609" i="3"/>
  <c r="T1447" i="3"/>
  <c r="T1476" i="3"/>
  <c r="T428" i="3"/>
  <c r="T363" i="3"/>
  <c r="T988" i="3"/>
  <c r="T1423" i="3"/>
  <c r="T214" i="3"/>
  <c r="T86" i="3"/>
  <c r="T50" i="3"/>
  <c r="T517" i="3"/>
  <c r="T638" i="3"/>
  <c r="T908" i="3"/>
  <c r="T654" i="3"/>
  <c r="T823" i="3"/>
  <c r="T880" i="3"/>
  <c r="T832" i="3"/>
  <c r="T862" i="3"/>
  <c r="T1271" i="3"/>
  <c r="T1050" i="3"/>
  <c r="T1209" i="3"/>
  <c r="T1491" i="3"/>
  <c r="T1406" i="3"/>
  <c r="T220" i="3"/>
  <c r="T383" i="3"/>
  <c r="T1003" i="3"/>
  <c r="T261" i="3"/>
  <c r="T252" i="3"/>
  <c r="T527" i="3"/>
  <c r="T882" i="3"/>
  <c r="T1178" i="3"/>
  <c r="T1357" i="3"/>
  <c r="T1421" i="3"/>
  <c r="T818" i="3"/>
  <c r="T1264" i="3"/>
  <c r="T1336" i="3"/>
  <c r="T1468" i="3"/>
  <c r="T1014" i="3"/>
  <c r="T1460" i="3"/>
  <c r="T316" i="3"/>
  <c r="T68" i="3"/>
  <c r="T243" i="3"/>
  <c r="T460" i="3"/>
  <c r="T337" i="3"/>
  <c r="T730" i="3"/>
  <c r="T711" i="3"/>
  <c r="T1076" i="3"/>
  <c r="T1161" i="3"/>
  <c r="T1193" i="3"/>
  <c r="T1510" i="3"/>
  <c r="T11" i="3"/>
  <c r="T242" i="3"/>
  <c r="T946" i="3"/>
  <c r="T732" i="3"/>
  <c r="T978" i="3"/>
  <c r="T765" i="3"/>
  <c r="T1153" i="3"/>
  <c r="T1010" i="3"/>
  <c r="T1429" i="3"/>
  <c r="T1520" i="3"/>
  <c r="T191" i="3"/>
  <c r="T196" i="3"/>
  <c r="T1329" i="3"/>
  <c r="T234" i="3"/>
  <c r="T1142" i="3"/>
  <c r="T345" i="3"/>
  <c r="T375" i="3"/>
  <c r="T1182" i="3"/>
  <c r="T1395" i="3"/>
  <c r="T29" i="3"/>
  <c r="T535" i="3"/>
  <c r="T681" i="3"/>
  <c r="T1062" i="3"/>
  <c r="T1409" i="3"/>
  <c r="T920" i="3"/>
  <c r="T1267" i="3"/>
  <c r="T1085" i="3"/>
  <c r="T1415" i="3"/>
  <c r="T1435" i="3"/>
  <c r="T1164" i="3"/>
  <c r="T1492" i="3"/>
  <c r="T248" i="3"/>
  <c r="T226" i="3"/>
  <c r="T634" i="3"/>
  <c r="T435" i="3"/>
  <c r="T344" i="3"/>
  <c r="T890" i="3"/>
  <c r="T545" i="3"/>
  <c r="T1160" i="3"/>
  <c r="T1187" i="3"/>
  <c r="T1227" i="3"/>
  <c r="T1514" i="3"/>
  <c r="T290" i="3"/>
  <c r="T153" i="3"/>
  <c r="T510" i="3"/>
  <c r="T641" i="3"/>
  <c r="T872" i="3"/>
  <c r="T1037" i="3"/>
  <c r="T1106" i="3"/>
  <c r="T992" i="3"/>
  <c r="T1422" i="3"/>
  <c r="T1330" i="3"/>
  <c r="T231" i="3"/>
  <c r="T336" i="3"/>
  <c r="T1258" i="3"/>
  <c r="T212" i="3"/>
  <c r="T1273" i="3"/>
  <c r="T236" i="3"/>
  <c r="T442" i="3"/>
  <c r="T918" i="3"/>
  <c r="T1443" i="3"/>
  <c r="T175" i="3"/>
  <c r="T564" i="3"/>
  <c r="T811" i="3"/>
  <c r="T1024" i="3"/>
  <c r="T1244" i="3"/>
  <c r="T1370" i="3"/>
  <c r="T656" i="3"/>
  <c r="T674" i="3"/>
  <c r="T892" i="3"/>
  <c r="T1175" i="3"/>
  <c r="T1195" i="3"/>
  <c r="T1007" i="3"/>
  <c r="T1507" i="3"/>
  <c r="T1427" i="3"/>
  <c r="T1509" i="3"/>
  <c r="T307" i="3"/>
  <c r="T1502" i="3"/>
  <c r="T905" i="3"/>
  <c r="T982" i="3"/>
  <c r="T836" i="3"/>
  <c r="T814" i="3"/>
  <c r="T1092" i="3"/>
  <c r="T1198" i="3"/>
  <c r="T1500" i="3"/>
  <c r="T1505" i="3"/>
  <c r="T22" i="3"/>
  <c r="T663" i="3"/>
  <c r="T1402" i="3"/>
  <c r="T332" i="3"/>
  <c r="T227" i="3"/>
  <c r="T348" i="3"/>
  <c r="T1177" i="3"/>
  <c r="T1356" i="3"/>
  <c r="T782" i="3"/>
  <c r="T857" i="3"/>
  <c r="T969" i="3"/>
  <c r="T1214" i="3"/>
  <c r="T1434" i="3"/>
  <c r="T748" i="3"/>
  <c r="T1023" i="3"/>
  <c r="T187" i="3"/>
  <c r="T318" i="3"/>
  <c r="T219" i="3"/>
  <c r="T513" i="3"/>
  <c r="T199" i="3"/>
  <c r="T422" i="3"/>
  <c r="T1226" i="3"/>
  <c r="T888" i="3"/>
  <c r="T1194" i="3"/>
  <c r="T1063" i="3"/>
  <c r="T1483" i="3"/>
  <c r="T92" i="3"/>
  <c r="T245" i="3"/>
  <c r="T529" i="3"/>
  <c r="T731" i="3"/>
  <c r="T839" i="3"/>
  <c r="T917" i="3"/>
  <c r="T885" i="3"/>
  <c r="T1263" i="3"/>
  <c r="T1310" i="3"/>
  <c r="T1270" i="3"/>
  <c r="T1417" i="3"/>
  <c r="T8" i="3"/>
  <c r="T323" i="3"/>
  <c r="T1001" i="3"/>
  <c r="T1006" i="3"/>
  <c r="T506" i="3"/>
  <c r="T306" i="3"/>
  <c r="T470" i="3"/>
  <c r="T1039" i="3"/>
  <c r="T934" i="3"/>
  <c r="T956" i="3"/>
  <c r="T1154" i="3"/>
  <c r="T1332" i="3"/>
  <c r="T821" i="3"/>
  <c r="T224" i="3"/>
  <c r="T268" i="3"/>
  <c r="T260" i="3"/>
  <c r="T469" i="3"/>
  <c r="T682" i="3"/>
  <c r="T696" i="3"/>
  <c r="T928" i="3"/>
  <c r="T1091" i="3"/>
  <c r="T1162" i="3"/>
  <c r="T380" i="3"/>
  <c r="T130" i="3"/>
  <c r="T434" i="3"/>
  <c r="T724" i="3"/>
  <c r="T871" i="3"/>
  <c r="T936" i="3"/>
  <c r="T914" i="3"/>
  <c r="T1372" i="3"/>
  <c r="T1328" i="3"/>
  <c r="T1371" i="3"/>
  <c r="T183" i="3"/>
  <c r="T16" i="3"/>
  <c r="C27" i="4" l="1"/>
  <c r="D27" i="4"/>
  <c r="E27" i="4"/>
  <c r="C11" i="4"/>
  <c r="J11" i="4" s="1"/>
  <c r="C26" i="4" l="1"/>
  <c r="D26" i="4"/>
  <c r="E26" i="4"/>
</calcChain>
</file>

<file path=xl/sharedStrings.xml><?xml version="1.0" encoding="utf-8"?>
<sst xmlns="http://schemas.openxmlformats.org/spreadsheetml/2006/main" count="10626" uniqueCount="1696">
  <si>
    <t>PAYS_LIBELLE</t>
  </si>
  <si>
    <t>MATRICULE_EXCEL</t>
  </si>
  <si>
    <t>CHASSEUR_NOM</t>
  </si>
  <si>
    <t>BOISEE</t>
  </si>
  <si>
    <t>PLAINE</t>
  </si>
  <si>
    <t>ARC-CARREFOUR</t>
  </si>
  <si>
    <t>VOILLEMIN LAURENT</t>
  </si>
  <si>
    <t>ALEXANDRE GABRIEL</t>
  </si>
  <si>
    <t>CHAPRON DANIEL</t>
  </si>
  <si>
    <t>HENRY MICHEL</t>
  </si>
  <si>
    <t>MASSE CHARLY</t>
  </si>
  <si>
    <t>52310</t>
  </si>
  <si>
    <t>BOLOGNE</t>
  </si>
  <si>
    <t>BARRIER ROBERT</t>
  </si>
  <si>
    <t>BEGUINOT DANIEL</t>
  </si>
  <si>
    <t>CHARREAU PHILIPPE</t>
  </si>
  <si>
    <t>DE PIEPAPE GILLES</t>
  </si>
  <si>
    <t>MONOT REGIS</t>
  </si>
  <si>
    <t>POIRET DANIEL</t>
  </si>
  <si>
    <t>RAILLARD FRANCIS</t>
  </si>
  <si>
    <t>VICENTE FRANCIS</t>
  </si>
  <si>
    <t>ROSSIGNOL FREDERIC</t>
  </si>
  <si>
    <t>ROSSIGNOL LAURENT</t>
  </si>
  <si>
    <t>FREQUELIN PHILIPPE</t>
  </si>
  <si>
    <t>LARDENOIS YANNICK</t>
  </si>
  <si>
    <t>MICHELOT MARTIAL</t>
  </si>
  <si>
    <t>NOIROT PATRICE</t>
  </si>
  <si>
    <t>ONF #</t>
  </si>
  <si>
    <t>52008</t>
  </si>
  <si>
    <t>TOUCHARD ANTOINE</t>
  </si>
  <si>
    <t>BERTHE PATRICK</t>
  </si>
  <si>
    <t>PISANESCHI PASCAL</t>
  </si>
  <si>
    <t>52160</t>
  </si>
  <si>
    <t>QUIROT JEAN-LOUIS</t>
  </si>
  <si>
    <t>BERTRAND ROMAIN</t>
  </si>
  <si>
    <t>52200</t>
  </si>
  <si>
    <t>BUFFARD PHILIPPE</t>
  </si>
  <si>
    <t>RICHARD CHRISTIAN</t>
  </si>
  <si>
    <t>ROYER BRUNO</t>
  </si>
  <si>
    <t>ARC-DANCEVOIR</t>
  </si>
  <si>
    <t>TOULY JEAN</t>
  </si>
  <si>
    <t>CROZAT GERARD</t>
  </si>
  <si>
    <t>CUSSEY JEAN MICHEL</t>
  </si>
  <si>
    <t>CHAUMONT</t>
  </si>
  <si>
    <t>GARNIER ROMUALD</t>
  </si>
  <si>
    <t>SOENEN DAVID</t>
  </si>
  <si>
    <t>ARC-GIC</t>
  </si>
  <si>
    <t>BOUTOILLE ANTOINE</t>
  </si>
  <si>
    <t>CIORNEI NICOLAE</t>
  </si>
  <si>
    <t>SIMONS ANTOINE</t>
  </si>
  <si>
    <t>52120</t>
  </si>
  <si>
    <t>DEBLAIZE FRANCIS</t>
  </si>
  <si>
    <t>LAMONTRE JEAN-MICHEL</t>
  </si>
  <si>
    <t>MARLE BERNARD</t>
  </si>
  <si>
    <t>NOGENT</t>
  </si>
  <si>
    <t>PORTAIL ALAIN</t>
  </si>
  <si>
    <t>RENAUDIN JEAN PHILIPPE</t>
  </si>
  <si>
    <t>ROYER NICOLAS</t>
  </si>
  <si>
    <t>SANCHEZ JOHANN</t>
  </si>
  <si>
    <t>DENY ROMAIN</t>
  </si>
  <si>
    <t>DESBARRES OLIVIER</t>
  </si>
  <si>
    <t>LAUMONT CHRISTIAN</t>
  </si>
  <si>
    <t>BADALAMENTI DANIEL</t>
  </si>
  <si>
    <t>DEVILLIERS PATRICK</t>
  </si>
  <si>
    <t>HUGUENIN XAVIER</t>
  </si>
  <si>
    <t>JACOB BERNARD</t>
  </si>
  <si>
    <t>LIARD STEPHANE</t>
  </si>
  <si>
    <t>MICHELOT GUY</t>
  </si>
  <si>
    <t>SEDILLE JEROME</t>
  </si>
  <si>
    <t>VOILLOT OLIVIER</t>
  </si>
  <si>
    <t>52260</t>
  </si>
  <si>
    <t>RENAUDIN ALAIN</t>
  </si>
  <si>
    <t>ARC-ORMANCEY</t>
  </si>
  <si>
    <t>BAILLET DANIEL</t>
  </si>
  <si>
    <t>LAUPER STEPHANE</t>
  </si>
  <si>
    <t>LEROY ERIC</t>
  </si>
  <si>
    <t>MENNETRIER YVES</t>
  </si>
  <si>
    <t>PUTZ ROBERT</t>
  </si>
  <si>
    <t>RAMAGET JEROME</t>
  </si>
  <si>
    <t>AUBRY PATRICK</t>
  </si>
  <si>
    <t>CUNIER BENIGNE</t>
  </si>
  <si>
    <t>FIEUTELOT BRUNO</t>
  </si>
  <si>
    <t>FIEUTELOT JEREMY</t>
  </si>
  <si>
    <t>MENETRIER MARTIAL</t>
  </si>
  <si>
    <t>PIFFAUT FRANCOIS</t>
  </si>
  <si>
    <t>SIMON STEPHANE</t>
  </si>
  <si>
    <t>AUBERIVE</t>
  </si>
  <si>
    <t>AUBRY EMMANUEL</t>
  </si>
  <si>
    <t>LANGRES</t>
  </si>
  <si>
    <t>GAILLARDOT JEREMY</t>
  </si>
  <si>
    <t>GEORGEON NICOLAS</t>
  </si>
  <si>
    <t>RICHARD ADRIEN</t>
  </si>
  <si>
    <t>ROZAT DAVID</t>
  </si>
  <si>
    <t>TASSIN DOMINIQUE</t>
  </si>
  <si>
    <t>GIRARDOT LIONEL</t>
  </si>
  <si>
    <t>LECLERC RACHEL</t>
  </si>
  <si>
    <t>SAUVAGEOT JEAN PIERRE</t>
  </si>
  <si>
    <t>CHAUVIREY JEAN MARIE</t>
  </si>
  <si>
    <t>MIELLE SEBASTIEN</t>
  </si>
  <si>
    <t>ANGEBAULT THIERRY</t>
  </si>
  <si>
    <t>FOLLEA JEROME</t>
  </si>
  <si>
    <t>GAUVAIN FRANCOISE</t>
  </si>
  <si>
    <t>MIELLE DIDIER</t>
  </si>
  <si>
    <t>52250</t>
  </si>
  <si>
    <t>ROUSSEY LOIC</t>
  </si>
  <si>
    <t>52190</t>
  </si>
  <si>
    <t>ANDRE ARNAUD</t>
  </si>
  <si>
    <t>FAIVRE ERIC</t>
  </si>
  <si>
    <t>FOUROT MARC</t>
  </si>
  <si>
    <t>HUGUET GILLES</t>
  </si>
  <si>
    <t>52500</t>
  </si>
  <si>
    <t>FAYL BILLOT</t>
  </si>
  <si>
    <t>JOBARD CLAUDE</t>
  </si>
  <si>
    <t>MUGNIER ALAIN</t>
  </si>
  <si>
    <t>GUYOT MICHEL</t>
  </si>
  <si>
    <t>LASSALLE JEAN CLAUDE</t>
  </si>
  <si>
    <t>CAIRE RICHARD</t>
  </si>
  <si>
    <t>FARY BRUNO</t>
  </si>
  <si>
    <t>JANNAUD FRANCK</t>
  </si>
  <si>
    <t>LORIMIER ALEXANDRE</t>
  </si>
  <si>
    <t>MARCHAL JEAN-CHRISTOPHE</t>
  </si>
  <si>
    <t>MINOT GUY</t>
  </si>
  <si>
    <t>OLIVIER PIERRE</t>
  </si>
  <si>
    <t>ROUARD GILBERT</t>
  </si>
  <si>
    <t>SECULA PASCAL</t>
  </si>
  <si>
    <t>TRUCHOT STEPHANE</t>
  </si>
  <si>
    <t>BERTHELON REGIS</t>
  </si>
  <si>
    <t>CHAUDOUET NICOLAS</t>
  </si>
  <si>
    <t>LEGOUT REGIS</t>
  </si>
  <si>
    <t>GOUGET CHRISTIAN</t>
  </si>
  <si>
    <t>CATHELAT GUILLAUME</t>
  </si>
  <si>
    <t>THIERY NICOLAS</t>
  </si>
  <si>
    <t>BAZEROLLE STEPHANE</t>
  </si>
  <si>
    <t>CARNIO PHILIPPE</t>
  </si>
  <si>
    <t>CLAUDON DIDIER</t>
  </si>
  <si>
    <t>DECHANET NICOLAS</t>
  </si>
  <si>
    <t>FLOCARD DAVID</t>
  </si>
  <si>
    <t>PISANESCHI JEAN-LOUIS</t>
  </si>
  <si>
    <t>ANDRIOT JEREMY</t>
  </si>
  <si>
    <t>CATHELAT GILLES</t>
  </si>
  <si>
    <t>LACROIX PHILIPPE</t>
  </si>
  <si>
    <t>PRODHON NICOLAS</t>
  </si>
  <si>
    <t>TRIERWEILER BERNARD</t>
  </si>
  <si>
    <t>DUMONT DE CHASSART LOUIS-CEDRIC</t>
  </si>
  <si>
    <t>JOLY PIERRE</t>
  </si>
  <si>
    <t>KAMINSKI BRICE</t>
  </si>
  <si>
    <t>BOUR ENGUERRAND</t>
  </si>
  <si>
    <t>FOURNIER VINCENT</t>
  </si>
  <si>
    <t>FREQUELIN CHRISTOPHE</t>
  </si>
  <si>
    <t>ACHINI SYLVAIN</t>
  </si>
  <si>
    <t>GALDO ANGEL</t>
  </si>
  <si>
    <t>HENRY SEBASTIEN</t>
  </si>
  <si>
    <t>52270</t>
  </si>
  <si>
    <t>HERBELOT PIERRE</t>
  </si>
  <si>
    <t>LECOSSOIS THIERRY</t>
  </si>
  <si>
    <t>MENETRIER NICOLAS</t>
  </si>
  <si>
    <t>PAULIN FABRICE</t>
  </si>
  <si>
    <t>ROLLAND XAVIER</t>
  </si>
  <si>
    <t>THIEBAUT SYLVAIN</t>
  </si>
  <si>
    <t>VOLOT JULIEN</t>
  </si>
  <si>
    <t>BERNAND PASCAL</t>
  </si>
  <si>
    <t>BLANCHART FRANCOIS</t>
  </si>
  <si>
    <t>CARON ROBERT</t>
  </si>
  <si>
    <t>COTTRELLE DIDIER</t>
  </si>
  <si>
    <t>DURST SYLVAIN</t>
  </si>
  <si>
    <t>52170</t>
  </si>
  <si>
    <t>FISCHER PIERRE HENRI</t>
  </si>
  <si>
    <t>52320</t>
  </si>
  <si>
    <t>HENRY JACKY</t>
  </si>
  <si>
    <t>METTEZ JOEL</t>
  </si>
  <si>
    <t>MULLER CHRISTIAN</t>
  </si>
  <si>
    <t>MULLER SEBASTIEN</t>
  </si>
  <si>
    <t>POLICE PHILIPPE</t>
  </si>
  <si>
    <t>VAUTRIN JEAN-FRANCOIS</t>
  </si>
  <si>
    <t>BERNAND JEAN LOUIS</t>
  </si>
  <si>
    <t>PECKA DANIEL</t>
  </si>
  <si>
    <t>SENGER JOHN</t>
  </si>
  <si>
    <t>GUILMINOT DIDIER</t>
  </si>
  <si>
    <t>BENOIT PHILIPPE</t>
  </si>
  <si>
    <t>52300</t>
  </si>
  <si>
    <t>KOLB THIERRY</t>
  </si>
  <si>
    <t>BOURBONNE</t>
  </si>
  <si>
    <t>HUMBERT FREDERIC</t>
  </si>
  <si>
    <t>52150</t>
  </si>
  <si>
    <t>BUSTON PASCAL</t>
  </si>
  <si>
    <t>52240</t>
  </si>
  <si>
    <t>HUN CHRISTIAN</t>
  </si>
  <si>
    <t>TETEVUIDE CLAUDE YVES</t>
  </si>
  <si>
    <t>52400</t>
  </si>
  <si>
    <t>THIVET NATHALIE</t>
  </si>
  <si>
    <t>DUPAQUIER FREDERIC</t>
  </si>
  <si>
    <t>FABRE JEAN MARC</t>
  </si>
  <si>
    <t>LESPRIT ARNAUD</t>
  </si>
  <si>
    <t>52140</t>
  </si>
  <si>
    <t>MOULOUD DOMINIQUE</t>
  </si>
  <si>
    <t>PERRIOT YANNICK</t>
  </si>
  <si>
    <t>POISSE MICHEL</t>
  </si>
  <si>
    <t>RIBEIRO   LESPRIT ADAM</t>
  </si>
  <si>
    <t>BERTHE FLAVIEN</t>
  </si>
  <si>
    <t>COEURDASSIER JOEL</t>
  </si>
  <si>
    <t>D ABZAC RAOUL</t>
  </si>
  <si>
    <t>ILLESTA FRANCOIS</t>
  </si>
  <si>
    <t>BELARGENT GERALD</t>
  </si>
  <si>
    <t>BRAUEN ALEXANDRE</t>
  </si>
  <si>
    <t>CHARNOT CLAUDE</t>
  </si>
  <si>
    <t>CIAUX PATRICK</t>
  </si>
  <si>
    <t>VALLON FRANCIS</t>
  </si>
  <si>
    <t>LAUMONT PIERRE- JEAN ARTHUR</t>
  </si>
  <si>
    <t>ANTOINE JEAN PIERRE</t>
  </si>
  <si>
    <t>CHAUSSIN OLIVIER</t>
  </si>
  <si>
    <t>GILLET JEAN-FRANCOIS</t>
  </si>
  <si>
    <t>GRANDJEAN LUCIEN</t>
  </si>
  <si>
    <t>HATIER RENE</t>
  </si>
  <si>
    <t>HORIOT JOEL</t>
  </si>
  <si>
    <t>LEFEBVRE CLAUDE</t>
  </si>
  <si>
    <t>LEMOINE VALENTIN</t>
  </si>
  <si>
    <t>MONTULET QUENTIN</t>
  </si>
  <si>
    <t>NICOLAS ALAIN</t>
  </si>
  <si>
    <t>TETEVUIDE FLAVIEN</t>
  </si>
  <si>
    <t>BOURRIER ALAIN</t>
  </si>
  <si>
    <t>FOUREL GEORGES</t>
  </si>
  <si>
    <t>CHAUVIN ERIC</t>
  </si>
  <si>
    <t>FONTAINE RENE</t>
  </si>
  <si>
    <t>FUSY HUBERT</t>
  </si>
  <si>
    <t>GROLERE FRANCIS</t>
  </si>
  <si>
    <t>LEPINOIS RENE</t>
  </si>
  <si>
    <t>MUSSOT DOMINIQUE</t>
  </si>
  <si>
    <t>PARISOT FRANCIS</t>
  </si>
  <si>
    <t>SCANDELLA STEPHANE</t>
  </si>
  <si>
    <t>SIMON GUY</t>
  </si>
  <si>
    <t>TONNELIER DIDIER</t>
  </si>
  <si>
    <t>DELAITRE HERVE</t>
  </si>
  <si>
    <t>52360</t>
  </si>
  <si>
    <t>FOINON VALENTIN</t>
  </si>
  <si>
    <t>HUMBERT DANIEL</t>
  </si>
  <si>
    <t>LAGARIDE JEAN BAPTISTE</t>
  </si>
  <si>
    <t>LAMBERT MATTHIAS</t>
  </si>
  <si>
    <t>PRODHON CHRISTIAN</t>
  </si>
  <si>
    <t>ROUSSELOT EMMANUEL</t>
  </si>
  <si>
    <t>VINCENT CEDRIC  MICHEL  ANDRE</t>
  </si>
  <si>
    <t>POINSOT JACKY</t>
  </si>
  <si>
    <t>AIGNELOT CEDRIC</t>
  </si>
  <si>
    <t>CHAMBREY DIDIER</t>
  </si>
  <si>
    <t>GODARD JEAN FRANCOIS</t>
  </si>
  <si>
    <t>GARDIENNET ROLAND</t>
  </si>
  <si>
    <t>GRAND SYLVAIN</t>
  </si>
  <si>
    <t>HORIOT JACKY</t>
  </si>
  <si>
    <t>MAUGRAS JOHAN</t>
  </si>
  <si>
    <t>PETIN PATRICE</t>
  </si>
  <si>
    <t>MATHIEU JEAN-LUC</t>
  </si>
  <si>
    <t>THIEBAUT JEAN-MARIE</t>
  </si>
  <si>
    <t>DUMAS SEBASTIEN</t>
  </si>
  <si>
    <t>GOURLOT ERIC</t>
  </si>
  <si>
    <t>HENRY JEAN-CLAUDE</t>
  </si>
  <si>
    <t>LEPAGE ANTHONY</t>
  </si>
  <si>
    <t>MARTELLE PASCAL</t>
  </si>
  <si>
    <t>SIMON HERVE</t>
  </si>
  <si>
    <t>AMIARD ALEXIS</t>
  </si>
  <si>
    <t>BASSORA CEDRIC</t>
  </si>
  <si>
    <t>CHAUSSIN ALAIN</t>
  </si>
  <si>
    <t>CLAUDEL CHRISTOPHE</t>
  </si>
  <si>
    <t>COYER MAX</t>
  </si>
  <si>
    <t>DAMIDEAUX CHRISTIAN</t>
  </si>
  <si>
    <t>GEOFFROY ROMUALD</t>
  </si>
  <si>
    <t>LECLERC FRANCK</t>
  </si>
  <si>
    <t>BOURMONT</t>
  </si>
  <si>
    <t>BARBANT FRANCK</t>
  </si>
  <si>
    <t>BEME JEAN-FRANCOIS</t>
  </si>
  <si>
    <t>ROQUIS REGIS</t>
  </si>
  <si>
    <t>SUDRE GUILLAUME</t>
  </si>
  <si>
    <t>MOREL JEAN PAUL</t>
  </si>
  <si>
    <t>GEAUGEY ALAIN</t>
  </si>
  <si>
    <t>BARBIER GUY</t>
  </si>
  <si>
    <t>CLAUDE JEAN-MARIE</t>
  </si>
  <si>
    <t>COLOMBANI DOMINIQUE</t>
  </si>
  <si>
    <t>LARCHE PHILIPPE</t>
  </si>
  <si>
    <t>MATHIEU JEROME</t>
  </si>
  <si>
    <t>BABLON NATHAN</t>
  </si>
  <si>
    <t>DRIE KEVIN</t>
  </si>
  <si>
    <t>NOGARA DANIEL</t>
  </si>
  <si>
    <t>NOGARA PATRICK</t>
  </si>
  <si>
    <t>PRUNNOT JEAN-LOUIS</t>
  </si>
  <si>
    <t>THOMAS JEAN-PIERRE</t>
  </si>
  <si>
    <t>PECH FRANCIS</t>
  </si>
  <si>
    <t>THEROL BERNARD</t>
  </si>
  <si>
    <t>CHANCENAY</t>
  </si>
  <si>
    <t>BUREL JEAN-LUC</t>
  </si>
  <si>
    <t>52100</t>
  </si>
  <si>
    <t>CORNUET RENE</t>
  </si>
  <si>
    <t>DEBRICON PHILIPPE</t>
  </si>
  <si>
    <t>KERFURIC MARCEL</t>
  </si>
  <si>
    <t>PONSARD MICHAEL</t>
  </si>
  <si>
    <t>BRUNSMANN PASCAL</t>
  </si>
  <si>
    <t>CAREME ANTONIO</t>
  </si>
  <si>
    <t>MEUNIER SAVINIEN</t>
  </si>
  <si>
    <t>BOUR PIERRE</t>
  </si>
  <si>
    <t>BOURGEOT ALAIN</t>
  </si>
  <si>
    <t>BRIZION JOEL</t>
  </si>
  <si>
    <t>CHERON RAPHAEL</t>
  </si>
  <si>
    <t>CHOUFFAUT PHILIPPE</t>
  </si>
  <si>
    <t>DORE CHRISTIAN</t>
  </si>
  <si>
    <t>JOB DENIS</t>
  </si>
  <si>
    <t>LEFAUX MICHEL</t>
  </si>
  <si>
    <t>PATENERE WILLIAM</t>
  </si>
  <si>
    <t>AUBERTIN THOMAS</t>
  </si>
  <si>
    <t>CEGLIA WALTER</t>
  </si>
  <si>
    <t>COLIN DOMINIQUE</t>
  </si>
  <si>
    <t>MASSAUX JULIEN</t>
  </si>
  <si>
    <t>ROLLAND DIDIER</t>
  </si>
  <si>
    <t>RONZAT JACKY</t>
  </si>
  <si>
    <t>DIMEY ROMARIC</t>
  </si>
  <si>
    <t>52340</t>
  </si>
  <si>
    <t>FRANCISCO ELISIO DAVID</t>
  </si>
  <si>
    <t>GRAILLOT JEAN-PAUL</t>
  </si>
  <si>
    <t>GRAJA ERIC</t>
  </si>
  <si>
    <t>GRATAROLI CLAUDE</t>
  </si>
  <si>
    <t>HENRY CHRISTOPHER</t>
  </si>
  <si>
    <t>HENRY GRATAROLI SOLANGE</t>
  </si>
  <si>
    <t>LACROIX NICOLAS</t>
  </si>
  <si>
    <t>LE MAIRE</t>
  </si>
  <si>
    <t>MITTEAUX WILFRIED</t>
  </si>
  <si>
    <t>PERNET PHILIPPE</t>
  </si>
  <si>
    <t>ZANINI BRUNO</t>
  </si>
  <si>
    <t>BERTHE FRANCOIS</t>
  </si>
  <si>
    <t>CORVASCE THOMAS</t>
  </si>
  <si>
    <t>ROCA FREDERIC</t>
  </si>
  <si>
    <t>THEVENIN CHRISTIAN</t>
  </si>
  <si>
    <t>MAILLARD PASCAL</t>
  </si>
  <si>
    <t>MENETRIER PASCAL</t>
  </si>
  <si>
    <t>MIGNOT FRANCIS</t>
  </si>
  <si>
    <t>REY ERIC</t>
  </si>
  <si>
    <t>VAUTRIN FLORIAN</t>
  </si>
  <si>
    <t>CIREY/BLAISE</t>
  </si>
  <si>
    <t>FEVRE BENJAMIN</t>
  </si>
  <si>
    <t>52110</t>
  </si>
  <si>
    <t>LEBOEUF DAVID</t>
  </si>
  <si>
    <t>THIEBLEMONT CHRISTOPHE</t>
  </si>
  <si>
    <t>VEDRENNE PIERRE</t>
  </si>
  <si>
    <t>ARMAND THIERRY</t>
  </si>
  <si>
    <t>COLLIN FREDERIC</t>
  </si>
  <si>
    <t>52330</t>
  </si>
  <si>
    <t>PAULIN PHILIPPE</t>
  </si>
  <si>
    <t>ROBLIN MICHEL</t>
  </si>
  <si>
    <t>VOILLEQUIN MICHEL</t>
  </si>
  <si>
    <t>GAGNEUX LUDOVIC</t>
  </si>
  <si>
    <t>VIOT FABRICE</t>
  </si>
  <si>
    <t>BELATECHE DAVID</t>
  </si>
  <si>
    <t>MILLOT NICOLAS</t>
  </si>
  <si>
    <t>MOUILLAT NADIA</t>
  </si>
  <si>
    <t>TREMA DANIEL</t>
  </si>
  <si>
    <t>FENESTRAZ RAOUL</t>
  </si>
  <si>
    <t>MAITRE JEAN-PIERRE</t>
  </si>
  <si>
    <t>MAURICE JOSE</t>
  </si>
  <si>
    <t>PIDOFF ROLAND</t>
  </si>
  <si>
    <t>PRUDENT STEPHANE</t>
  </si>
  <si>
    <t>PETITJEAN JEAN-PIERRE</t>
  </si>
  <si>
    <t>DOMBET MAURICE</t>
  </si>
  <si>
    <t>MIDDIONE JACQUES</t>
  </si>
  <si>
    <t>PIQUET FREDERIC</t>
  </si>
  <si>
    <t>COLLIN HENRI</t>
  </si>
  <si>
    <t>POUGIN XAVIER</t>
  </si>
  <si>
    <t>LESEURRE MICHEL</t>
  </si>
  <si>
    <t>BOURGEOIS LOIC</t>
  </si>
  <si>
    <t>BOURGEOIS REMI</t>
  </si>
  <si>
    <t>FREROT CEDRIC</t>
  </si>
  <si>
    <t>MARCHAND PHILIPPE</t>
  </si>
  <si>
    <t>THIEBLEMONT BENOIT</t>
  </si>
  <si>
    <t>CORGEBIN</t>
  </si>
  <si>
    <t>JEHLE FRANCOIS</t>
  </si>
  <si>
    <t>SERRES MAXIME</t>
  </si>
  <si>
    <t>VILLAUMIE CHRISTIAN</t>
  </si>
  <si>
    <t>BOITEUX THIERRY</t>
  </si>
  <si>
    <t>CRENET HUBERT</t>
  </si>
  <si>
    <t>DAROSEY MICHEL</t>
  </si>
  <si>
    <t>ESPRIT FLORENT</t>
  </si>
  <si>
    <t>MEYER ELSY</t>
  </si>
  <si>
    <t>PARDOENS THOMAS</t>
  </si>
  <si>
    <t>POTEL JEROME</t>
  </si>
  <si>
    <t>RAILLARD JEAN YVES</t>
  </si>
  <si>
    <t>LEFRANCOIS MICHEL</t>
  </si>
  <si>
    <t>MARGERARD ROLAND</t>
  </si>
  <si>
    <t>MAUPIN JEAN-BAPTISTE</t>
  </si>
  <si>
    <t>MAUPIN ERIC</t>
  </si>
  <si>
    <t>JOBERT JEAN PAUL</t>
  </si>
  <si>
    <t>OFFROY JULIEN</t>
  </si>
  <si>
    <t>BOUTHIER LAURENT</t>
  </si>
  <si>
    <t>DUQUENOIS DOMINIQUE</t>
  </si>
  <si>
    <t>MOUTAUX FRANCINE</t>
  </si>
  <si>
    <t>ROYER MICHAEL</t>
  </si>
  <si>
    <t>VANDEWALLE FREDERIC</t>
  </si>
  <si>
    <t>AUBRIOT ETIENNE</t>
  </si>
  <si>
    <t>DEVAUX PATRICE</t>
  </si>
  <si>
    <t>DOUILLOT PATRICK</t>
  </si>
  <si>
    <t>MARTIN DAMIEN</t>
  </si>
  <si>
    <t>PERNOT DOMINIQUE</t>
  </si>
  <si>
    <t>ASSADA ANTOINE</t>
  </si>
  <si>
    <t>DEBELLEMANIERE DAMIEN</t>
  </si>
  <si>
    <t>FOUROT PATRICE</t>
  </si>
  <si>
    <t>GUENAT JEAN LUC</t>
  </si>
  <si>
    <t>MARIOT NICOLAS</t>
  </si>
  <si>
    <t>VIARDOT PIERRE</t>
  </si>
  <si>
    <t>ECOT</t>
  </si>
  <si>
    <t>HENRIOT JEAN LOUIS</t>
  </si>
  <si>
    <t>MARIE FLORENT</t>
  </si>
  <si>
    <t>MARIE PHILIPPE</t>
  </si>
  <si>
    <t>PREVOT PHILIPPE</t>
  </si>
  <si>
    <t>THEVENIN BERNARD</t>
  </si>
  <si>
    <t>BENOIT JEAN-LOUIS</t>
  </si>
  <si>
    <t>DOUBEY JEAN CLAUDE</t>
  </si>
  <si>
    <t>TASSIN JACQUES</t>
  </si>
  <si>
    <t>THIBONNET CHRISTIAN</t>
  </si>
  <si>
    <t>THIBONNET ROMAIN</t>
  </si>
  <si>
    <t>BESSARD JEAN-LUC</t>
  </si>
  <si>
    <t>DUPONT HENDRICK</t>
  </si>
  <si>
    <t>KLEIN JEAN-CLAUDE</t>
  </si>
  <si>
    <t>LAUMONT THIERRY</t>
  </si>
  <si>
    <t>THEVENIN PATRICE</t>
  </si>
  <si>
    <t>THIBONNET YANNIS</t>
  </si>
  <si>
    <t>JEANNIOT STEPHANE</t>
  </si>
  <si>
    <t>BOILEAU FRANCIS</t>
  </si>
  <si>
    <t>BOUKO SERGE</t>
  </si>
  <si>
    <t>DEHAN JEAN-FRANCOIS</t>
  </si>
  <si>
    <t>HUSSON JEROME</t>
  </si>
  <si>
    <t>MORTIER GEORGES</t>
  </si>
  <si>
    <t>ENCLOS</t>
  </si>
  <si>
    <t>BOURBONNOIS PIERRE</t>
  </si>
  <si>
    <t>BOURRIER BERNARD</t>
  </si>
  <si>
    <t>COURAGEOT DANIEL</t>
  </si>
  <si>
    <t>DEVIN CHRISTOPHE</t>
  </si>
  <si>
    <t>GIRARDOT JEAN-MARIE</t>
  </si>
  <si>
    <t>GUENE FABIEN</t>
  </si>
  <si>
    <t>GUILLAUMEE THIERRY</t>
  </si>
  <si>
    <t>KRAWIEC DENIS</t>
  </si>
  <si>
    <t>LACROIX FLAVIEN</t>
  </si>
  <si>
    <t>LE PERCHEC BRUNO</t>
  </si>
  <si>
    <t>MEYER PIERRE</t>
  </si>
  <si>
    <t>QUILLIARD JEAN CLAUDE</t>
  </si>
  <si>
    <t>ROQUE CORREIA JOAQUIM</t>
  </si>
  <si>
    <t>GILLOT JEAN-CLAUDE</t>
  </si>
  <si>
    <t>GUERRET JACKY</t>
  </si>
  <si>
    <t>ROYER JEAN RAYMOND</t>
  </si>
  <si>
    <t>VARNEY CYRILLE</t>
  </si>
  <si>
    <t>CLAUDE JULIEN</t>
  </si>
  <si>
    <t>LEGROS EMMANUEL</t>
  </si>
  <si>
    <t>LESEUR REGIS</t>
  </si>
  <si>
    <t>MASSOTTE JEAN-CLAUDE</t>
  </si>
  <si>
    <t>MASSOTTE THIERRY</t>
  </si>
  <si>
    <t>MEURET CLAUDE</t>
  </si>
  <si>
    <t>MORAIN GERARD</t>
  </si>
  <si>
    <t>MULSON JEAN-PIERRE</t>
  </si>
  <si>
    <t>VENCK JEAN-MICHEL</t>
  </si>
  <si>
    <t>CHANSON ALAIN</t>
  </si>
  <si>
    <t>JOLY ROBERT</t>
  </si>
  <si>
    <t>LEGRAND ERIC</t>
  </si>
  <si>
    <t>MAIGRET ADRIEN</t>
  </si>
  <si>
    <t>MOUILLERON JEAN-CLAUDE</t>
  </si>
  <si>
    <t>CAMPELO SERAFIN</t>
  </si>
  <si>
    <t>GUILLIEE CLAUDE</t>
  </si>
  <si>
    <t>HUN MARTIAL</t>
  </si>
  <si>
    <t>HURIER THIERRY</t>
  </si>
  <si>
    <t>PLANQUETTE MAX</t>
  </si>
  <si>
    <t>LALLEMENT FRANCOISE</t>
  </si>
  <si>
    <t>MAGNIER FRANCIS</t>
  </si>
  <si>
    <t>MARMEUSE FLORIAN</t>
  </si>
  <si>
    <t>MASSOTTE BERNARD</t>
  </si>
  <si>
    <t>MONTEIRO JOSE</t>
  </si>
  <si>
    <t>SARCELLE REGIS</t>
  </si>
  <si>
    <t>AUBERTIN ALAIN</t>
  </si>
  <si>
    <t>DEGONVILLE CHRISTOPHE</t>
  </si>
  <si>
    <t>MATTEI MARIO</t>
  </si>
  <si>
    <t>MOREL CHRISTOPHE</t>
  </si>
  <si>
    <t>MULSON JEAN LOUIS</t>
  </si>
  <si>
    <t>BATTEAULT GERARD</t>
  </si>
  <si>
    <t>CHAUVIREY LOUIS</t>
  </si>
  <si>
    <t>CLERGET CORINNE</t>
  </si>
  <si>
    <t>GIGOT NICOLAS</t>
  </si>
  <si>
    <t>HUTTINET DENIS</t>
  </si>
  <si>
    <t>PRADELLE LIONEL</t>
  </si>
  <si>
    <t>DEMANGE BENJAMIN</t>
  </si>
  <si>
    <t>MAUPIN PATRICK</t>
  </si>
  <si>
    <t>MONTANARO SALVATORE</t>
  </si>
  <si>
    <t>ARMAND DAMIEN</t>
  </si>
  <si>
    <t>BARBIER MONIQUE</t>
  </si>
  <si>
    <t>CHEMENT JEAN-MICHEL</t>
  </si>
  <si>
    <t>COURTEJOIE JORDAN</t>
  </si>
  <si>
    <t>GORIOT MICHEL</t>
  </si>
  <si>
    <t>GRAMMONT LIONEL</t>
  </si>
  <si>
    <t>MENNETRIER MICHEL</t>
  </si>
  <si>
    <t>VINCENT GILLES</t>
  </si>
  <si>
    <t>AIGNELOT HERVE</t>
  </si>
  <si>
    <t>GARNERY JEAN-MARIE</t>
  </si>
  <si>
    <t>PIGUET DANIEL</t>
  </si>
  <si>
    <t>JOINVILLE</t>
  </si>
  <si>
    <t>BAUDOT JEREMY</t>
  </si>
  <si>
    <t>52130</t>
  </si>
  <si>
    <t>CHARLES GUILLAUME</t>
  </si>
  <si>
    <t>GRISELAIN DOMINIQUE</t>
  </si>
  <si>
    <t>52290</t>
  </si>
  <si>
    <t>GUILLEMIN PASCAL</t>
  </si>
  <si>
    <t>PERRIER JEAN PHILIPPE</t>
  </si>
  <si>
    <t>THIEBLEMONT FRANCIS</t>
  </si>
  <si>
    <t>VARINOT JEAN-YVES</t>
  </si>
  <si>
    <t>COLLET ERIC</t>
  </si>
  <si>
    <t>FEVRE LAURENT</t>
  </si>
  <si>
    <t>THOUVIGNON MICKAEL</t>
  </si>
  <si>
    <t>GANGLOFF MICHEL</t>
  </si>
  <si>
    <t>SYLVESTRE XAVIER</t>
  </si>
  <si>
    <t>LABREVEUX VINCENT</t>
  </si>
  <si>
    <t>TOUSSAINT PASCAL</t>
  </si>
  <si>
    <t>52220</t>
  </si>
  <si>
    <t>BELBEZIER CHRISTIAN</t>
  </si>
  <si>
    <t>HUMBERT GILBERT</t>
  </si>
  <si>
    <t>PETITJEAN CHRISTOPHE</t>
  </si>
  <si>
    <t>NOVAC CLAUDE</t>
  </si>
  <si>
    <t>PATHIOT ABEL</t>
  </si>
  <si>
    <t>BEAUMET FRANCIS</t>
  </si>
  <si>
    <t>CHARLES PASCAL</t>
  </si>
  <si>
    <t>COSSON JEAN-CHARLES</t>
  </si>
  <si>
    <t>DUROY MICKAEL</t>
  </si>
  <si>
    <t>GEOFFRIN PATRICK</t>
  </si>
  <si>
    <t>GIRARDOT THOMAS</t>
  </si>
  <si>
    <t>MOUGEOT YANNICK</t>
  </si>
  <si>
    <t>PAQUET FERRY MARIA</t>
  </si>
  <si>
    <t>PAQUET LUCAS</t>
  </si>
  <si>
    <t>PERRIER LOIC</t>
  </si>
  <si>
    <t>PIGUET ANGE</t>
  </si>
  <si>
    <t>TRUMTEL FLORIAN</t>
  </si>
  <si>
    <t>VAN KERREBROECK GUY</t>
  </si>
  <si>
    <t>COSSON PASCAL</t>
  </si>
  <si>
    <t>DRIOUT MICKAEL</t>
  </si>
  <si>
    <t>FEVRE JEAN-MARC</t>
  </si>
  <si>
    <t>GOBE GUILLAUME</t>
  </si>
  <si>
    <t>PELTIER MICHEL</t>
  </si>
  <si>
    <t>PETIT DAVID</t>
  </si>
  <si>
    <t>PIERRON LOIC</t>
  </si>
  <si>
    <t>THANIER JEAN PIERRE</t>
  </si>
  <si>
    <t>THOMAS SACHA</t>
  </si>
  <si>
    <t>MARQUELET DOMINIQUE</t>
  </si>
  <si>
    <t>BALLAND CHRISTOPHE</t>
  </si>
  <si>
    <t>DESNOUVEAUX SEBASTIEN</t>
  </si>
  <si>
    <t>FORT MARTIAL</t>
  </si>
  <si>
    <t>GALLION PIERRE</t>
  </si>
  <si>
    <t>BESANCENOT JEREMY</t>
  </si>
  <si>
    <t>BOUVIER STEPHANE</t>
  </si>
  <si>
    <t>DELABORDE DOMINIQUE</t>
  </si>
  <si>
    <t>GALLISSOT MAURICE</t>
  </si>
  <si>
    <t>KONARSKI PATRICE</t>
  </si>
  <si>
    <t>SOUCHARD LIONEL</t>
  </si>
  <si>
    <t>COUTURIER ALAIN</t>
  </si>
  <si>
    <t>SEGUIN PASCAL</t>
  </si>
  <si>
    <t>CRANCE DALIGAULT JEAN PIERRE</t>
  </si>
  <si>
    <t>GUIBOURT ALEXIS</t>
  </si>
  <si>
    <t>HYPPOLITE KEVIN</t>
  </si>
  <si>
    <t>RENAUX FRANCIS</t>
  </si>
  <si>
    <t>CLERC PATRICE</t>
  </si>
  <si>
    <t>DELANNE BERNARD</t>
  </si>
  <si>
    <t>GILLET DAVID</t>
  </si>
  <si>
    <t>LEVASSEUR REMY</t>
  </si>
  <si>
    <t>DEFRAIRE YANNICK</t>
  </si>
  <si>
    <t>LABET FRANCOIS</t>
  </si>
  <si>
    <t>MASSOTTE PHILIPPE</t>
  </si>
  <si>
    <t>CRAVE ERIC</t>
  </si>
  <si>
    <t>GONZALES JOSE</t>
  </si>
  <si>
    <t>MARTIN FRANCK</t>
  </si>
  <si>
    <t>PERROT JEAN</t>
  </si>
  <si>
    <t>DELAITRE LOUIS</t>
  </si>
  <si>
    <t>DUPUY PATRICK</t>
  </si>
  <si>
    <t>HUOT THIERRY</t>
  </si>
  <si>
    <t>MARTIN PASCAL</t>
  </si>
  <si>
    <t>MATHEY CLAUDE</t>
  </si>
  <si>
    <t>MORIS LIONEL</t>
  </si>
  <si>
    <t>PIOCHE FABRICE</t>
  </si>
  <si>
    <t>THIRION GAETAN</t>
  </si>
  <si>
    <t>BILLARD BRUNO</t>
  </si>
  <si>
    <t>FEUILLEBOIS JEAN LOUIS</t>
  </si>
  <si>
    <t>GERBORE JACKY</t>
  </si>
  <si>
    <t>GERBORE MARY</t>
  </si>
  <si>
    <t>GIRARDOT DANIEL</t>
  </si>
  <si>
    <t>GUILLEMIN GILLES</t>
  </si>
  <si>
    <t>LAMBERT BERNARD</t>
  </si>
  <si>
    <t>PECHER SEBASTIEN</t>
  </si>
  <si>
    <t>CHEVALLIER GUILLAUME</t>
  </si>
  <si>
    <t>DEBOURGOGNE HERVE</t>
  </si>
  <si>
    <t>FAVREL BRUNO</t>
  </si>
  <si>
    <t>MIRAND CHARLY</t>
  </si>
  <si>
    <t>MORTET BRUNO</t>
  </si>
  <si>
    <t>THIERIOT JEAN MICHEL</t>
  </si>
  <si>
    <t>GONZALES SAMUEL</t>
  </si>
  <si>
    <t>MIELLE MAURICE</t>
  </si>
  <si>
    <t>ROMUALDO JEROME</t>
  </si>
  <si>
    <t>SIRDEY MICHEL</t>
  </si>
  <si>
    <t>GARNIER PASCAL</t>
  </si>
  <si>
    <t>WACHE GEORGES</t>
  </si>
  <si>
    <t>BAUDOT LAURENT</t>
  </si>
  <si>
    <t>BETTINI BRUNO</t>
  </si>
  <si>
    <t>BRESSON YVES</t>
  </si>
  <si>
    <t>CARTAGENA CHRISTOPHE</t>
  </si>
  <si>
    <t>CASCARRA JEAN-PIERRE</t>
  </si>
  <si>
    <t>DE GROUCHY XAVIER</t>
  </si>
  <si>
    <t>DUFOUR MARC</t>
  </si>
  <si>
    <t>DURAND LUDOVIC</t>
  </si>
  <si>
    <t>DUROST GILLES</t>
  </si>
  <si>
    <t>HUREL YOHANN</t>
  </si>
  <si>
    <t>JOURD HEUIL DOMINIQUE</t>
  </si>
  <si>
    <t>PELLETIER JEROME</t>
  </si>
  <si>
    <t>SIMON AMANDINE</t>
  </si>
  <si>
    <t>KLEIN ALICE</t>
  </si>
  <si>
    <t>CURIE FRANCK</t>
  </si>
  <si>
    <t>LAURENT SYLVAIN</t>
  </si>
  <si>
    <t>MOREAU HERVE</t>
  </si>
  <si>
    <t>DE BEUKELAER PHILIPPE</t>
  </si>
  <si>
    <t>LEBRUN ERIC</t>
  </si>
  <si>
    <t>ROMILLON GAETAN</t>
  </si>
  <si>
    <t>RONOT JEAN PIERRE</t>
  </si>
  <si>
    <t>SEMELET JEROME</t>
  </si>
  <si>
    <t>BALLAND PATRICK</t>
  </si>
  <si>
    <t>ESTIVALET THIERRY</t>
  </si>
  <si>
    <t>ROULIN FRANCIS</t>
  </si>
  <si>
    <t>ANGELOT THIERRY</t>
  </si>
  <si>
    <t>CHAGRAS PASCAL</t>
  </si>
  <si>
    <t>GROSSAULE PHILIPPE</t>
  </si>
  <si>
    <t>ROGER JOEL</t>
  </si>
  <si>
    <t>BARBIER JEAN-NOEL</t>
  </si>
  <si>
    <t>LEVEQUE LUDOVIC</t>
  </si>
  <si>
    <t>PERNIN JEAN-FRANCOIS</t>
  </si>
  <si>
    <t>CRESSOT FLORENT</t>
  </si>
  <si>
    <t>DAUTREY LAURENT</t>
  </si>
  <si>
    <t>DELAMARCHE DAVID</t>
  </si>
  <si>
    <t>BEAU GEORGES</t>
  </si>
  <si>
    <t>LE DER-ANGLUS</t>
  </si>
  <si>
    <t>JUILLY DANY</t>
  </si>
  <si>
    <t>KUNTZ CHRISTIAN</t>
  </si>
  <si>
    <t>MAILLARD ALAIN</t>
  </si>
  <si>
    <t>PETIT THIERRY</t>
  </si>
  <si>
    <t>ROBERT OLIVIER</t>
  </si>
  <si>
    <t>BOUSSEL AYMERIC</t>
  </si>
  <si>
    <t>BOUSSEL CEDRIC</t>
  </si>
  <si>
    <t>BOUSSEL GERARD</t>
  </si>
  <si>
    <t>BOUSSEL SERGE</t>
  </si>
  <si>
    <t>CUNIN DANIEL</t>
  </si>
  <si>
    <t>ALIPS JEAN LUC</t>
  </si>
  <si>
    <t>CHEVAILLIER FRANCOIS</t>
  </si>
  <si>
    <t>FRIQUET PHILIPPE</t>
  </si>
  <si>
    <t>LE DER-GRAND DER</t>
  </si>
  <si>
    <t>DOROLLE JACKY</t>
  </si>
  <si>
    <t>GERARD BERNARD</t>
  </si>
  <si>
    <t>MAILLET HERVE</t>
  </si>
  <si>
    <t>MAULANDRE SAMUEL</t>
  </si>
  <si>
    <t>MEUNIER JEAN-MARIE</t>
  </si>
  <si>
    <t>DABEL AURELIEN</t>
  </si>
  <si>
    <t>VANEL GILLES</t>
  </si>
  <si>
    <t>FRANCE VINCENT</t>
  </si>
  <si>
    <t>NOEL SERGE</t>
  </si>
  <si>
    <t>DELAIRE DIDIER</t>
  </si>
  <si>
    <t>FLEURY DAMIEN</t>
  </si>
  <si>
    <t>FLEURY REMI</t>
  </si>
  <si>
    <t>HANSE PASCAL</t>
  </si>
  <si>
    <t>HUYET THIERRY</t>
  </si>
  <si>
    <t>LASALLE PASCAL</t>
  </si>
  <si>
    <t>PIOT PATRICE</t>
  </si>
  <si>
    <t>RENARD JULIEN</t>
  </si>
  <si>
    <t>LE DER-HERONNE</t>
  </si>
  <si>
    <t>BERTRAND JOEL</t>
  </si>
  <si>
    <t>BOURGEOIS SEBASTIEN</t>
  </si>
  <si>
    <t>FORTIN JULIEN</t>
  </si>
  <si>
    <t>GERARD JOEL</t>
  </si>
  <si>
    <t>LESPRIT XAVIER</t>
  </si>
  <si>
    <t>MEUNIER ALAIN</t>
  </si>
  <si>
    <t>PIOT DOMINIQUE</t>
  </si>
  <si>
    <t>RESIDORI PASCAL</t>
  </si>
  <si>
    <t>THIEBLEMONT DANIEL</t>
  </si>
  <si>
    <t>CHAUVET ADELINE</t>
  </si>
  <si>
    <t>ELOPHE ERIC</t>
  </si>
  <si>
    <t>MARCHAND FREDDY</t>
  </si>
  <si>
    <t>MARCHANDE JEAN MICHEL</t>
  </si>
  <si>
    <t>MARTINAT PHILIPPE</t>
  </si>
  <si>
    <t>MICHEL DOMINIQUE</t>
  </si>
  <si>
    <t>MION PHILIPPE</t>
  </si>
  <si>
    <t>PARIZOT WILLIAM</t>
  </si>
  <si>
    <t>CAILLIEZ JEAN ALBERT</t>
  </si>
  <si>
    <t>GEOFFRIN BERNARD</t>
  </si>
  <si>
    <t>MERAT STEPHANE</t>
  </si>
  <si>
    <t>SCHRANTZ JEAN-PIERRE</t>
  </si>
  <si>
    <t>LE DER-HORRE</t>
  </si>
  <si>
    <t>BROUILLARD PIERRE-LOUIS</t>
  </si>
  <si>
    <t>CLEMENT HERVE</t>
  </si>
  <si>
    <t>DABEL DIDIER</t>
  </si>
  <si>
    <t>DULIEU HUBERT</t>
  </si>
  <si>
    <t>FAUVEL BRUNO</t>
  </si>
  <si>
    <t>JUILLY JEAN-FRANCOIS</t>
  </si>
  <si>
    <t>LORBACH SYLVAIN</t>
  </si>
  <si>
    <t>CUNY GERARD</t>
  </si>
  <si>
    <t>JUILLY EMILIEN</t>
  </si>
  <si>
    <t>BROCHEREUX NICOLAS</t>
  </si>
  <si>
    <t>GEOFFRIN ANTHONY</t>
  </si>
  <si>
    <t>MARCHAND JACKIE</t>
  </si>
  <si>
    <t>MARIN BERTRAND</t>
  </si>
  <si>
    <t>ODUD OLIVIER</t>
  </si>
  <si>
    <t>PIERRARD ADRIEN</t>
  </si>
  <si>
    <t>VOIRNESSON NICOLAS</t>
  </si>
  <si>
    <t>LE VAL</t>
  </si>
  <si>
    <t>BAUDIN ERIC</t>
  </si>
  <si>
    <t>BROUTIN GUILLAUME</t>
  </si>
  <si>
    <t>DENNI DANIEL</t>
  </si>
  <si>
    <t>JAMPIERRE FRANCK</t>
  </si>
  <si>
    <t>MAYEUR FREDERIC</t>
  </si>
  <si>
    <t>RIMBERT JEAN</t>
  </si>
  <si>
    <t>ROUSSEL JACQUES</t>
  </si>
  <si>
    <t>SIMONNET FABIEN</t>
  </si>
  <si>
    <t>HOTTIER VINCENT</t>
  </si>
  <si>
    <t>OLLMANN CHRISTOPHE</t>
  </si>
  <si>
    <t>COLLIN ERIC</t>
  </si>
  <si>
    <t>52410</t>
  </si>
  <si>
    <t>HUMBLOT JEAN-LUC</t>
  </si>
  <si>
    <t>MONTGILBERT FRANCOIS</t>
  </si>
  <si>
    <t>MOREL RICHARD</t>
  </si>
  <si>
    <t>SAUL HUBERT</t>
  </si>
  <si>
    <t>BERROIS GASTON</t>
  </si>
  <si>
    <t>HANSE KEVIN</t>
  </si>
  <si>
    <t>NALYSNYK SYLVAIN</t>
  </si>
  <si>
    <t>PIOT GILDAS</t>
  </si>
  <si>
    <t>ROUSSELLE DELPHINE</t>
  </si>
  <si>
    <t>VIRY AMAURY</t>
  </si>
  <si>
    <t>AUBERT CHRISTIAN</t>
  </si>
  <si>
    <t>EMOND BAPTISTE</t>
  </si>
  <si>
    <t>LES DHUITS-BOIS DU TEMPLIER</t>
  </si>
  <si>
    <t>FOURNIER PATRICK</t>
  </si>
  <si>
    <t>FRANCOIS PHILIPPE</t>
  </si>
  <si>
    <t>FRISON MAX</t>
  </si>
  <si>
    <t>LECLERE FRANCK</t>
  </si>
  <si>
    <t>LHUILLIER CLAUDE</t>
  </si>
  <si>
    <t>MORETTI BERTRAND</t>
  </si>
  <si>
    <t>NICOLIN GILLES</t>
  </si>
  <si>
    <t>TILLAND PATRICK</t>
  </si>
  <si>
    <t>LES DHUITS-BOIS GENARD</t>
  </si>
  <si>
    <t>DERIVAULT ERIC</t>
  </si>
  <si>
    <t>GAULE PIERRE</t>
  </si>
  <si>
    <t>DECHANET GERARD</t>
  </si>
  <si>
    <t>GUILLEMIN FRANCKY</t>
  </si>
  <si>
    <t>MORETTI DANIEL</t>
  </si>
  <si>
    <t>RENAUDIN MARTIAL</t>
  </si>
  <si>
    <t>GUERBER JEAN-MICHEL</t>
  </si>
  <si>
    <t>HAUDIQUET EDOUARD</t>
  </si>
  <si>
    <t>LES DHUITS-CIRFONTAINES</t>
  </si>
  <si>
    <t>BRETON JACKY</t>
  </si>
  <si>
    <t>DUCHE DENIS</t>
  </si>
  <si>
    <t>52370</t>
  </si>
  <si>
    <t>ETIENNE JULIEN</t>
  </si>
  <si>
    <t>FURIER MICHEL</t>
  </si>
  <si>
    <t>GERARD DIDIER</t>
  </si>
  <si>
    <t>JOUS PASCAL</t>
  </si>
  <si>
    <t>MICHAUX PIERRE</t>
  </si>
  <si>
    <t>PINEL MICHEL</t>
  </si>
  <si>
    <t>PROTIN XAVIER</t>
  </si>
  <si>
    <t>LES DHUITS-31</t>
  </si>
  <si>
    <t>CANGI MARIANO</t>
  </si>
  <si>
    <t>SCANDOLERA CHRISTOPHE</t>
  </si>
  <si>
    <t>ANDREY CYRIL</t>
  </si>
  <si>
    <t>BUSOLINI PATRICK</t>
  </si>
  <si>
    <t>DE BUCY JOSEPH</t>
  </si>
  <si>
    <t>NICOLO CHRISTOPHE</t>
  </si>
  <si>
    <t>OLIVIER FREDERIC</t>
  </si>
  <si>
    <t>ONF TROYES</t>
  </si>
  <si>
    <t>PELIGRI CHRISTIAN</t>
  </si>
  <si>
    <t>SLANGEN DANIEL</t>
  </si>
  <si>
    <t>BEDEE MARC</t>
  </si>
  <si>
    <t>GIROT CEDRIC</t>
  </si>
  <si>
    <t>MERTRUD ROBERT</t>
  </si>
  <si>
    <t>MOUGEOT HERVE</t>
  </si>
  <si>
    <t>PICAVET PHILIPPE</t>
  </si>
  <si>
    <t>L'ETOILE-VOIVRES</t>
  </si>
  <si>
    <t>MERGER FRANCOIS</t>
  </si>
  <si>
    <t>REMY DAVID</t>
  </si>
  <si>
    <t>AUDINOT CLAUDE MAURICE</t>
  </si>
  <si>
    <t>BEAUER JEAN</t>
  </si>
  <si>
    <t>GUYOT RAYMOND</t>
  </si>
  <si>
    <t>HUSSON JOEL</t>
  </si>
  <si>
    <t>CAILLET PHILIPPE</t>
  </si>
  <si>
    <t>HUSSON HERVE</t>
  </si>
  <si>
    <t>LEBEUF CLAUDE</t>
  </si>
  <si>
    <t>MORO GINO</t>
  </si>
  <si>
    <t>MUTZ FREDERIC</t>
  </si>
  <si>
    <t>ROUX JEAN CLAUDE</t>
  </si>
  <si>
    <t>SCHOLLER AYMERIC</t>
  </si>
  <si>
    <t>SCHOLLER FLORENT</t>
  </si>
  <si>
    <t>AGUSTI FRANCIS</t>
  </si>
  <si>
    <t>DORE OLIVIER</t>
  </si>
  <si>
    <t>L'ETOILE-27</t>
  </si>
  <si>
    <t>BONNECUELLE HERVE</t>
  </si>
  <si>
    <t>FOURNIER YOHANN</t>
  </si>
  <si>
    <t>JOB LAURENT</t>
  </si>
  <si>
    <t>LADANT DOMINIQUE</t>
  </si>
  <si>
    <t>LATAXE FREDERIC</t>
  </si>
  <si>
    <t>PENNESI PATRICE</t>
  </si>
  <si>
    <t>THIEBLEMONT JEAN MICHEL</t>
  </si>
  <si>
    <t>BATSCHELET CHRISTIAN</t>
  </si>
  <si>
    <t>HUSSON QUENTIN</t>
  </si>
  <si>
    <t>LAHAYE HENRI</t>
  </si>
  <si>
    <t>MARASI ARNAUD</t>
  </si>
  <si>
    <t>MARNAT FREDERIC</t>
  </si>
  <si>
    <t>MORISOT HERVE</t>
  </si>
  <si>
    <t>NICOLAS CYRILLE</t>
  </si>
  <si>
    <t>PELLOUARD LAURENT</t>
  </si>
  <si>
    <t>PIOT LAURENT</t>
  </si>
  <si>
    <t>RAGOT EMERIC</t>
  </si>
  <si>
    <t>RENAULT LUDOVIC</t>
  </si>
  <si>
    <t>SANDRAY ERIC</t>
  </si>
  <si>
    <t>STARK JACKY</t>
  </si>
  <si>
    <t>VARNIER FREDERIK</t>
  </si>
  <si>
    <t>BODENHEIMER FREDERIC</t>
  </si>
  <si>
    <t>DESQUINS JEAN PIERRE</t>
  </si>
  <si>
    <t>MASSON FERNAND</t>
  </si>
  <si>
    <t>FRANCOIS FABRICE</t>
  </si>
  <si>
    <t>VASQUEZ LOUIS</t>
  </si>
  <si>
    <t>LIFFOL</t>
  </si>
  <si>
    <t>COSSON SEBASTIEN</t>
  </si>
  <si>
    <t>FOMBERTEAU ALAIN</t>
  </si>
  <si>
    <t>GUYON FREDERIC</t>
  </si>
  <si>
    <t>MORLET GILLES</t>
  </si>
  <si>
    <t>THEVENY DANIEL</t>
  </si>
  <si>
    <t>TOUSSAINT VIRGILE</t>
  </si>
  <si>
    <t>LIFFOL-ILLOUD</t>
  </si>
  <si>
    <t>BRETON OLIVIER</t>
  </si>
  <si>
    <t>FEUTRY PATRICE</t>
  </si>
  <si>
    <t>GUILLERMO GUY</t>
  </si>
  <si>
    <t>MONGEOT ADRIEN</t>
  </si>
  <si>
    <t>THEVENIN CHARLIE</t>
  </si>
  <si>
    <t>VALENTI EMMANUEL</t>
  </si>
  <si>
    <t>ZUCCALI PASCAL</t>
  </si>
  <si>
    <t>LADIER CEDRIC</t>
  </si>
  <si>
    <t>MOIRON</t>
  </si>
  <si>
    <t>BOUREAU JEAN JACQUES</t>
  </si>
  <si>
    <t>BOURLON DE ROUVRE CYRIL</t>
  </si>
  <si>
    <t>DINE BRUNO</t>
  </si>
  <si>
    <t>ALONSO THIERRY</t>
  </si>
  <si>
    <t>YUNG JEAN-PIERRE</t>
  </si>
  <si>
    <t>RAILLARD JEAN LUC</t>
  </si>
  <si>
    <t>THIOLAT JEAN-FRANCOIS</t>
  </si>
  <si>
    <t>TROMPETTE GAETAN</t>
  </si>
  <si>
    <t>DESPRES MICHEL</t>
  </si>
  <si>
    <t>DOUVILLE FRANCIS</t>
  </si>
  <si>
    <t>MARMEUSE PHILIPPE</t>
  </si>
  <si>
    <t>THOUVENIN ALAIN</t>
  </si>
  <si>
    <t>MONTIGNY-37</t>
  </si>
  <si>
    <t>BABLON JEAN-CHARLES</t>
  </si>
  <si>
    <t>CARIELLO MARC</t>
  </si>
  <si>
    <t>DECORSE GEORGES</t>
  </si>
  <si>
    <t>DEMONSAND GAETAN</t>
  </si>
  <si>
    <t>DUCRET XAVIER</t>
  </si>
  <si>
    <t>FLAMMARION LAURENT</t>
  </si>
  <si>
    <t>MARESCHAL FRANCIS</t>
  </si>
  <si>
    <t>MIRGUET ALAIN</t>
  </si>
  <si>
    <t>SOYER YVES</t>
  </si>
  <si>
    <t>MONTIGNY-52-54</t>
  </si>
  <si>
    <t>CHAMPION JOSE</t>
  </si>
  <si>
    <t>CORNOT ANTONY  JOHAQUIM  GABRIEL</t>
  </si>
  <si>
    <t>DREUX DOMINIQUE</t>
  </si>
  <si>
    <t>GIRARDOT DAVID</t>
  </si>
  <si>
    <t>GOBILLOT JEAN-PIERRE</t>
  </si>
  <si>
    <t>HUMBLOT ERNEST</t>
  </si>
  <si>
    <t>LARDIN THIERRY</t>
  </si>
  <si>
    <t>MALLET MICHAEL</t>
  </si>
  <si>
    <t>MARECHAL THIERRY</t>
  </si>
  <si>
    <t>RAVIER ALAIN</t>
  </si>
  <si>
    <t>RINDER THIERRY</t>
  </si>
  <si>
    <t>ROUBEYRIE JONATHAN</t>
  </si>
  <si>
    <t>VILLAIN BRUNO</t>
  </si>
  <si>
    <t>VILLAIN DOMINIQUE</t>
  </si>
  <si>
    <t>CHAMPION ALAIN</t>
  </si>
  <si>
    <t>CHAMPION SYLVAIN</t>
  </si>
  <si>
    <t>HUOT JEAN CHARLES</t>
  </si>
  <si>
    <t>CALLAERT GERARD</t>
  </si>
  <si>
    <t>LAMBERT JEAN-NOEL</t>
  </si>
  <si>
    <t>BELOUET STEPHANE</t>
  </si>
  <si>
    <t>HURIER JEAN-PIERRE</t>
  </si>
  <si>
    <t>RECOUVREUR PASCAL</t>
  </si>
  <si>
    <t>ROZE THIERRY</t>
  </si>
  <si>
    <t>LAMBERT MICHEL</t>
  </si>
  <si>
    <t>SARCEY CLEMENT</t>
  </si>
  <si>
    <t>BRUSSEY GHYSLAIN</t>
  </si>
  <si>
    <t>CHEVALIER CHRISTOPHE</t>
  </si>
  <si>
    <t>CHEVALIER JEAN-YVES</t>
  </si>
  <si>
    <t>RAY JEAN-FRANCOIS</t>
  </si>
  <si>
    <t>BEGRAND BERNARD</t>
  </si>
  <si>
    <t>BRESSON STEPHANE</t>
  </si>
  <si>
    <t>DESCHARMES DAVID</t>
  </si>
  <si>
    <t>FLAGET PHILIPPE</t>
  </si>
  <si>
    <t>GODARD JORDAN</t>
  </si>
  <si>
    <t>MARIVET GILLES</t>
  </si>
  <si>
    <t>BERTRAND BENJAMIN</t>
  </si>
  <si>
    <t>FLAGET MAURICE</t>
  </si>
  <si>
    <t>ROZE JEAN MARC</t>
  </si>
  <si>
    <t>BERNARD PHILIPPE</t>
  </si>
  <si>
    <t>DUQUENOIS GILBERT</t>
  </si>
  <si>
    <t>FAIPOUX CHRISTOPHE</t>
  </si>
  <si>
    <t>FLORIOT HUBERT</t>
  </si>
  <si>
    <t>FRESNAIS GERARD</t>
  </si>
  <si>
    <t>GRANDJEAN FABRICE</t>
  </si>
  <si>
    <t>GRAPINET ALAIN</t>
  </si>
  <si>
    <t>KIENER EDOUARD</t>
  </si>
  <si>
    <t>LOUVET ERIC</t>
  </si>
  <si>
    <t>MARCHAL FRANCOIS</t>
  </si>
  <si>
    <t>PETTINI JEAN-MICHEL</t>
  </si>
  <si>
    <t>PUTZ SEBASTIEN</t>
  </si>
  <si>
    <t>RENARD SERGE</t>
  </si>
  <si>
    <t>ROUSSELOT OLIVIER</t>
  </si>
  <si>
    <t>ROYER SERGE</t>
  </si>
  <si>
    <t>SIAUX HUBERT</t>
  </si>
  <si>
    <t>TIRANTE MICHAEL</t>
  </si>
  <si>
    <t>VALETTE MICHEL</t>
  </si>
  <si>
    <t>ORMOY</t>
  </si>
  <si>
    <t>BOUCHOT DENIS</t>
  </si>
  <si>
    <t>DINANT THIERRY</t>
  </si>
  <si>
    <t>HURTEAUX GABRIEL</t>
  </si>
  <si>
    <t>LAMBERT LAURENT</t>
  </si>
  <si>
    <t>PERRIN JEAN-CLAUDE</t>
  </si>
  <si>
    <t>MONGIN JEAN-MARC</t>
  </si>
  <si>
    <t>POINSOT SERGE</t>
  </si>
  <si>
    <t>REITER OLIVIER</t>
  </si>
  <si>
    <t>REMY THIERRY</t>
  </si>
  <si>
    <t>RENAUT ROMAIN</t>
  </si>
  <si>
    <t>SILVESTRE XAVIER</t>
  </si>
  <si>
    <t>VOYARD BASTIEN</t>
  </si>
  <si>
    <t>DIOT MARCEL</t>
  </si>
  <si>
    <t>JACQUIN BRUNO</t>
  </si>
  <si>
    <t>JOUANNETEAU CATHERINE</t>
  </si>
  <si>
    <t>MARTIN DANIEL</t>
  </si>
  <si>
    <t>MOURER FRANCIS</t>
  </si>
  <si>
    <t>THEVENEZ LAURENT</t>
  </si>
  <si>
    <t>TRIPONNEY ALAIN</t>
  </si>
  <si>
    <t>POISSONS-CHEVILLON</t>
  </si>
  <si>
    <t>DA COSTA JEAN MARIE</t>
  </si>
  <si>
    <t>DURST SEBASTIEN</t>
  </si>
  <si>
    <t>BATIER CHRISTOPHE</t>
  </si>
  <si>
    <t>COSSAVELLA JEAN HERVE</t>
  </si>
  <si>
    <t>GARNIER ANTHONY</t>
  </si>
  <si>
    <t>HUTIN ALAIN</t>
  </si>
  <si>
    <t>MERCIER DOMINIQUE</t>
  </si>
  <si>
    <t>MICHAUT MICHEL</t>
  </si>
  <si>
    <t>RAUCY GILLES</t>
  </si>
  <si>
    <t>RENAULD JEAN-PIERRE</t>
  </si>
  <si>
    <t>YARD RAPHAEL</t>
  </si>
  <si>
    <t>KLISING FRANCIS</t>
  </si>
  <si>
    <t>VIARD DOMINIQUE</t>
  </si>
  <si>
    <t>BIDEAULT REMI</t>
  </si>
  <si>
    <t>DE GAUDEMARIS HENRI</t>
  </si>
  <si>
    <t>DEMIMUID QUENTIN</t>
  </si>
  <si>
    <t>FOUCAULT DANY</t>
  </si>
  <si>
    <t>GERARD GEOFFREY</t>
  </si>
  <si>
    <t>GODARD BRUNO</t>
  </si>
  <si>
    <t>HOUILLON GREG</t>
  </si>
  <si>
    <t>JACQUOT BRUNO</t>
  </si>
  <si>
    <t>KREBS DIDIER</t>
  </si>
  <si>
    <t>LABREVEUX FRANCIS</t>
  </si>
  <si>
    <t>REGNAULT SEVERINE</t>
  </si>
  <si>
    <t>ROSSIGNON PASCAL</t>
  </si>
  <si>
    <t>SAUSSARD YVES</t>
  </si>
  <si>
    <t>TORRES PATRICE</t>
  </si>
  <si>
    <t>HINCELIN KEVIN</t>
  </si>
  <si>
    <t>ALLEMEERSCH RENE</t>
  </si>
  <si>
    <t>JEANSON CHRISTOPHE</t>
  </si>
  <si>
    <t>ANTOINE GERARD</t>
  </si>
  <si>
    <t>BONTUS GEOFFREY</t>
  </si>
  <si>
    <t>DANGEL LEON</t>
  </si>
  <si>
    <t>FADEL RUDY</t>
  </si>
  <si>
    <t>HOUILLON THIERRY</t>
  </si>
  <si>
    <t>LAVENARDE HERVE</t>
  </si>
  <si>
    <t>MAIRE JEAN MICHEL</t>
  </si>
  <si>
    <t>PASQUIER FRANCOIS</t>
  </si>
  <si>
    <t>BONTUS BERNARD</t>
  </si>
  <si>
    <t>BURNEL JEAN CHRISTOPHE</t>
  </si>
  <si>
    <t>DEMASSEY JEAN-LOUIS</t>
  </si>
  <si>
    <t>DUMAY PHILIPPE</t>
  </si>
  <si>
    <t>MARTIN JEROME</t>
  </si>
  <si>
    <t>PINAUD CLAUDE</t>
  </si>
  <si>
    <t>KOWALCZYK OLIVIER</t>
  </si>
  <si>
    <t>PETITJEAN RENE</t>
  </si>
  <si>
    <t>THILLY GERARD</t>
  </si>
  <si>
    <t>RESSA PHILIPPE</t>
  </si>
  <si>
    <t>SPINDLER CEDRIC</t>
  </si>
  <si>
    <t>POISSONS-CUL DU CERF</t>
  </si>
  <si>
    <t>BIAGI PATRICK</t>
  </si>
  <si>
    <t>COURTEAUX RICHARD</t>
  </si>
  <si>
    <t>GOUVENOT FREDERIC</t>
  </si>
  <si>
    <t>GRAILLOT PHILIPPE</t>
  </si>
  <si>
    <t>JACQUIEZ JEAN</t>
  </si>
  <si>
    <t>LAHAYE GERALD</t>
  </si>
  <si>
    <t>ROUFF ANDRE</t>
  </si>
  <si>
    <t>CRUCIFIX VANESSA</t>
  </si>
  <si>
    <t>FAQUET PATRICK</t>
  </si>
  <si>
    <t>GUERRE PHILIPPE</t>
  </si>
  <si>
    <t>POLLIOT ROBERT</t>
  </si>
  <si>
    <t>REYREN FRANCIS</t>
  </si>
  <si>
    <t>TROMMENSCHLAGER SYLVAIN</t>
  </si>
  <si>
    <t>DADER CYRIL</t>
  </si>
  <si>
    <t>POILPRE DIDIER</t>
  </si>
  <si>
    <t>DESGREZ FREDERIC</t>
  </si>
  <si>
    <t>MAILLOT THIERRY</t>
  </si>
  <si>
    <t>SIMONOT YVES</t>
  </si>
  <si>
    <t>POISSONS-GIC</t>
  </si>
  <si>
    <t>MALINGRE CLAUDE</t>
  </si>
  <si>
    <t>MONTAGNE LUDOVIC</t>
  </si>
  <si>
    <t>MULLER DOMINIQUE</t>
  </si>
  <si>
    <t>VINCENT OLIVIER</t>
  </si>
  <si>
    <t>BAILLY VINCENT</t>
  </si>
  <si>
    <t>NOEL JEAN-CLAUDE</t>
  </si>
  <si>
    <t>SAUER XAVIER</t>
  </si>
  <si>
    <t>CAZIN PHILIPPE</t>
  </si>
  <si>
    <t>CHAPIT ADRIEN</t>
  </si>
  <si>
    <t>GEOFFRIN JEAN FRANCOIS</t>
  </si>
  <si>
    <t>JACQUE DANIEL</t>
  </si>
  <si>
    <t>LAURENT MICHEL</t>
  </si>
  <si>
    <t>MAILLARD ISABELLE</t>
  </si>
  <si>
    <t>MARECHAL MICHEL</t>
  </si>
  <si>
    <t>OUDIN AURELIEN</t>
  </si>
  <si>
    <t>SEGARD AURELIEN</t>
  </si>
  <si>
    <t>VAGNERRE LAURENT</t>
  </si>
  <si>
    <t>WEBER PAUL</t>
  </si>
  <si>
    <t>DEPOISSON FREDERIC</t>
  </si>
  <si>
    <t>LANNE YOANNE</t>
  </si>
  <si>
    <t>MASSON DOMINIQUE</t>
  </si>
  <si>
    <t>SCHOINDRE MICHAEL</t>
  </si>
  <si>
    <t>ARCHINARD BRUNO</t>
  </si>
  <si>
    <t>DESVOY CYRILLE</t>
  </si>
  <si>
    <t>COLLIN REMY</t>
  </si>
  <si>
    <t>FRANCAIS PATRICE</t>
  </si>
  <si>
    <t>MONTAGNE JEAN-MARIE</t>
  </si>
  <si>
    <t>LEJEUNE JEAN NOEL</t>
  </si>
  <si>
    <t>DAOUZE GILLES</t>
  </si>
  <si>
    <t>MAUCOURT SERGE</t>
  </si>
  <si>
    <t>SIMONNET FRANCIS</t>
  </si>
  <si>
    <t>BLANCHART CHRISTIAN</t>
  </si>
  <si>
    <t>BOUVIER JEAN-MARIE</t>
  </si>
  <si>
    <t>FABER FRANCOIS</t>
  </si>
  <si>
    <t>GARNIER DENIS</t>
  </si>
  <si>
    <t>GAUDRON HUGUES</t>
  </si>
  <si>
    <t>GAUNEE JACKY</t>
  </si>
  <si>
    <t>LORIN JANY</t>
  </si>
  <si>
    <t>MANZONI FRANCK</t>
  </si>
  <si>
    <t>BERNASCONI-ROUX CHARLES</t>
  </si>
  <si>
    <t>MAZELIN THIERRY</t>
  </si>
  <si>
    <t>REVAUD ERIC</t>
  </si>
  <si>
    <t>VILLARS EN AZOIS</t>
  </si>
  <si>
    <t>GUILLAUMOND YVES</t>
  </si>
  <si>
    <t>HANUSZEK JOSEPH</t>
  </si>
  <si>
    <t>MOUILLAT PHILIPPE</t>
  </si>
  <si>
    <t>SIMONNOT VINCENT</t>
  </si>
  <si>
    <t>YUNG JEAN-PHILIPPE</t>
  </si>
  <si>
    <t>BOURRAT FLAVIEN</t>
  </si>
  <si>
    <t>DE LAPORTE AUGUSTIN</t>
  </si>
  <si>
    <t>LIEVRE CLAUDE</t>
  </si>
  <si>
    <t>MAURIZE SERGE</t>
  </si>
  <si>
    <t>ROYER DENIS</t>
  </si>
  <si>
    <t>surf pondérée</t>
  </si>
  <si>
    <t>COMMUNE_INSEE</t>
  </si>
  <si>
    <t>MARICHAL REGIS</t>
  </si>
  <si>
    <t>52022</t>
  </si>
  <si>
    <t>52114</t>
  </si>
  <si>
    <t>52023</t>
  </si>
  <si>
    <t>52211</t>
  </si>
  <si>
    <t>52054</t>
  </si>
  <si>
    <t>52317</t>
  </si>
  <si>
    <t>52209</t>
  </si>
  <si>
    <t>52127</t>
  </si>
  <si>
    <t>52377</t>
  </si>
  <si>
    <t>52089</t>
  </si>
  <si>
    <t>52167</t>
  </si>
  <si>
    <t>52426</t>
  </si>
  <si>
    <t>KWASIAK FRANCK</t>
  </si>
  <si>
    <t>52154</t>
  </si>
  <si>
    <t>52469</t>
  </si>
  <si>
    <t>52282</t>
  </si>
  <si>
    <t>52163</t>
  </si>
  <si>
    <t>52536</t>
  </si>
  <si>
    <t>52158</t>
  </si>
  <si>
    <t>52321</t>
  </si>
  <si>
    <t>52331</t>
  </si>
  <si>
    <t>LALLEMENT JEROME</t>
  </si>
  <si>
    <t>52034</t>
  </si>
  <si>
    <t>52419</t>
  </si>
  <si>
    <t>FRANCOIS ERIC</t>
  </si>
  <si>
    <t>52404</t>
  </si>
  <si>
    <t>52472</t>
  </si>
  <si>
    <t>MERGER JACKY</t>
  </si>
  <si>
    <t>52262</t>
  </si>
  <si>
    <t>52480</t>
  </si>
  <si>
    <t>52095</t>
  </si>
  <si>
    <t>52243</t>
  </si>
  <si>
    <t>52168</t>
  </si>
  <si>
    <t>52474</t>
  </si>
  <si>
    <t>52378</t>
  </si>
  <si>
    <t>52306</t>
  </si>
  <si>
    <t>52044</t>
  </si>
  <si>
    <t>52342</t>
  </si>
  <si>
    <t>52272</t>
  </si>
  <si>
    <t>52017</t>
  </si>
  <si>
    <t>52146</t>
  </si>
  <si>
    <t>52151</t>
  </si>
  <si>
    <t>52165</t>
  </si>
  <si>
    <t>HUVIG DANIEL</t>
  </si>
  <si>
    <t>52439</t>
  </si>
  <si>
    <t>52016</t>
  </si>
  <si>
    <t>52040</t>
  </si>
  <si>
    <t>BERTRAND JEAN-ROMAIN</t>
  </si>
  <si>
    <t>52431</t>
  </si>
  <si>
    <t>52450</t>
  </si>
  <si>
    <t>52540</t>
  </si>
  <si>
    <t>CUSSEY JEAN-MICHEL</t>
  </si>
  <si>
    <t>52422</t>
  </si>
  <si>
    <t>52056</t>
  </si>
  <si>
    <t>52349</t>
  </si>
  <si>
    <t>RENAUDIN JEAN-PHILIPPE</t>
  </si>
  <si>
    <t>STASSENS FRANCIS</t>
  </si>
  <si>
    <t>52153</t>
  </si>
  <si>
    <t>52082</t>
  </si>
  <si>
    <t>52307</t>
  </si>
  <si>
    <t>52507</t>
  </si>
  <si>
    <t>52366</t>
  </si>
  <si>
    <t>52486</t>
  </si>
  <si>
    <t>CHIFFOT BRUNO</t>
  </si>
  <si>
    <t>52545</t>
  </si>
  <si>
    <t>52531</t>
  </si>
  <si>
    <t>52137</t>
  </si>
  <si>
    <t>SAUVAGEOT JEAN-PIERRE</t>
  </si>
  <si>
    <t>52384</t>
  </si>
  <si>
    <t>CHAUVIREY JEAN-MARIE</t>
  </si>
  <si>
    <t>52519</t>
  </si>
  <si>
    <t>52312</t>
  </si>
  <si>
    <t>52035</t>
  </si>
  <si>
    <t>52344</t>
  </si>
  <si>
    <t>52027</t>
  </si>
  <si>
    <t>52014</t>
  </si>
  <si>
    <t>52345</t>
  </si>
  <si>
    <t>52499</t>
  </si>
  <si>
    <t>52403</t>
  </si>
  <si>
    <t>52437</t>
  </si>
  <si>
    <t>52092</t>
  </si>
  <si>
    <t>TUPIN JEAN-CLAUDE</t>
  </si>
  <si>
    <t>52094</t>
  </si>
  <si>
    <t>52542</t>
  </si>
  <si>
    <t>52526</t>
  </si>
  <si>
    <t>52395</t>
  </si>
  <si>
    <t>52393</t>
  </si>
  <si>
    <t>52138</t>
  </si>
  <si>
    <t>52216</t>
  </si>
  <si>
    <t>52261</t>
  </si>
  <si>
    <t>BOUREL CLAUDE</t>
  </si>
  <si>
    <t>52028</t>
  </si>
  <si>
    <t>52147</t>
  </si>
  <si>
    <t>52175</t>
  </si>
  <si>
    <t>52522</t>
  </si>
  <si>
    <t>52428</t>
  </si>
  <si>
    <t>52434</t>
  </si>
  <si>
    <t>52058</t>
  </si>
  <si>
    <t>52075</t>
  </si>
  <si>
    <t>52473</t>
  </si>
  <si>
    <t>NORIS ALEXANDRE</t>
  </si>
  <si>
    <t>52107</t>
  </si>
  <si>
    <t>52547</t>
  </si>
  <si>
    <t>BERNAND JEAN-LOUIS</t>
  </si>
  <si>
    <t>52409</t>
  </si>
  <si>
    <t>FISCHER PIERRE-HENRI</t>
  </si>
  <si>
    <t>HUET MAXIME</t>
  </si>
  <si>
    <t>52177</t>
  </si>
  <si>
    <t>TETEVUIDE CLAUDE-YVES</t>
  </si>
  <si>
    <t>FABRE JEAN-MARC</t>
  </si>
  <si>
    <t>52162</t>
  </si>
  <si>
    <t>52520</t>
  </si>
  <si>
    <t>52139</t>
  </si>
  <si>
    <t>52135</t>
  </si>
  <si>
    <t>52015</t>
  </si>
  <si>
    <t>52208</t>
  </si>
  <si>
    <t>52060</t>
  </si>
  <si>
    <t>BRAUEN JOEL</t>
  </si>
  <si>
    <t>52273</t>
  </si>
  <si>
    <t>52020</t>
  </si>
  <si>
    <t>52318</t>
  </si>
  <si>
    <t>52483</t>
  </si>
  <si>
    <t>GAVOILLE PATRICK</t>
  </si>
  <si>
    <t>52350</t>
  </si>
  <si>
    <t>52033</t>
  </si>
  <si>
    <t>ANTOINE JEAN-PIERRE</t>
  </si>
  <si>
    <t>52470</t>
  </si>
  <si>
    <t>RIBEIRO - LESPRIT ADAM</t>
  </si>
  <si>
    <t>52504</t>
  </si>
  <si>
    <t>52332</t>
  </si>
  <si>
    <t>52415</t>
  </si>
  <si>
    <t>52264</t>
  </si>
  <si>
    <t>52041</t>
  </si>
  <si>
    <t>VINCENT CEDRIC</t>
  </si>
  <si>
    <t>52136</t>
  </si>
  <si>
    <t>52124</t>
  </si>
  <si>
    <t>52527</t>
  </si>
  <si>
    <t>GODARD JEAN-FRANCOIS</t>
  </si>
  <si>
    <t>52328</t>
  </si>
  <si>
    <t>52233</t>
  </si>
  <si>
    <t>52390</t>
  </si>
  <si>
    <t>52508</t>
  </si>
  <si>
    <t>LAGARIDE JEAN-BAPTISTE</t>
  </si>
  <si>
    <t>52013</t>
  </si>
  <si>
    <t>52051</t>
  </si>
  <si>
    <t>52544</t>
  </si>
  <si>
    <t>52465</t>
  </si>
  <si>
    <t>52275</t>
  </si>
  <si>
    <t>52217</t>
  </si>
  <si>
    <t>AIME DOMINIQUE</t>
  </si>
  <si>
    <t>GERARD JEAN-PIERRE</t>
  </si>
  <si>
    <t>52215</t>
  </si>
  <si>
    <t>52417</t>
  </si>
  <si>
    <t>52242</t>
  </si>
  <si>
    <t>52185</t>
  </si>
  <si>
    <t>52311</t>
  </si>
  <si>
    <t>52103</t>
  </si>
  <si>
    <t>52496</t>
  </si>
  <si>
    <t>52303</t>
  </si>
  <si>
    <t>52101</t>
  </si>
  <si>
    <t>52225</t>
  </si>
  <si>
    <t>52174</t>
  </si>
  <si>
    <t>52074</t>
  </si>
  <si>
    <t>52122</t>
  </si>
  <si>
    <t>52227</t>
  </si>
  <si>
    <t>52476</t>
  </si>
  <si>
    <t>52067</t>
  </si>
  <si>
    <t>52237</t>
  </si>
  <si>
    <t>52505</t>
  </si>
  <si>
    <t>52064</t>
  </si>
  <si>
    <t>52304</t>
  </si>
  <si>
    <t>52351</t>
  </si>
  <si>
    <t>52372</t>
  </si>
  <si>
    <t>52234</t>
  </si>
  <si>
    <t>52482</t>
  </si>
  <si>
    <t>GILLOT PHILIPPE</t>
  </si>
  <si>
    <t>52235</t>
  </si>
  <si>
    <t>52386</t>
  </si>
  <si>
    <t>52534</t>
  </si>
  <si>
    <t>52104</t>
  </si>
  <si>
    <t>52448</t>
  </si>
  <si>
    <t>REVOY XAVIER</t>
  </si>
  <si>
    <t>52045</t>
  </si>
  <si>
    <t>52121</t>
  </si>
  <si>
    <t>52061</t>
  </si>
  <si>
    <t>52072</t>
  </si>
  <si>
    <t>52141</t>
  </si>
  <si>
    <t>52421</t>
  </si>
  <si>
    <t>52050</t>
  </si>
  <si>
    <t>52125</t>
  </si>
  <si>
    <t>52494</t>
  </si>
  <si>
    <t>52313</t>
  </si>
  <si>
    <t>52412</t>
  </si>
  <si>
    <t>52001</t>
  </si>
  <si>
    <t>52128</t>
  </si>
  <si>
    <t>52057</t>
  </si>
  <si>
    <t>52533</t>
  </si>
  <si>
    <t>52047</t>
  </si>
  <si>
    <t>52066</t>
  </si>
  <si>
    <t>GUERBERT RENAUD</t>
  </si>
  <si>
    <t>52238</t>
  </si>
  <si>
    <t>52178</t>
  </si>
  <si>
    <t>52129</t>
  </si>
  <si>
    <t>52065</t>
  </si>
  <si>
    <t>52019</t>
  </si>
  <si>
    <t>52039</t>
  </si>
  <si>
    <t>52232</t>
  </si>
  <si>
    <t>52359</t>
  </si>
  <si>
    <t>52052</t>
  </si>
  <si>
    <t>52018</t>
  </si>
  <si>
    <t>52201</t>
  </si>
  <si>
    <t>52007</t>
  </si>
  <si>
    <t>52049</t>
  </si>
  <si>
    <t>52284</t>
  </si>
  <si>
    <t>52538</t>
  </si>
  <si>
    <t>52535</t>
  </si>
  <si>
    <t>52432</t>
  </si>
  <si>
    <t>52042</t>
  </si>
  <si>
    <t>52315</t>
  </si>
  <si>
    <t>52078</t>
  </si>
  <si>
    <t>52514</t>
  </si>
  <si>
    <t>52297</t>
  </si>
  <si>
    <t>RAILLARD JEAN-YVES</t>
  </si>
  <si>
    <t>GUENAT JEAN-LUC</t>
  </si>
  <si>
    <t>MEURET JACQUES</t>
  </si>
  <si>
    <t>52196</t>
  </si>
  <si>
    <t>52488</t>
  </si>
  <si>
    <t>52205</t>
  </si>
  <si>
    <t>52204</t>
  </si>
  <si>
    <t>HENRIOT JEAN-LOUIS</t>
  </si>
  <si>
    <t>52142</t>
  </si>
  <si>
    <t>52325</t>
  </si>
  <si>
    <t>52133</t>
  </si>
  <si>
    <t>52444</t>
  </si>
  <si>
    <t>52373</t>
  </si>
  <si>
    <t>52468</t>
  </si>
  <si>
    <t>52423</t>
  </si>
  <si>
    <t>52183</t>
  </si>
  <si>
    <t>DOUBEY JEAN-CLAUDE</t>
  </si>
  <si>
    <t>52206</t>
  </si>
  <si>
    <t>52524</t>
  </si>
  <si>
    <t>ROYER JEAN-RAYMOND</t>
  </si>
  <si>
    <t>52492</t>
  </si>
  <si>
    <t>52155</t>
  </si>
  <si>
    <t>52539</t>
  </si>
  <si>
    <t>52333</t>
  </si>
  <si>
    <t>52329</t>
  </si>
  <si>
    <t>52229</t>
  </si>
  <si>
    <t>52093</t>
  </si>
  <si>
    <t>52083</t>
  </si>
  <si>
    <t>52145</t>
  </si>
  <si>
    <t>GUILLET JEAN-PIERRE</t>
  </si>
  <si>
    <t>52464</t>
  </si>
  <si>
    <t>52143</t>
  </si>
  <si>
    <t>DARBOT SERGE</t>
  </si>
  <si>
    <t>52424</t>
  </si>
  <si>
    <t>52298</t>
  </si>
  <si>
    <t>52438</t>
  </si>
  <si>
    <t>52195</t>
  </si>
  <si>
    <t>52435</t>
  </si>
  <si>
    <t>52503</t>
  </si>
  <si>
    <t>52228</t>
  </si>
  <si>
    <t>52406</t>
  </si>
  <si>
    <t>52197</t>
  </si>
  <si>
    <t>52119</t>
  </si>
  <si>
    <t>52213</t>
  </si>
  <si>
    <t>52394</t>
  </si>
  <si>
    <t>MULSON JEAN-LOUIS</t>
  </si>
  <si>
    <t>52388</t>
  </si>
  <si>
    <t>52112</t>
  </si>
  <si>
    <t>52043</t>
  </si>
  <si>
    <t>52493</t>
  </si>
  <si>
    <t>52223</t>
  </si>
  <si>
    <t>52467</t>
  </si>
  <si>
    <t>52079</t>
  </si>
  <si>
    <t>52226</t>
  </si>
  <si>
    <t>52341</t>
  </si>
  <si>
    <t>52302</t>
  </si>
  <si>
    <t>52316</t>
  </si>
  <si>
    <t>52550</t>
  </si>
  <si>
    <t>52198</t>
  </si>
  <si>
    <t>MAYET JEAN-CLAUDE</t>
  </si>
  <si>
    <t>JACOB GILBERT</t>
  </si>
  <si>
    <t>52414</t>
  </si>
  <si>
    <t>52073</t>
  </si>
  <si>
    <t>52118</t>
  </si>
  <si>
    <t>52502</t>
  </si>
  <si>
    <t>52356</t>
  </si>
  <si>
    <t>52512</t>
  </si>
  <si>
    <t>52475</t>
  </si>
  <si>
    <t>52199</t>
  </si>
  <si>
    <t>52212</t>
  </si>
  <si>
    <t>CHARLES CLAUDE</t>
  </si>
  <si>
    <t>52477</t>
  </si>
  <si>
    <t>52440</t>
  </si>
  <si>
    <t>52436</t>
  </si>
  <si>
    <t>52231</t>
  </si>
  <si>
    <t>THANIER JEAN-PIERRE</t>
  </si>
  <si>
    <t>52346</t>
  </si>
  <si>
    <t>52055</t>
  </si>
  <si>
    <t>52442</t>
  </si>
  <si>
    <t>PERRIER JEAN-PHILIPPE</t>
  </si>
  <si>
    <t>52169</t>
  </si>
  <si>
    <t>52537</t>
  </si>
  <si>
    <t>52102</t>
  </si>
  <si>
    <t>52108</t>
  </si>
  <si>
    <t>52252</t>
  </si>
  <si>
    <t>52249</t>
  </si>
  <si>
    <t>CRANCE DALIGAULT JEAN-PIERRE</t>
  </si>
  <si>
    <t>52269</t>
  </si>
  <si>
    <t>52425</t>
  </si>
  <si>
    <t>52348</t>
  </si>
  <si>
    <t>52062</t>
  </si>
  <si>
    <t>52383</t>
  </si>
  <si>
    <t>52447</t>
  </si>
  <si>
    <t>52246</t>
  </si>
  <si>
    <t>52070</t>
  </si>
  <si>
    <t>52355</t>
  </si>
  <si>
    <t>52402</t>
  </si>
  <si>
    <t>RONOT JEAN-PIERRE</t>
  </si>
  <si>
    <t>52405</t>
  </si>
  <si>
    <t>52134</t>
  </si>
  <si>
    <t>52449</t>
  </si>
  <si>
    <t>52516</t>
  </si>
  <si>
    <t>JOBARD FRANCOIS</t>
  </si>
  <si>
    <t>52036</t>
  </si>
  <si>
    <t>52374</t>
  </si>
  <si>
    <t>52457</t>
  </si>
  <si>
    <t>52354</t>
  </si>
  <si>
    <t>52454</t>
  </si>
  <si>
    <t>52144</t>
  </si>
  <si>
    <t>52037</t>
  </si>
  <si>
    <t>52239</t>
  </si>
  <si>
    <t>FEUILLEBOIS JEAN-LOUIS</t>
  </si>
  <si>
    <t>52392</t>
  </si>
  <si>
    <t>52397</t>
  </si>
  <si>
    <t>52362</t>
  </si>
  <si>
    <t>52009</t>
  </si>
  <si>
    <t>VITRY ALAIN</t>
  </si>
  <si>
    <t>ROUSSEL DENIS</t>
  </si>
  <si>
    <t>52116</t>
  </si>
  <si>
    <t>52363</t>
  </si>
  <si>
    <t>52445</t>
  </si>
  <si>
    <t>52115</t>
  </si>
  <si>
    <t>TORTELIER ALAIN</t>
  </si>
  <si>
    <t>52126</t>
  </si>
  <si>
    <t>52189</t>
  </si>
  <si>
    <t>52106</t>
  </si>
  <si>
    <t>52509</t>
  </si>
  <si>
    <t>52446</t>
  </si>
  <si>
    <t>MIELLE MICKAEL</t>
  </si>
  <si>
    <t>52059</t>
  </si>
  <si>
    <t>52113</t>
  </si>
  <si>
    <t>52280</t>
  </si>
  <si>
    <t>52529</t>
  </si>
  <si>
    <t>52207</t>
  </si>
  <si>
    <t>52111</t>
  </si>
  <si>
    <t>52380</t>
  </si>
  <si>
    <t>52285</t>
  </si>
  <si>
    <t>52292</t>
  </si>
  <si>
    <t>52117</t>
  </si>
  <si>
    <t>52296</t>
  </si>
  <si>
    <t>52010</t>
  </si>
  <si>
    <t>LANQUETUIT MICHEL</t>
  </si>
  <si>
    <t>52088</t>
  </si>
  <si>
    <t>PITIE AURELIEN</t>
  </si>
  <si>
    <t>52495</t>
  </si>
  <si>
    <t>52441</t>
  </si>
  <si>
    <t>52487</t>
  </si>
  <si>
    <t>52479</t>
  </si>
  <si>
    <t>52068</t>
  </si>
  <si>
    <t>52182</t>
  </si>
  <si>
    <t>52294</t>
  </si>
  <si>
    <t>51494</t>
  </si>
  <si>
    <t>52543</t>
  </si>
  <si>
    <t>52427</t>
  </si>
  <si>
    <t>52172</t>
  </si>
  <si>
    <t>52510</t>
  </si>
  <si>
    <t>52391</t>
  </si>
  <si>
    <t>52413</t>
  </si>
  <si>
    <t>MARCHANDE JEAN-MICHEL</t>
  </si>
  <si>
    <t>52171</t>
  </si>
  <si>
    <t>52149</t>
  </si>
  <si>
    <t>52528</t>
  </si>
  <si>
    <t>52179</t>
  </si>
  <si>
    <t>CAILLIEZ JEAN-ALBERT</t>
  </si>
  <si>
    <t>52266</t>
  </si>
  <si>
    <t>52411</t>
  </si>
  <si>
    <t>52180</t>
  </si>
  <si>
    <t>52293</t>
  </si>
  <si>
    <t>JAQUET DOMINIQUE</t>
  </si>
  <si>
    <t>52194</t>
  </si>
  <si>
    <t>52021</t>
  </si>
  <si>
    <t>52429</t>
  </si>
  <si>
    <t>52244</t>
  </si>
  <si>
    <t>52497</t>
  </si>
  <si>
    <t>52032</t>
  </si>
  <si>
    <t>52532</t>
  </si>
  <si>
    <t>52408</t>
  </si>
  <si>
    <t>52267</t>
  </si>
  <si>
    <t>52254</t>
  </si>
  <si>
    <t>52279</t>
  </si>
  <si>
    <t>52278</t>
  </si>
  <si>
    <t>52253</t>
  </si>
  <si>
    <t>52221</t>
  </si>
  <si>
    <t>52087</t>
  </si>
  <si>
    <t>52193</t>
  </si>
  <si>
    <t>52501</t>
  </si>
  <si>
    <t>52451</t>
  </si>
  <si>
    <t>52031</t>
  </si>
  <si>
    <t>CHAPPUIS JEAN-LUC</t>
  </si>
  <si>
    <t>52308</t>
  </si>
  <si>
    <t>52069</t>
  </si>
  <si>
    <t>52506</t>
  </si>
  <si>
    <t>52076</t>
  </si>
  <si>
    <t>52005</t>
  </si>
  <si>
    <t>52365</t>
  </si>
  <si>
    <t>52258</t>
  </si>
  <si>
    <t>COLLIN PATRICK</t>
  </si>
  <si>
    <t>52399</t>
  </si>
  <si>
    <t>52091</t>
  </si>
  <si>
    <t>52367</t>
  </si>
  <si>
    <t>52371</t>
  </si>
  <si>
    <t>52214</t>
  </si>
  <si>
    <t>52157</t>
  </si>
  <si>
    <t>52326</t>
  </si>
  <si>
    <t>THIEBLEMONT JEAN-MICHEL</t>
  </si>
  <si>
    <t>52322</t>
  </si>
  <si>
    <t>52251</t>
  </si>
  <si>
    <t>52460</t>
  </si>
  <si>
    <t>52309</t>
  </si>
  <si>
    <t>52053</t>
  </si>
  <si>
    <t>52011</t>
  </si>
  <si>
    <t>ROUX JEAN-CLAUDE</t>
  </si>
  <si>
    <t>52259</t>
  </si>
  <si>
    <t>52289</t>
  </si>
  <si>
    <t>52407</t>
  </si>
  <si>
    <t>52247</t>
  </si>
  <si>
    <t>52063</t>
  </si>
  <si>
    <t>52433</t>
  </si>
  <si>
    <t>52549</t>
  </si>
  <si>
    <t>52276</t>
  </si>
  <si>
    <t>BOUREAU JEAN-JACQUES</t>
  </si>
  <si>
    <t>52459</t>
  </si>
  <si>
    <t>52401</t>
  </si>
  <si>
    <t>COHAUT FREDERIC</t>
  </si>
  <si>
    <t>RAILLARD JEAN-LUC</t>
  </si>
  <si>
    <t>52291</t>
  </si>
  <si>
    <t>52301</t>
  </si>
  <si>
    <t>52132</t>
  </si>
  <si>
    <t>52025</t>
  </si>
  <si>
    <t>52385</t>
  </si>
  <si>
    <t>52319</t>
  </si>
  <si>
    <t>52191</t>
  </si>
  <si>
    <t>52352</t>
  </si>
  <si>
    <t>52176</t>
  </si>
  <si>
    <t>52358</t>
  </si>
  <si>
    <t>52461</t>
  </si>
  <si>
    <t>HUOT JEAN-CHARLES</t>
  </si>
  <si>
    <t>52271</t>
  </si>
  <si>
    <t>52396</t>
  </si>
  <si>
    <t>52416</t>
  </si>
  <si>
    <t>52038</t>
  </si>
  <si>
    <t>52186</t>
  </si>
  <si>
    <t>52248</t>
  </si>
  <si>
    <t>52324</t>
  </si>
  <si>
    <t>52161</t>
  </si>
  <si>
    <t>52159</t>
  </si>
  <si>
    <t>52353</t>
  </si>
  <si>
    <t>52361</t>
  </si>
  <si>
    <t>52305</t>
  </si>
  <si>
    <t>52277</t>
  </si>
  <si>
    <t>52283</t>
  </si>
  <si>
    <t>52295</t>
  </si>
  <si>
    <t>52498</t>
  </si>
  <si>
    <t>52518</t>
  </si>
  <si>
    <t>52541</t>
  </si>
  <si>
    <t>52274</t>
  </si>
  <si>
    <t>52192</t>
  </si>
  <si>
    <t>LERICHE CLAUDE</t>
  </si>
  <si>
    <t>GUEREY CLAUDE</t>
  </si>
  <si>
    <t>SIMON GILBERT</t>
  </si>
  <si>
    <t>52368</t>
  </si>
  <si>
    <t>PICARD JAMES</t>
  </si>
  <si>
    <t>52203</t>
  </si>
  <si>
    <t>52071</t>
  </si>
  <si>
    <t>52099</t>
  </si>
  <si>
    <t>DA COSTA JEAN-MARIE</t>
  </si>
  <si>
    <t>52463</t>
  </si>
  <si>
    <t>52004</t>
  </si>
  <si>
    <t>52123</t>
  </si>
  <si>
    <t>52490</t>
  </si>
  <si>
    <t>COSSAVELLA JEAN-HERVE</t>
  </si>
  <si>
    <t>52184</t>
  </si>
  <si>
    <t>52478</t>
  </si>
  <si>
    <t>52030</t>
  </si>
  <si>
    <t>52029</t>
  </si>
  <si>
    <t>52131</t>
  </si>
  <si>
    <t>52337</t>
  </si>
  <si>
    <t>52222</t>
  </si>
  <si>
    <t>52484</t>
  </si>
  <si>
    <t>BURNEL JEAN-CHRISTOPHE</t>
  </si>
  <si>
    <t>52481</t>
  </si>
  <si>
    <t>52181</t>
  </si>
  <si>
    <t>52156</t>
  </si>
  <si>
    <t>52376</t>
  </si>
  <si>
    <t>52347</t>
  </si>
  <si>
    <t>52398</t>
  </si>
  <si>
    <t>RICHARD PATRICE</t>
  </si>
  <si>
    <t>52443</t>
  </si>
  <si>
    <t>52357</t>
  </si>
  <si>
    <t>52236</t>
  </si>
  <si>
    <t>52288</t>
  </si>
  <si>
    <t>52080</t>
  </si>
  <si>
    <t>52517</t>
  </si>
  <si>
    <t>52369</t>
  </si>
  <si>
    <t>52256</t>
  </si>
  <si>
    <t>52003</t>
  </si>
  <si>
    <t>52187</t>
  </si>
  <si>
    <t>52245</t>
  </si>
  <si>
    <t>52491</t>
  </si>
  <si>
    <t>52456</t>
  </si>
  <si>
    <t>52299</t>
  </si>
  <si>
    <t>52379</t>
  </si>
  <si>
    <t>52173</t>
  </si>
  <si>
    <t>52218</t>
  </si>
  <si>
    <t>MARTEL FLORENT</t>
  </si>
  <si>
    <t>GRODARD BERNARD</t>
  </si>
  <si>
    <t>52012</t>
  </si>
  <si>
    <t>GEOFFRIN JEAN-FRANCOIS</t>
  </si>
  <si>
    <t>52335</t>
  </si>
  <si>
    <t>52511</t>
  </si>
  <si>
    <t>52263</t>
  </si>
  <si>
    <t>52084</t>
  </si>
  <si>
    <t>52286</t>
  </si>
  <si>
    <t>LEJEUNE JEAN-NOEL</t>
  </si>
  <si>
    <t>52462</t>
  </si>
  <si>
    <t>52420</t>
  </si>
  <si>
    <t>52097</t>
  </si>
  <si>
    <t>52268</t>
  </si>
  <si>
    <t>BERNARD VINCENT</t>
  </si>
  <si>
    <t>52525</t>
  </si>
  <si>
    <t>AUTRES</t>
  </si>
  <si>
    <t>TOTAL</t>
  </si>
  <si>
    <t>PDC_SAISON</t>
  </si>
  <si>
    <t>PDC_DEMANDE</t>
  </si>
  <si>
    <t>PDC_ATTRIBUTION</t>
  </si>
  <si>
    <t>PDC_CODE_ESPECE</t>
  </si>
  <si>
    <t>PDC_CODE_CATEGORIE</t>
  </si>
  <si>
    <t>PDC_CARTONS</t>
  </si>
  <si>
    <t>PDC_ARRETE</t>
  </si>
  <si>
    <t>PDC_ARRETEDATE</t>
  </si>
  <si>
    <t>SAN</t>
  </si>
  <si>
    <t>SAI</t>
  </si>
  <si>
    <t>KLEIN PASCAL</t>
  </si>
  <si>
    <t>SENGER MICHEL</t>
  </si>
  <si>
    <t>PIGUET MARC</t>
  </si>
  <si>
    <t>BIGOT PHILIPPE</t>
  </si>
  <si>
    <t>VINCENT FERDINAND</t>
  </si>
  <si>
    <t>PLANZER JEAN-MAURICE</t>
  </si>
  <si>
    <t>DUBUISSON HENRI</t>
  </si>
  <si>
    <t>VOILQUIER PASCAL</t>
  </si>
  <si>
    <t>GAUVAIN JEAN-PAUL</t>
  </si>
  <si>
    <t>JEANNIOT JOEL</t>
  </si>
  <si>
    <t>MOUGIN JEAN-PIERRE</t>
  </si>
  <si>
    <t>LAUNOIS DAVID</t>
  </si>
  <si>
    <t>THIEBAULT ERIC</t>
  </si>
  <si>
    <t>CHRETIEN THIERRY</t>
  </si>
  <si>
    <t>RICCETTI PASCAL</t>
  </si>
  <si>
    <t>SIMIONI HERVE</t>
  </si>
  <si>
    <t>CHEF MICKAEL</t>
  </si>
  <si>
    <t>OUDIN PAULINE</t>
  </si>
  <si>
    <t>JEANNIN DOMINIQUE</t>
  </si>
  <si>
    <t>MAUR DIDIER</t>
  </si>
  <si>
    <t>ROBERT YVES</t>
  </si>
  <si>
    <t>LABOURE SERGE</t>
  </si>
  <si>
    <t>GALLO REMY</t>
  </si>
  <si>
    <t>ROYER JEAN-MARIE</t>
  </si>
  <si>
    <t>ROYER HERVE</t>
  </si>
  <si>
    <t>BRASSEUR GERARD</t>
  </si>
  <si>
    <t>VIEL CAZAL PHILIPPE</t>
  </si>
  <si>
    <t>BOFFY JEAN</t>
  </si>
  <si>
    <t>BABLON SERGE</t>
  </si>
  <si>
    <t>SILVESTRE LAURENT</t>
  </si>
  <si>
    <t>ROZE BRUNO</t>
  </si>
  <si>
    <t>MOUILLAT FRANCIS</t>
  </si>
  <si>
    <t>WACOMBER NICOLAS</t>
  </si>
  <si>
    <t>NELLENBACH GERALD</t>
  </si>
  <si>
    <t>contrib 1</t>
  </si>
  <si>
    <t>contrib 3</t>
  </si>
  <si>
    <t>montant crontib 25-26_1</t>
  </si>
  <si>
    <t>montant crontib 25-26_2</t>
  </si>
  <si>
    <t>montant crontib 25-26_3</t>
  </si>
  <si>
    <t>taxe ha_hyp1</t>
  </si>
  <si>
    <t>taxe ha_hyp2</t>
  </si>
  <si>
    <t>taxe ha_hyp3</t>
  </si>
  <si>
    <t>montant taxe ha_hyp1</t>
  </si>
  <si>
    <t>montant taxe ha_hyp2</t>
  </si>
  <si>
    <t>montant taxe ha_hyp3</t>
  </si>
  <si>
    <t>simulateur de contribution territorialisée dégats par matricule pour le budget 2025-2026</t>
  </si>
  <si>
    <t>indiquer votre matricule</t>
  </si>
  <si>
    <t>6 chiffres vous permettant de vous connecter à l'Espace Adhérent</t>
  </si>
  <si>
    <t>HYPOTHESE 1</t>
  </si>
  <si>
    <t>HYPOTHESE 2</t>
  </si>
  <si>
    <t>HYPOTHESE 3</t>
  </si>
  <si>
    <t>cout contribution dégats territorialisée</t>
  </si>
  <si>
    <t>COUT TOTAL POUR 25-26</t>
  </si>
  <si>
    <t>nombre de sangliers demandés en 1ere attribution 25-26</t>
  </si>
  <si>
    <t>cout bracelets SAI pour 25-26</t>
  </si>
  <si>
    <t xml:space="preserve">contrib 2 </t>
  </si>
  <si>
    <t xml:space="preserve">UG : </t>
  </si>
  <si>
    <t>Zone</t>
  </si>
  <si>
    <t>LES DHUITS-ORGES</t>
  </si>
  <si>
    <t>Hyp 3 utilisation 33% CED</t>
  </si>
  <si>
    <t>Hyp3 utilisation 50% CED</t>
  </si>
  <si>
    <t>Hyp1 utilisation 25 % CED</t>
  </si>
  <si>
    <t>Hyp1utilisation 50% CED</t>
  </si>
  <si>
    <t>Hyp1 utilisation 33% CED</t>
  </si>
  <si>
    <t>Hyp2 utilisation 25 % CED</t>
  </si>
  <si>
    <t>Hyp2 utilisation 33% CED</t>
  </si>
  <si>
    <t>Hyp2 utilisation 50% CED</t>
  </si>
  <si>
    <t>Hypothèse 1</t>
  </si>
  <si>
    <t>Hypothèse 2</t>
  </si>
  <si>
    <t>Hypothèse 3</t>
  </si>
  <si>
    <t>utilisation à 25%</t>
  </si>
  <si>
    <t>utilisation à 33%</t>
  </si>
  <si>
    <t>utilisation à 50%</t>
  </si>
  <si>
    <t>ATTENTION LES CONTRIBUTIONS NEGATIVES NE SONT PAS POSSIBLES, DANS UN TEL CAS LE MONTANT DE LA CONTRIBUTION SERA AMENE A ZERO</t>
  </si>
  <si>
    <t>solde positif ou montant &lt; 10 €, non mobilisation du CED</t>
  </si>
  <si>
    <t>ATTENTION TOUTE UTILISATION DU CED DEVRA ETRE RECONSTITUE SOUS 2 ANS !</t>
  </si>
  <si>
    <t>somme à reconstituer</t>
  </si>
  <si>
    <t>Estimation du montant à payer en  25/26 avec l'utilisation du Compte Epargne Dégâts</t>
  </si>
  <si>
    <t>REMPLISSEZ UNIQUEMENT LES CASES JAUNES</t>
  </si>
  <si>
    <t>Estimation de la contribution territorialisée dégats pour 25/26</t>
  </si>
  <si>
    <t>Prix bracelets SAI pour la saison 25/26</t>
  </si>
  <si>
    <t xml:space="preserve">soit pour votre lot actuel, selon l'hypothèse choisie et le taux d'utilisation du CED la somme de : </t>
  </si>
  <si>
    <t>Hyp1 Montant contrib territorialisée degats
x nb de SAI 1ere attrib 23/24</t>
  </si>
  <si>
    <t>Hyp2 Montant contrib territorialisée degats
x nb de SAI 1ere attrib 23/24</t>
  </si>
  <si>
    <t>Hyp3 Montant contrib territorialisée degats
x surface ha pondéré</t>
  </si>
  <si>
    <t>Hyp3 utilisation 25 % CED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</si>
</sst>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dd/mm/yy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4" tint="-0.249977111117893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9">
    <xf numFmtId="0" fontId="0" fillId="0" borderId="0" xfId="0"/>
    <xf numFmtId="49" fontId="0" fillId="0" borderId="0" xfId="0" applyNumberFormat="1"/>
    <xf numFmtId="2" fontId="0" fillId="0" borderId="0" xfId="0" applyNumberFormat="1"/>
    <xf numFmtId="49" fontId="0" fillId="0" borderId="0" xfId="0" quotePrefix="1" applyNumberFormat="1"/>
    <xf numFmtId="1" fontId="0" fillId="0" borderId="0" xfId="0" applyNumberFormat="1"/>
    <xf numFmtId="164" fontId="0" fillId="0" borderId="0" xfId="0" applyNumberFormat="1"/>
    <xf numFmtId="0" fontId="0" fillId="2" borderId="0" xfId="0" applyFill="1"/>
    <xf numFmtId="0" fontId="2" fillId="2" borderId="0" xfId="0" applyFont="1" applyFill="1"/>
    <xf numFmtId="0" fontId="4" fillId="2" borderId="0" xfId="0" applyFont="1" applyFill="1"/>
    <xf numFmtId="49" fontId="5" fillId="0" borderId="0" xfId="0" applyNumberFormat="1" applyFont="1" applyAlignment="1">
      <alignment wrapText="1"/>
    </xf>
    <xf numFmtId="2" fontId="5" fillId="0" borderId="0" xfId="0" applyNumberFormat="1" applyFont="1" applyAlignment="1">
      <alignment wrapText="1"/>
    </xf>
    <xf numFmtId="44" fontId="5" fillId="0" borderId="0" xfId="1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quotePrefix="1" applyFont="1"/>
    <xf numFmtId="49" fontId="5" fillId="0" borderId="0" xfId="0" applyNumberFormat="1" applyFont="1"/>
    <xf numFmtId="2" fontId="5" fillId="0" borderId="0" xfId="0" applyNumberFormat="1" applyFont="1"/>
    <xf numFmtId="44" fontId="5" fillId="0" borderId="0" xfId="1" applyFont="1"/>
    <xf numFmtId="44" fontId="5" fillId="0" borderId="0" xfId="0" applyNumberFormat="1" applyFont="1"/>
    <xf numFmtId="0" fontId="5" fillId="0" borderId="0" xfId="0" applyFont="1"/>
    <xf numFmtId="49" fontId="5" fillId="2" borderId="0" xfId="0" applyNumberFormat="1" applyFont="1" applyFill="1"/>
    <xf numFmtId="0" fontId="5" fillId="2" borderId="0" xfId="0" quotePrefix="1" applyFont="1" applyFill="1"/>
    <xf numFmtId="1" fontId="5" fillId="2" borderId="0" xfId="0" applyNumberFormat="1" applyFont="1" applyFill="1"/>
    <xf numFmtId="44" fontId="5" fillId="2" borderId="0" xfId="1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wrapText="1"/>
    </xf>
    <xf numFmtId="44" fontId="5" fillId="2" borderId="0" xfId="1" applyFont="1" applyFill="1"/>
    <xf numFmtId="44" fontId="5" fillId="2" borderId="0" xfId="0" applyNumberFormat="1" applyFont="1" applyFill="1"/>
    <xf numFmtId="0" fontId="5" fillId="2" borderId="0" xfId="0" applyFont="1" applyFill="1"/>
    <xf numFmtId="0" fontId="11" fillId="2" borderId="0" xfId="0" applyFont="1" applyFill="1"/>
    <xf numFmtId="0" fontId="13" fillId="2" borderId="0" xfId="0" applyFont="1" applyFill="1"/>
    <xf numFmtId="0" fontId="0" fillId="4" borderId="0" xfId="0" applyFill="1"/>
    <xf numFmtId="0" fontId="7" fillId="4" borderId="0" xfId="0" applyFont="1" applyFill="1"/>
    <xf numFmtId="0" fontId="7" fillId="4" borderId="1" xfId="0" applyFont="1" applyFill="1" applyBorder="1"/>
    <xf numFmtId="0" fontId="7" fillId="4" borderId="1" xfId="0" applyFont="1" applyFill="1" applyBorder="1" applyAlignment="1">
      <alignment vertical="center" wrapText="1"/>
    </xf>
    <xf numFmtId="44" fontId="0" fillId="4" borderId="0" xfId="0" applyNumberFormat="1" applyFill="1"/>
    <xf numFmtId="44" fontId="7" fillId="4" borderId="1" xfId="1" applyFont="1" applyFill="1" applyBorder="1"/>
    <xf numFmtId="0" fontId="8" fillId="4" borderId="0" xfId="0" applyFont="1" applyFill="1" applyAlignment="1">
      <alignment wrapText="1"/>
    </xf>
    <xf numFmtId="0" fontId="14" fillId="2" borderId="0" xfId="0" applyFont="1" applyFill="1"/>
    <xf numFmtId="0" fontId="15" fillId="2" borderId="1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/>
    <xf numFmtId="44" fontId="15" fillId="2" borderId="1" xfId="1" applyFont="1" applyFill="1" applyBorder="1"/>
    <xf numFmtId="44" fontId="14" fillId="2" borderId="0" xfId="1" applyFont="1" applyFill="1" applyBorder="1"/>
    <xf numFmtId="0" fontId="14" fillId="3" borderId="1" xfId="0" applyFont="1" applyFill="1" applyBorder="1" applyAlignment="1" applyProtection="1">
      <alignment horizontal="center" vertical="center"/>
      <protection locked="0"/>
    </xf>
    <xf numFmtId="6" fontId="15" fillId="2" borderId="1" xfId="0" applyNumberFormat="1" applyFont="1" applyFill="1" applyBorder="1" applyAlignment="1">
      <alignment horizontal="center"/>
    </xf>
    <xf numFmtId="44" fontId="14" fillId="2" borderId="1" xfId="1" applyFont="1" applyFill="1" applyBorder="1"/>
    <xf numFmtId="44" fontId="14" fillId="2" borderId="1" xfId="0" applyNumberFormat="1" applyFont="1" applyFill="1" applyBorder="1"/>
    <xf numFmtId="0" fontId="14" fillId="3" borderId="1" xfId="0" applyFont="1" applyFill="1" applyBorder="1" applyAlignment="1" applyProtection="1">
      <alignment horizontal="center"/>
      <protection locked="0"/>
    </xf>
    <xf numFmtId="0" fontId="9" fillId="5" borderId="0" xfId="0" applyFont="1" applyFill="1"/>
    <xf numFmtId="0" fontId="14" fillId="5" borderId="0" xfId="0" applyFont="1" applyFill="1"/>
    <xf numFmtId="0" fontId="16" fillId="5" borderId="0" xfId="0" applyFont="1" applyFill="1"/>
    <xf numFmtId="0" fontId="16" fillId="5" borderId="1" xfId="0" applyFont="1" applyFill="1" applyBorder="1"/>
    <xf numFmtId="44" fontId="16" fillId="5" borderId="1" xfId="1" applyFont="1" applyFill="1" applyBorder="1"/>
    <xf numFmtId="0" fontId="12" fillId="2" borderId="0" xfId="0" applyFont="1" applyFill="1"/>
    <xf numFmtId="0" fontId="11" fillId="3" borderId="0" xfId="0" applyFont="1" applyFill="1" applyProtection="1">
      <protection locked="0"/>
    </xf>
    <xf numFmtId="0" fontId="11" fillId="2" borderId="0" xfId="0" applyFont="1" applyFill="1" applyAlignment="1">
      <alignment horizontal="right"/>
    </xf>
    <xf numFmtId="0" fontId="17" fillId="2" borderId="0" xfId="0" applyFont="1" applyFill="1"/>
    <xf numFmtId="0" fontId="0" fillId="0" borderId="4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6" fillId="3" borderId="0" xfId="0" applyFont="1" applyFill="1" applyAlignment="1">
      <alignment horizontal="center" wrapText="1"/>
    </xf>
    <xf numFmtId="0" fontId="10" fillId="2" borderId="0" xfId="0" applyFont="1" applyFill="1" applyAlignment="1">
      <alignment horizontal="left" wrapText="1"/>
    </xf>
    <xf numFmtId="0" fontId="8" fillId="4" borderId="0" xfId="0" applyFont="1" applyFill="1" applyAlignment="1">
      <alignment horizontal="left" vertical="center" wrapText="1"/>
    </xf>
    <xf numFmtId="0" fontId="9" fillId="5" borderId="0" xfId="0" applyFont="1" applyFill="1" applyAlignment="1">
      <alignment horizontal="center" wrapText="1"/>
    </xf>
    <xf numFmtId="0" fontId="2" fillId="0" borderId="2" xfId="0" applyFont="1" applyBorder="1" applyAlignment="1">
      <alignment vertical="center" wrapText="1"/>
    </xf>
    <xf numFmtId="0" fontId="18" fillId="0" borderId="12" xfId="0" applyFont="1" applyBorder="1" applyAlignment="1">
      <alignment vertical="center" wrapText="1"/>
    </xf>
    <xf numFmtId="0" fontId="18" fillId="0" borderId="13" xfId="0" applyFont="1" applyBorder="1" applyAlignment="1">
      <alignment vertical="center" wrapText="1"/>
    </xf>
    <xf numFmtId="0" fontId="18" fillId="0" borderId="14" xfId="0" applyFont="1" applyBorder="1" applyAlignment="1">
      <alignment vertical="center" wrapText="1"/>
    </xf>
    <xf numFmtId="44" fontId="18" fillId="0" borderId="10" xfId="1" applyFont="1" applyBorder="1"/>
    <xf numFmtId="44" fontId="18" fillId="0" borderId="4" xfId="1" applyFont="1" applyBorder="1"/>
    <xf numFmtId="44" fontId="18" fillId="0" borderId="11" xfId="1" applyFont="1" applyBorder="1"/>
    <xf numFmtId="44" fontId="18" fillId="0" borderId="5" xfId="1" applyFont="1" applyBorder="1"/>
    <xf numFmtId="44" fontId="18" fillId="0" borderId="1" xfId="1" applyFont="1" applyBorder="1"/>
    <xf numFmtId="44" fontId="18" fillId="0" borderId="6" xfId="1" applyFont="1" applyBorder="1"/>
    <xf numFmtId="44" fontId="18" fillId="0" borderId="7" xfId="1" applyFont="1" applyBorder="1"/>
    <xf numFmtId="44" fontId="18" fillId="0" borderId="8" xfId="1" applyFont="1" applyBorder="1"/>
    <xf numFmtId="44" fontId="18" fillId="0" borderId="9" xfId="1" applyFont="1" applyBorder="1"/>
    <xf numFmtId="0" fontId="19" fillId="0" borderId="12" xfId="0" applyFont="1" applyBorder="1" applyAlignment="1">
      <alignment vertical="center" wrapText="1"/>
    </xf>
    <xf numFmtId="0" fontId="19" fillId="0" borderId="13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44" fontId="19" fillId="0" borderId="10" xfId="1" applyFont="1" applyBorder="1"/>
    <xf numFmtId="44" fontId="19" fillId="0" borderId="4" xfId="1" applyFont="1" applyBorder="1"/>
    <xf numFmtId="44" fontId="19" fillId="0" borderId="11" xfId="1" applyFont="1" applyBorder="1"/>
    <xf numFmtId="44" fontId="19" fillId="0" borderId="5" xfId="1" applyFont="1" applyBorder="1"/>
    <xf numFmtId="44" fontId="19" fillId="0" borderId="1" xfId="1" applyFont="1" applyBorder="1"/>
    <xf numFmtId="44" fontId="19" fillId="0" borderId="6" xfId="1" applyFont="1" applyBorder="1"/>
    <xf numFmtId="44" fontId="19" fillId="0" borderId="7" xfId="1" applyFont="1" applyBorder="1"/>
    <xf numFmtId="44" fontId="19" fillId="0" borderId="8" xfId="1" applyFont="1" applyBorder="1"/>
    <xf numFmtId="44" fontId="19" fillId="0" borderId="9" xfId="1" applyFont="1" applyBorder="1"/>
    <xf numFmtId="0" fontId="20" fillId="0" borderId="12" xfId="0" applyFont="1" applyBorder="1" applyAlignment="1">
      <alignment vertical="center" wrapText="1"/>
    </xf>
    <xf numFmtId="0" fontId="20" fillId="0" borderId="13" xfId="0" applyFont="1" applyBorder="1" applyAlignment="1">
      <alignment vertical="center" wrapText="1"/>
    </xf>
    <xf numFmtId="0" fontId="20" fillId="0" borderId="14" xfId="0" applyFont="1" applyBorder="1" applyAlignment="1">
      <alignment vertical="center" wrapText="1"/>
    </xf>
    <xf numFmtId="44" fontId="20" fillId="0" borderId="10" xfId="1" applyFont="1" applyBorder="1"/>
    <xf numFmtId="44" fontId="20" fillId="0" borderId="4" xfId="1" applyFont="1" applyBorder="1"/>
    <xf numFmtId="44" fontId="20" fillId="0" borderId="11" xfId="1" applyFont="1" applyBorder="1"/>
    <xf numFmtId="44" fontId="20" fillId="0" borderId="5" xfId="1" applyFont="1" applyBorder="1"/>
    <xf numFmtId="44" fontId="20" fillId="0" borderId="1" xfId="1" applyFont="1" applyBorder="1"/>
    <xf numFmtId="44" fontId="20" fillId="0" borderId="6" xfId="1" applyFont="1" applyBorder="1"/>
    <xf numFmtId="44" fontId="20" fillId="0" borderId="7" xfId="1" applyFont="1" applyBorder="1"/>
    <xf numFmtId="44" fontId="20" fillId="0" borderId="8" xfId="1" applyFont="1" applyBorder="1"/>
    <xf numFmtId="44" fontId="20" fillId="0" borderId="9" xfId="1" applyFont="1" applyBorder="1"/>
    <xf numFmtId="0" fontId="21" fillId="0" borderId="14" xfId="0" applyFont="1" applyBorder="1" applyAlignment="1">
      <alignment vertical="center" wrapText="1"/>
    </xf>
    <xf numFmtId="0" fontId="22" fillId="0" borderId="13" xfId="0" applyFont="1" applyBorder="1" applyAlignment="1">
      <alignment vertical="center" wrapText="1"/>
    </xf>
    <xf numFmtId="0" fontId="23" fillId="0" borderId="15" xfId="0" applyFont="1" applyBorder="1" applyAlignment="1">
      <alignment vertical="center" wrapText="1"/>
    </xf>
    <xf numFmtId="44" fontId="24" fillId="0" borderId="16" xfId="1" applyFont="1" applyBorder="1"/>
    <xf numFmtId="44" fontId="24" fillId="0" borderId="3" xfId="1" applyFont="1" applyBorder="1"/>
    <xf numFmtId="44" fontId="24" fillId="0" borderId="17" xfId="1" applyFont="1" applyBorder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GWEN\Budget\Budget%202025-2026\Mod&#232;le%20pr&#233;dictif%20Contribution%20d&#233;g&#226;ts%2023-24_budget25-26_Vdef.xlsx" TargetMode="External"/><Relationship Id="rId1" Type="http://schemas.openxmlformats.org/officeDocument/2006/relationships/externalLinkPath" Target="file:///U:\GWEN\Budget\Budget%202025-2026\Mod&#232;le%20pr&#233;dictif%20Contribution%20d&#233;g&#226;ts%2023-24_budget25-26_Vdef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harlette.FDC52\Documents\FDC%2052\01%20Administratif\CONSEIL%20ADM\CA%202025\Mod&#232;le%20pr&#233;dictif%20Contribution%20d&#233;g&#226;ts%2023-24_budget25-26_Vdef.xlsx" TargetMode="External"/><Relationship Id="rId1" Type="http://schemas.openxmlformats.org/officeDocument/2006/relationships/externalLinkPath" Target="file:///C:\Users\charlette.FDC52\Documents\FDC%2052\01%20Administratif\CONSEIL%20ADM\CA%202025\Mod&#232;le%20pr&#233;dictif%20Contribution%20d&#233;g&#226;ts%2023-24_budget25-26_Vde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euil1"/>
      <sheetName val="Surf détaillées 24-25"/>
      <sheetName val="Surf réelles par zone"/>
      <sheetName val="Attr SA 24-25 tabcroise"/>
      <sheetName val="Attr SA 24-25 somme"/>
      <sheetName val="Attr SA 24-25"/>
      <sheetName val="Attr GG 24-25"/>
      <sheetName val="calcul avance contrib 2223"/>
      <sheetName val="Surcot 22-23"/>
      <sheetName val="Prix bracSA Matricule"/>
      <sheetName val="Prix bracGG Matricule"/>
      <sheetName val="Feuil2"/>
      <sheetName val="P FDC"/>
      <sheetName val="P FDC evolution attrib"/>
      <sheetName val="FDC1 zone Hyp0"/>
      <sheetName val="FDC1 zone Hyp1"/>
      <sheetName val="FDC2 zone Hyp2"/>
      <sheetName val="FDC1 Hyp3 taxeha1"/>
      <sheetName val="Feuil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">
          <cell r="A2" t="str">
            <v>Zone</v>
          </cell>
          <cell r="B2" t="str">
            <v>Libellé bracelet</v>
          </cell>
          <cell r="C2" t="str">
            <v>Surface pondérée</v>
          </cell>
          <cell r="D2" t="str">
            <v>Indemnisation des dégâts (SAI + CE + CHI) - exercice comptable 23/24</v>
          </cell>
          <cell r="E2" t="str">
            <v>Effet lissage</v>
          </cell>
          <cell r="F2" t="str">
            <v>Frais estimateurs</v>
          </cell>
          <cell r="G2" t="str">
            <v>Subvention</v>
          </cell>
          <cell r="H2" t="str">
            <v>Coût prévention clôtures</v>
          </cell>
          <cell r="I2" t="str">
            <v>Prix d'achat des bracelets</v>
          </cell>
          <cell r="J2" t="str">
            <v>Fonctionnement service dégâts</v>
          </cell>
          <cell r="K2" t="str">
            <v>Cout Service dégats et Prévention</v>
          </cell>
          <cell r="L2" t="str">
            <v>Achat de clôtures</v>
          </cell>
          <cell r="M2" t="str">
            <v>Total des dépenses</v>
          </cell>
          <cell r="N2" t="str">
            <v>Recettes Cervidés</v>
          </cell>
          <cell r="O2" t="str">
            <v>Recettes SAI</v>
          </cell>
          <cell r="P2" t="str">
            <v>Produits, subventions et ventes diverses</v>
          </cell>
          <cell r="Q2" t="str">
            <v>Timbre grand gibier</v>
          </cell>
          <cell r="R2" t="str">
            <v>Recettes générées</v>
          </cell>
          <cell r="S2" t="str">
            <v>recette exceptionnelle PNF</v>
          </cell>
          <cell r="T2" t="str">
            <v>credit solde de base</v>
          </cell>
          <cell r="U2" t="str">
            <v>contribution degats territorialisée à l'ha</v>
          </cell>
        </row>
        <row r="3">
          <cell r="A3" t="str">
            <v>ARC-CARREFOUR</v>
          </cell>
          <cell r="B3" t="str">
            <v>SAI ARC-CARREFOUR</v>
          </cell>
          <cell r="C3">
            <v>9635</v>
          </cell>
          <cell r="D3">
            <v>55514.43</v>
          </cell>
          <cell r="E3">
            <v>0</v>
          </cell>
          <cell r="F3">
            <v>4919.01</v>
          </cell>
          <cell r="G3">
            <v>1600</v>
          </cell>
          <cell r="H3">
            <v>0</v>
          </cell>
          <cell r="I3">
            <v>2519.44</v>
          </cell>
          <cell r="J3">
            <v>14349.17</v>
          </cell>
          <cell r="K3">
            <v>14349.17</v>
          </cell>
          <cell r="L3">
            <v>1313.19</v>
          </cell>
          <cell r="M3">
            <v>80215.240000000005</v>
          </cell>
          <cell r="N3">
            <v>21585</v>
          </cell>
          <cell r="O3">
            <v>21690</v>
          </cell>
          <cell r="P3">
            <v>5577.7</v>
          </cell>
          <cell r="Q3">
            <v>809.68</v>
          </cell>
          <cell r="R3">
            <v>49662.38</v>
          </cell>
          <cell r="S3"/>
          <cell r="T3">
            <v>-30552.860000000008</v>
          </cell>
          <cell r="U3">
            <v>3.17</v>
          </cell>
        </row>
        <row r="4">
          <cell r="A4" t="str">
            <v>ARC-DANCEVOIR</v>
          </cell>
          <cell r="B4" t="str">
            <v>SAI ARC-DANCEVOIR</v>
          </cell>
          <cell r="C4">
            <v>2162</v>
          </cell>
          <cell r="D4">
            <v>7785.35</v>
          </cell>
          <cell r="E4">
            <v>0</v>
          </cell>
          <cell r="F4">
            <v>1097.56</v>
          </cell>
          <cell r="G4">
            <v>0</v>
          </cell>
          <cell r="H4">
            <v>0</v>
          </cell>
          <cell r="I4">
            <v>509.89</v>
          </cell>
          <cell r="J4">
            <v>3219.81</v>
          </cell>
          <cell r="K4">
            <v>3219.81</v>
          </cell>
          <cell r="L4">
            <v>486.66</v>
          </cell>
          <cell r="M4">
            <v>13099.269999999999</v>
          </cell>
          <cell r="N4">
            <v>3820</v>
          </cell>
          <cell r="O4">
            <v>3900</v>
          </cell>
          <cell r="P4">
            <v>1251.58</v>
          </cell>
          <cell r="Q4">
            <v>113.55</v>
          </cell>
          <cell r="R4">
            <v>9085.1299999999992</v>
          </cell>
          <cell r="S4"/>
          <cell r="T4">
            <v>-4014.1399999999994</v>
          </cell>
          <cell r="U4">
            <v>1.86</v>
          </cell>
        </row>
        <row r="5">
          <cell r="A5" t="str">
            <v>ARC-GIC</v>
          </cell>
          <cell r="B5" t="str">
            <v>SAI ARC-GIC</v>
          </cell>
          <cell r="C5">
            <v>8632</v>
          </cell>
          <cell r="D5">
            <v>99328.66</v>
          </cell>
          <cell r="E5">
            <v>0</v>
          </cell>
          <cell r="F5">
            <v>7589.65</v>
          </cell>
          <cell r="G5">
            <v>24553.72</v>
          </cell>
          <cell r="H5">
            <v>0</v>
          </cell>
          <cell r="I5">
            <v>2491.21</v>
          </cell>
          <cell r="J5">
            <v>12855.43</v>
          </cell>
          <cell r="K5">
            <v>12855.43</v>
          </cell>
          <cell r="L5">
            <v>3682.62</v>
          </cell>
          <cell r="M5">
            <v>150501.28999999998</v>
          </cell>
          <cell r="N5">
            <v>39365</v>
          </cell>
          <cell r="O5">
            <v>26340</v>
          </cell>
          <cell r="P5">
            <v>4997.0600000000004</v>
          </cell>
          <cell r="Q5">
            <v>1448.71</v>
          </cell>
          <cell r="R5">
            <v>72150.77</v>
          </cell>
          <cell r="S5">
            <v>84000</v>
          </cell>
          <cell r="T5">
            <v>5649.480000000025</v>
          </cell>
          <cell r="U5">
            <v>0</v>
          </cell>
        </row>
        <row r="6">
          <cell r="A6" t="str">
            <v>ARC-ORMANCEY</v>
          </cell>
          <cell r="B6" t="str">
            <v>SAI ARC-ORMANCEY</v>
          </cell>
          <cell r="C6">
            <v>3270</v>
          </cell>
          <cell r="D6">
            <v>10865.38</v>
          </cell>
          <cell r="E6">
            <v>0</v>
          </cell>
          <cell r="F6">
            <v>1353.22</v>
          </cell>
          <cell r="G6">
            <v>0</v>
          </cell>
          <cell r="H6">
            <v>0</v>
          </cell>
          <cell r="I6">
            <v>726.9</v>
          </cell>
          <cell r="J6">
            <v>4869.93</v>
          </cell>
          <cell r="K6">
            <v>4869.93</v>
          </cell>
          <cell r="L6">
            <v>1327.17</v>
          </cell>
          <cell r="M6">
            <v>19142.599999999999</v>
          </cell>
          <cell r="N6">
            <v>5900</v>
          </cell>
          <cell r="O6">
            <v>5250</v>
          </cell>
          <cell r="P6">
            <v>1893</v>
          </cell>
          <cell r="Q6">
            <v>158.47</v>
          </cell>
          <cell r="R6">
            <v>13201.47</v>
          </cell>
          <cell r="S6"/>
          <cell r="T6">
            <v>-5941.1299999999992</v>
          </cell>
          <cell r="U6">
            <v>1.82</v>
          </cell>
        </row>
        <row r="7">
          <cell r="A7" t="str">
            <v>AUBERIVE</v>
          </cell>
          <cell r="B7" t="str">
            <v>SAI AUBERIVE</v>
          </cell>
          <cell r="C7">
            <v>21319</v>
          </cell>
          <cell r="D7">
            <v>108686.65</v>
          </cell>
          <cell r="E7">
            <v>0</v>
          </cell>
          <cell r="F7">
            <v>13064.59</v>
          </cell>
          <cell r="G7">
            <v>10737.4</v>
          </cell>
          <cell r="H7">
            <v>0</v>
          </cell>
          <cell r="I7">
            <v>4128.5</v>
          </cell>
          <cell r="J7">
            <v>31749.86</v>
          </cell>
          <cell r="K7">
            <v>31749.86</v>
          </cell>
          <cell r="L7">
            <v>5181.6899999999996</v>
          </cell>
          <cell r="M7">
            <v>173548.69</v>
          </cell>
          <cell r="N7">
            <v>37780</v>
          </cell>
          <cell r="O7">
            <v>27120</v>
          </cell>
          <cell r="P7">
            <v>12341.56</v>
          </cell>
          <cell r="Q7">
            <v>1585.2</v>
          </cell>
          <cell r="R7">
            <v>78826.759999999995</v>
          </cell>
          <cell r="S7"/>
          <cell r="T7">
            <v>-94721.930000000008</v>
          </cell>
          <cell r="U7">
            <v>4.4400000000000004</v>
          </cell>
        </row>
        <row r="8">
          <cell r="A8" t="str">
            <v>BOLOGNE</v>
          </cell>
          <cell r="B8" t="str">
            <v>SAI BOLOGNE</v>
          </cell>
          <cell r="C8">
            <v>7917</v>
          </cell>
          <cell r="D8">
            <v>16752.22</v>
          </cell>
          <cell r="E8">
            <v>0</v>
          </cell>
          <cell r="F8">
            <v>2280.5300000000002</v>
          </cell>
          <cell r="G8">
            <v>0</v>
          </cell>
          <cell r="H8">
            <v>0</v>
          </cell>
          <cell r="I8">
            <v>1660.22</v>
          </cell>
          <cell r="J8">
            <v>11790.59</v>
          </cell>
          <cell r="K8">
            <v>11790.59</v>
          </cell>
          <cell r="L8">
            <v>3842.99</v>
          </cell>
          <cell r="M8">
            <v>36326.550000000003</v>
          </cell>
          <cell r="N8">
            <v>7920</v>
          </cell>
          <cell r="O8">
            <v>16530</v>
          </cell>
          <cell r="P8">
            <v>4583.1499999999996</v>
          </cell>
          <cell r="Q8">
            <v>244.33</v>
          </cell>
          <cell r="R8">
            <v>29277.480000000003</v>
          </cell>
          <cell r="S8"/>
          <cell r="T8">
            <v>-7049.07</v>
          </cell>
          <cell r="U8">
            <v>0.89</v>
          </cell>
        </row>
        <row r="9">
          <cell r="A9" t="str">
            <v>BOURBONNE</v>
          </cell>
          <cell r="B9" t="str">
            <v>SAI BOURBONNE</v>
          </cell>
          <cell r="C9">
            <v>23530</v>
          </cell>
          <cell r="D9">
            <v>81800.11</v>
          </cell>
          <cell r="E9">
            <v>0</v>
          </cell>
          <cell r="F9">
            <v>5288.93</v>
          </cell>
          <cell r="G9">
            <v>0</v>
          </cell>
          <cell r="H9">
            <v>0</v>
          </cell>
          <cell r="I9">
            <v>4047.34</v>
          </cell>
          <cell r="J9">
            <v>35042.65</v>
          </cell>
          <cell r="K9">
            <v>35042.65</v>
          </cell>
          <cell r="L9">
            <v>3796.61</v>
          </cell>
          <cell r="M9">
            <v>129975.64</v>
          </cell>
          <cell r="N9">
            <v>25645</v>
          </cell>
          <cell r="O9">
            <v>28080</v>
          </cell>
          <cell r="P9">
            <v>13621.51</v>
          </cell>
          <cell r="Q9">
            <v>1193.06</v>
          </cell>
          <cell r="R9">
            <v>68539.569999999992</v>
          </cell>
          <cell r="S9"/>
          <cell r="T9">
            <v>-61436.070000000007</v>
          </cell>
          <cell r="U9">
            <v>2.61</v>
          </cell>
        </row>
        <row r="10">
          <cell r="A10" t="str">
            <v>BOURMONT</v>
          </cell>
          <cell r="B10" t="str">
            <v>SAI BOURMONT</v>
          </cell>
          <cell r="C10">
            <v>5310</v>
          </cell>
          <cell r="D10">
            <v>47990.67</v>
          </cell>
          <cell r="E10">
            <v>0</v>
          </cell>
          <cell r="F10">
            <v>2548.2399999999998</v>
          </cell>
          <cell r="G10">
            <v>0</v>
          </cell>
          <cell r="H10">
            <v>0</v>
          </cell>
          <cell r="I10">
            <v>1226.2</v>
          </cell>
          <cell r="J10">
            <v>7908.05</v>
          </cell>
          <cell r="K10">
            <v>7908.05</v>
          </cell>
          <cell r="L10">
            <v>1571.2</v>
          </cell>
          <cell r="M10">
            <v>61244.359999999993</v>
          </cell>
          <cell r="N10">
            <v>5725</v>
          </cell>
          <cell r="O10">
            <v>8250</v>
          </cell>
          <cell r="P10">
            <v>3073.96</v>
          </cell>
          <cell r="Q10">
            <v>699.95</v>
          </cell>
          <cell r="R10">
            <v>17748.91</v>
          </cell>
          <cell r="S10"/>
          <cell r="T10">
            <v>-43495.45</v>
          </cell>
          <cell r="U10">
            <v>8.19</v>
          </cell>
        </row>
        <row r="11">
          <cell r="A11" t="str">
            <v>CHANCENAY</v>
          </cell>
          <cell r="B11" t="str">
            <v>SAI CHANCENAY</v>
          </cell>
          <cell r="C11">
            <v>2281</v>
          </cell>
          <cell r="D11">
            <v>6616.48</v>
          </cell>
          <cell r="E11">
            <v>0</v>
          </cell>
          <cell r="F11">
            <v>1595.85</v>
          </cell>
          <cell r="G11">
            <v>0</v>
          </cell>
          <cell r="H11">
            <v>0</v>
          </cell>
          <cell r="I11">
            <v>402.26</v>
          </cell>
          <cell r="J11">
            <v>3397.04</v>
          </cell>
          <cell r="K11">
            <v>3397.04</v>
          </cell>
          <cell r="L11">
            <v>433.63</v>
          </cell>
          <cell r="M11">
            <v>12445.26</v>
          </cell>
          <cell r="N11">
            <v>3080</v>
          </cell>
          <cell r="O11">
            <v>2520</v>
          </cell>
          <cell r="P11">
            <v>1320.47</v>
          </cell>
          <cell r="Q11">
            <v>96.5</v>
          </cell>
          <cell r="R11">
            <v>7016.97</v>
          </cell>
          <cell r="S11"/>
          <cell r="T11">
            <v>-5428.29</v>
          </cell>
          <cell r="U11">
            <v>2.38</v>
          </cell>
        </row>
        <row r="12">
          <cell r="A12" t="str">
            <v>CHAUMONT</v>
          </cell>
          <cell r="B12" t="str">
            <v>SAI CHAUMONT</v>
          </cell>
          <cell r="C12">
            <v>10570</v>
          </cell>
          <cell r="D12">
            <v>22460.45</v>
          </cell>
          <cell r="E12">
            <v>0</v>
          </cell>
          <cell r="F12">
            <v>4220.17</v>
          </cell>
          <cell r="G12">
            <v>0</v>
          </cell>
          <cell r="H12">
            <v>0</v>
          </cell>
          <cell r="I12">
            <v>1732.56</v>
          </cell>
          <cell r="J12">
            <v>15741.64</v>
          </cell>
          <cell r="K12">
            <v>15741.64</v>
          </cell>
          <cell r="L12">
            <v>2179.88</v>
          </cell>
          <cell r="M12">
            <v>46334.700000000004</v>
          </cell>
          <cell r="N12">
            <v>11300</v>
          </cell>
          <cell r="O12">
            <v>9780</v>
          </cell>
          <cell r="P12">
            <v>6118.97</v>
          </cell>
          <cell r="Q12">
            <v>327.58999999999997</v>
          </cell>
          <cell r="R12">
            <v>27526.560000000001</v>
          </cell>
          <cell r="S12"/>
          <cell r="T12">
            <v>-18808.140000000003</v>
          </cell>
          <cell r="U12">
            <v>1.78</v>
          </cell>
        </row>
        <row r="13">
          <cell r="A13" t="str">
            <v>CIREY/BLAISE</v>
          </cell>
          <cell r="B13" t="str">
            <v>SAI CIREY/BLAISE</v>
          </cell>
          <cell r="C13">
            <v>9908</v>
          </cell>
          <cell r="D13">
            <v>43785.14</v>
          </cell>
          <cell r="E13">
            <v>0</v>
          </cell>
          <cell r="F13">
            <v>7678.56</v>
          </cell>
          <cell r="G13">
            <v>16820</v>
          </cell>
          <cell r="H13">
            <v>0</v>
          </cell>
          <cell r="I13">
            <v>3322.21</v>
          </cell>
          <cell r="J13">
            <v>14755.74</v>
          </cell>
          <cell r="K13">
            <v>14755.74</v>
          </cell>
          <cell r="L13">
            <v>3182.35</v>
          </cell>
          <cell r="M13">
            <v>89544.000000000015</v>
          </cell>
          <cell r="N13">
            <v>69160</v>
          </cell>
          <cell r="O13">
            <v>27060</v>
          </cell>
          <cell r="P13">
            <v>5735.74</v>
          </cell>
          <cell r="Q13">
            <v>638.61</v>
          </cell>
          <cell r="R13">
            <v>102594.35</v>
          </cell>
          <cell r="S13"/>
          <cell r="T13">
            <v>13050.349999999991</v>
          </cell>
          <cell r="U13">
            <v>0</v>
          </cell>
        </row>
        <row r="14">
          <cell r="A14" t="str">
            <v>CORGEBIN</v>
          </cell>
          <cell r="B14" t="str">
            <v>SAI CORGEBIN</v>
          </cell>
          <cell r="C14">
            <v>8737</v>
          </cell>
          <cell r="D14">
            <v>32465.8</v>
          </cell>
          <cell r="E14">
            <v>0</v>
          </cell>
          <cell r="F14">
            <v>5610.03</v>
          </cell>
          <cell r="G14">
            <v>0</v>
          </cell>
          <cell r="H14">
            <v>0</v>
          </cell>
          <cell r="I14">
            <v>1884.29</v>
          </cell>
          <cell r="J14">
            <v>13011.8</v>
          </cell>
          <cell r="K14">
            <v>13011.8</v>
          </cell>
          <cell r="L14">
            <v>903.11</v>
          </cell>
          <cell r="M14">
            <v>53875.03</v>
          </cell>
          <cell r="N14">
            <v>16780</v>
          </cell>
          <cell r="O14">
            <v>10110</v>
          </cell>
          <cell r="P14">
            <v>5057.8500000000004</v>
          </cell>
          <cell r="Q14">
            <v>473.51</v>
          </cell>
          <cell r="R14">
            <v>32421.359999999997</v>
          </cell>
          <cell r="S14"/>
          <cell r="T14">
            <v>-21453.670000000002</v>
          </cell>
          <cell r="U14">
            <v>2.46</v>
          </cell>
        </row>
        <row r="15">
          <cell r="A15" t="str">
            <v>ECOT</v>
          </cell>
          <cell r="B15" t="str">
            <v>SAI ECOT</v>
          </cell>
          <cell r="C15">
            <v>9616</v>
          </cell>
          <cell r="D15">
            <v>12640.47</v>
          </cell>
          <cell r="E15">
            <v>0</v>
          </cell>
          <cell r="F15">
            <v>2175.77</v>
          </cell>
          <cell r="G15">
            <v>20311</v>
          </cell>
          <cell r="H15">
            <v>0</v>
          </cell>
          <cell r="I15">
            <v>2032.49</v>
          </cell>
          <cell r="J15">
            <v>14320.87</v>
          </cell>
          <cell r="K15">
            <v>14320.87</v>
          </cell>
          <cell r="L15">
            <v>2159.04</v>
          </cell>
          <cell r="M15">
            <v>53639.64</v>
          </cell>
          <cell r="N15">
            <v>12640</v>
          </cell>
          <cell r="O15">
            <v>16410</v>
          </cell>
          <cell r="P15">
            <v>5566.7</v>
          </cell>
          <cell r="Q15">
            <v>184.36</v>
          </cell>
          <cell r="R15">
            <v>34801.06</v>
          </cell>
          <cell r="S15"/>
          <cell r="T15">
            <v>-18838.580000000002</v>
          </cell>
          <cell r="U15">
            <v>1.96</v>
          </cell>
        </row>
        <row r="16">
          <cell r="A16" t="str">
            <v>ENCLOS</v>
          </cell>
          <cell r="B16" t="str">
            <v>SAP ENCLOS</v>
          </cell>
          <cell r="C16">
            <v>1857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1905.46</v>
          </cell>
          <cell r="J16">
            <v>2765.58</v>
          </cell>
          <cell r="K16">
            <v>2765.58</v>
          </cell>
          <cell r="L16">
            <v>0</v>
          </cell>
          <cell r="M16">
            <v>4671.04</v>
          </cell>
          <cell r="N16">
            <v>1420</v>
          </cell>
          <cell r="O16">
            <v>7610</v>
          </cell>
          <cell r="P16">
            <v>1075.02</v>
          </cell>
          <cell r="Q16">
            <v>0</v>
          </cell>
          <cell r="R16">
            <v>10105.02</v>
          </cell>
          <cell r="S16"/>
          <cell r="T16">
            <v>5433.9800000000005</v>
          </cell>
          <cell r="U16">
            <v>0</v>
          </cell>
        </row>
        <row r="17">
          <cell r="A17" t="str">
            <v>FAYL BILLOT</v>
          </cell>
          <cell r="B17" t="str">
            <v>SAI FAYL BILLOT</v>
          </cell>
          <cell r="C17">
            <v>15158</v>
          </cell>
          <cell r="D17">
            <v>85233.35</v>
          </cell>
          <cell r="E17">
            <v>0</v>
          </cell>
          <cell r="F17">
            <v>10183.42</v>
          </cell>
          <cell r="G17">
            <v>0</v>
          </cell>
          <cell r="H17">
            <v>0</v>
          </cell>
          <cell r="I17">
            <v>3156.36</v>
          </cell>
          <cell r="J17">
            <v>22574.44</v>
          </cell>
          <cell r="K17">
            <v>22574.44</v>
          </cell>
          <cell r="L17">
            <v>3196.05</v>
          </cell>
          <cell r="M17">
            <v>124343.62000000001</v>
          </cell>
          <cell r="N17">
            <v>20840</v>
          </cell>
          <cell r="O17">
            <v>23160</v>
          </cell>
          <cell r="P17">
            <v>8774.9599999999991</v>
          </cell>
          <cell r="Q17">
            <v>1243.1300000000001</v>
          </cell>
          <cell r="R17">
            <v>54018.09</v>
          </cell>
          <cell r="S17"/>
          <cell r="T17">
            <v>-70325.530000000013</v>
          </cell>
          <cell r="U17">
            <v>4.6399999999999997</v>
          </cell>
        </row>
        <row r="18">
          <cell r="A18" t="str">
            <v>JOINVILLE</v>
          </cell>
          <cell r="B18" t="str">
            <v>SAI JOINVILLE</v>
          </cell>
          <cell r="C18">
            <v>9824</v>
          </cell>
          <cell r="D18">
            <v>49324.25</v>
          </cell>
          <cell r="E18">
            <v>0</v>
          </cell>
          <cell r="F18">
            <v>8325.85</v>
          </cell>
          <cell r="G18">
            <v>0</v>
          </cell>
          <cell r="H18">
            <v>0</v>
          </cell>
          <cell r="I18">
            <v>2134.8200000000002</v>
          </cell>
          <cell r="J18">
            <v>14630.64</v>
          </cell>
          <cell r="K18">
            <v>14630.64</v>
          </cell>
          <cell r="L18">
            <v>1520.13</v>
          </cell>
          <cell r="M18">
            <v>75935.69</v>
          </cell>
          <cell r="N18">
            <v>13400</v>
          </cell>
          <cell r="O18">
            <v>11910</v>
          </cell>
          <cell r="P18">
            <v>5687.11</v>
          </cell>
          <cell r="Q18">
            <v>719.4</v>
          </cell>
          <cell r="R18">
            <v>31716.510000000002</v>
          </cell>
          <cell r="S18"/>
          <cell r="T18">
            <v>-44219.18</v>
          </cell>
          <cell r="U18">
            <v>4.5</v>
          </cell>
        </row>
        <row r="19">
          <cell r="A19" t="str">
            <v>LANGRES</v>
          </cell>
          <cell r="B19" t="str">
            <v>SAI LANGRES</v>
          </cell>
          <cell r="C19">
            <v>19469</v>
          </cell>
          <cell r="D19">
            <v>56732.38</v>
          </cell>
          <cell r="E19">
            <v>0</v>
          </cell>
          <cell r="F19">
            <v>8621.31</v>
          </cell>
          <cell r="G19">
            <v>0</v>
          </cell>
          <cell r="H19">
            <v>0</v>
          </cell>
          <cell r="I19">
            <v>3548.04</v>
          </cell>
          <cell r="J19">
            <v>28994.71</v>
          </cell>
          <cell r="K19">
            <v>28994.71</v>
          </cell>
          <cell r="L19">
            <v>4313.7700000000004</v>
          </cell>
          <cell r="M19">
            <v>102210.21</v>
          </cell>
          <cell r="N19">
            <v>36020</v>
          </cell>
          <cell r="O19">
            <v>20340</v>
          </cell>
          <cell r="P19">
            <v>11270.6</v>
          </cell>
          <cell r="Q19">
            <v>827.44</v>
          </cell>
          <cell r="R19">
            <v>68458.040000000008</v>
          </cell>
          <cell r="S19"/>
          <cell r="T19">
            <v>-33752.17</v>
          </cell>
          <cell r="U19">
            <v>1.73</v>
          </cell>
        </row>
        <row r="20">
          <cell r="A20" t="str">
            <v>LE DER-ANGLUS</v>
          </cell>
          <cell r="B20" t="str">
            <v>SAI LE DER-ANGLUS</v>
          </cell>
          <cell r="C20">
            <v>3898</v>
          </cell>
          <cell r="D20">
            <v>42993.52</v>
          </cell>
          <cell r="E20">
            <v>0</v>
          </cell>
          <cell r="F20">
            <v>2977.77</v>
          </cell>
          <cell r="G20">
            <v>0</v>
          </cell>
          <cell r="H20">
            <v>0</v>
          </cell>
          <cell r="I20">
            <v>913.92</v>
          </cell>
          <cell r="J20">
            <v>5805.2</v>
          </cell>
          <cell r="K20">
            <v>5805.2</v>
          </cell>
          <cell r="L20">
            <v>181.15</v>
          </cell>
          <cell r="M20">
            <v>52871.55999999999</v>
          </cell>
          <cell r="N20">
            <v>9120</v>
          </cell>
          <cell r="O20">
            <v>4050</v>
          </cell>
          <cell r="P20">
            <v>2256.5500000000002</v>
          </cell>
          <cell r="Q20">
            <v>627.05999999999995</v>
          </cell>
          <cell r="R20">
            <v>16053.609999999999</v>
          </cell>
          <cell r="S20"/>
          <cell r="T20">
            <v>-36817.94999999999</v>
          </cell>
          <cell r="U20">
            <v>9.4499999999999993</v>
          </cell>
        </row>
        <row r="21">
          <cell r="A21" t="str">
            <v>LE DER-GRAND DER</v>
          </cell>
          <cell r="B21" t="str">
            <v>SAI LE DER-GRAND DER</v>
          </cell>
          <cell r="C21">
            <v>5016</v>
          </cell>
          <cell r="D21">
            <v>34285.980000000003</v>
          </cell>
          <cell r="E21">
            <v>0</v>
          </cell>
          <cell r="F21">
            <v>2579.41</v>
          </cell>
          <cell r="G21">
            <v>0</v>
          </cell>
          <cell r="H21">
            <v>0</v>
          </cell>
          <cell r="I21">
            <v>1155.6300000000001</v>
          </cell>
          <cell r="J21">
            <v>7470.21</v>
          </cell>
          <cell r="K21">
            <v>7470.21</v>
          </cell>
          <cell r="L21">
            <v>974.26</v>
          </cell>
          <cell r="M21">
            <v>46465.49</v>
          </cell>
          <cell r="N21">
            <v>5580</v>
          </cell>
          <cell r="O21">
            <v>8010</v>
          </cell>
          <cell r="P21">
            <v>2903.76</v>
          </cell>
          <cell r="Q21">
            <v>500.06</v>
          </cell>
          <cell r="R21">
            <v>16993.820000000003</v>
          </cell>
          <cell r="S21"/>
          <cell r="T21">
            <v>-29471.669999999995</v>
          </cell>
          <cell r="U21">
            <v>5.88</v>
          </cell>
        </row>
        <row r="22">
          <cell r="A22" t="str">
            <v>LE DER-HERONNE</v>
          </cell>
          <cell r="B22" t="str">
            <v>SAI LE DER-HERONNE</v>
          </cell>
          <cell r="C22">
            <v>7243</v>
          </cell>
          <cell r="D22">
            <v>12102.91</v>
          </cell>
          <cell r="E22">
            <v>0</v>
          </cell>
          <cell r="F22">
            <v>1321.74</v>
          </cell>
          <cell r="G22">
            <v>0</v>
          </cell>
          <cell r="H22">
            <v>0</v>
          </cell>
          <cell r="I22">
            <v>1159.1600000000001</v>
          </cell>
          <cell r="J22">
            <v>10786.82</v>
          </cell>
          <cell r="K22">
            <v>10786.82</v>
          </cell>
          <cell r="L22">
            <v>706.92</v>
          </cell>
          <cell r="M22">
            <v>26077.549999999996</v>
          </cell>
          <cell r="N22">
            <v>9040</v>
          </cell>
          <cell r="O22">
            <v>5430</v>
          </cell>
          <cell r="P22">
            <v>4192.97</v>
          </cell>
          <cell r="Q22">
            <v>176.52</v>
          </cell>
          <cell r="R22">
            <v>18839.490000000002</v>
          </cell>
          <cell r="S22"/>
          <cell r="T22">
            <v>-7238.059999999994</v>
          </cell>
          <cell r="U22">
            <v>1</v>
          </cell>
        </row>
        <row r="23">
          <cell r="A23" t="str">
            <v>LE DER-HORRE</v>
          </cell>
          <cell r="B23" t="str">
            <v>SAI LE DER-HORRE</v>
          </cell>
          <cell r="C23">
            <v>2537</v>
          </cell>
          <cell r="D23">
            <v>4661.6499999999996</v>
          </cell>
          <cell r="E23">
            <v>0</v>
          </cell>
          <cell r="F23">
            <v>1062.72</v>
          </cell>
          <cell r="G23">
            <v>0</v>
          </cell>
          <cell r="H23">
            <v>0</v>
          </cell>
          <cell r="I23">
            <v>730.43</v>
          </cell>
          <cell r="J23">
            <v>3778.29</v>
          </cell>
          <cell r="K23">
            <v>3778.29</v>
          </cell>
          <cell r="L23">
            <v>127.65</v>
          </cell>
          <cell r="M23">
            <v>10360.74</v>
          </cell>
          <cell r="N23">
            <v>5880</v>
          </cell>
          <cell r="O23">
            <v>4050</v>
          </cell>
          <cell r="P23">
            <v>1468.67</v>
          </cell>
          <cell r="Q23">
            <v>67.989999999999995</v>
          </cell>
          <cell r="R23">
            <v>11466.66</v>
          </cell>
          <cell r="S23"/>
          <cell r="T23">
            <v>1105.92</v>
          </cell>
          <cell r="U23">
            <v>0</v>
          </cell>
        </row>
        <row r="24">
          <cell r="A24" t="str">
            <v>LE VAL</v>
          </cell>
          <cell r="B24" t="str">
            <v>SAI LE VAL</v>
          </cell>
          <cell r="C24">
            <v>7545</v>
          </cell>
          <cell r="D24">
            <v>27221.42</v>
          </cell>
          <cell r="E24">
            <v>0</v>
          </cell>
          <cell r="F24">
            <v>5556.2</v>
          </cell>
          <cell r="G24">
            <v>120</v>
          </cell>
          <cell r="H24">
            <v>0</v>
          </cell>
          <cell r="I24">
            <v>1684.92</v>
          </cell>
          <cell r="J24">
            <v>11236.58</v>
          </cell>
          <cell r="K24">
            <v>11236.58</v>
          </cell>
          <cell r="L24">
            <v>2107.14</v>
          </cell>
          <cell r="M24">
            <v>47926.259999999995</v>
          </cell>
          <cell r="N24">
            <v>7880</v>
          </cell>
          <cell r="O24">
            <v>15090</v>
          </cell>
          <cell r="P24">
            <v>4367.8</v>
          </cell>
          <cell r="Q24">
            <v>397.03</v>
          </cell>
          <cell r="R24">
            <v>27734.829999999998</v>
          </cell>
          <cell r="S24"/>
          <cell r="T24">
            <v>-20191.429999999997</v>
          </cell>
          <cell r="U24">
            <v>2.68</v>
          </cell>
        </row>
        <row r="25">
          <cell r="A25" t="str">
            <v>LES DHUITS-31</v>
          </cell>
          <cell r="B25" t="str">
            <v>SAI LES DHUITS-31</v>
          </cell>
          <cell r="C25">
            <v>4991</v>
          </cell>
          <cell r="D25">
            <v>22394.6</v>
          </cell>
          <cell r="E25">
            <v>0</v>
          </cell>
          <cell r="F25">
            <v>3192.56</v>
          </cell>
          <cell r="G25">
            <v>13430</v>
          </cell>
          <cell r="H25">
            <v>0</v>
          </cell>
          <cell r="I25">
            <v>1723.74</v>
          </cell>
          <cell r="J25">
            <v>7432.97</v>
          </cell>
          <cell r="K25">
            <v>7432.97</v>
          </cell>
          <cell r="L25">
            <v>2275.27</v>
          </cell>
          <cell r="M25">
            <v>50449.14</v>
          </cell>
          <cell r="N25">
            <v>24180</v>
          </cell>
          <cell r="O25">
            <v>13890</v>
          </cell>
          <cell r="P25">
            <v>2889.29</v>
          </cell>
          <cell r="Q25">
            <v>326.63</v>
          </cell>
          <cell r="R25">
            <v>41285.919999999998</v>
          </cell>
          <cell r="S25"/>
          <cell r="T25">
            <v>-9163.2200000000012</v>
          </cell>
          <cell r="U25">
            <v>1.84</v>
          </cell>
        </row>
        <row r="26">
          <cell r="A26" t="str">
            <v>LES DHUITS-BOIS DU TEMPLIER</v>
          </cell>
          <cell r="B26" t="str">
            <v>SAI LES DHUITS-BOIS DU TEMPLIER</v>
          </cell>
          <cell r="C26">
            <v>1927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375.8</v>
          </cell>
          <cell r="J26">
            <v>2869.83</v>
          </cell>
          <cell r="K26">
            <v>2869.83</v>
          </cell>
          <cell r="L26">
            <v>69.459999999999994</v>
          </cell>
          <cell r="M26">
            <v>3315.09</v>
          </cell>
          <cell r="N26">
            <v>3700</v>
          </cell>
          <cell r="O26">
            <v>1470</v>
          </cell>
          <cell r="P26">
            <v>1115.54</v>
          </cell>
          <cell r="Q26">
            <v>0</v>
          </cell>
          <cell r="R26">
            <v>6285.54</v>
          </cell>
          <cell r="S26"/>
          <cell r="T26">
            <v>2970.45</v>
          </cell>
          <cell r="U26">
            <v>0</v>
          </cell>
        </row>
        <row r="27">
          <cell r="A27" t="str">
            <v>LES DHUITS-BOIS GENARD</v>
          </cell>
          <cell r="B27" t="str">
            <v>SAI LES DHUITS-BOIS GENARD</v>
          </cell>
          <cell r="C27">
            <v>2492</v>
          </cell>
          <cell r="D27">
            <v>26651.200000000001</v>
          </cell>
          <cell r="E27">
            <v>0</v>
          </cell>
          <cell r="F27">
            <v>2833</v>
          </cell>
          <cell r="G27">
            <v>0</v>
          </cell>
          <cell r="H27">
            <v>0</v>
          </cell>
          <cell r="I27">
            <v>645.74</v>
          </cell>
          <cell r="J27">
            <v>3711.27</v>
          </cell>
          <cell r="K27">
            <v>3711.27</v>
          </cell>
          <cell r="L27">
            <v>407.35</v>
          </cell>
          <cell r="M27">
            <v>34248.559999999998</v>
          </cell>
          <cell r="N27">
            <v>6800</v>
          </cell>
          <cell r="O27">
            <v>3840</v>
          </cell>
          <cell r="P27">
            <v>1442.62</v>
          </cell>
          <cell r="Q27">
            <v>388.71</v>
          </cell>
          <cell r="R27">
            <v>12471.329999999998</v>
          </cell>
          <cell r="S27"/>
          <cell r="T27">
            <v>-21777.23</v>
          </cell>
          <cell r="U27">
            <v>8.74</v>
          </cell>
        </row>
        <row r="28">
          <cell r="A28" t="str">
            <v>LES DHUITS-CIRFONTAINES</v>
          </cell>
          <cell r="B28" t="str">
            <v>SAI LES DHUITS-CIRFONTAINES</v>
          </cell>
          <cell r="C28">
            <v>1550</v>
          </cell>
          <cell r="D28">
            <v>4341.59</v>
          </cell>
          <cell r="E28">
            <v>0</v>
          </cell>
          <cell r="F28">
            <v>703.72</v>
          </cell>
          <cell r="G28">
            <v>0</v>
          </cell>
          <cell r="H28">
            <v>0</v>
          </cell>
          <cell r="I28">
            <v>460.49</v>
          </cell>
          <cell r="J28">
            <v>2308.38</v>
          </cell>
          <cell r="K28">
            <v>2308.38</v>
          </cell>
          <cell r="L28">
            <v>426.59</v>
          </cell>
          <cell r="M28">
            <v>8240.77</v>
          </cell>
          <cell r="N28">
            <v>5040</v>
          </cell>
          <cell r="O28">
            <v>2670</v>
          </cell>
          <cell r="P28">
            <v>897.29</v>
          </cell>
          <cell r="Q28">
            <v>63.32</v>
          </cell>
          <cell r="R28">
            <v>8670.61</v>
          </cell>
          <cell r="S28"/>
          <cell r="T28">
            <v>429.84000000000015</v>
          </cell>
          <cell r="U28">
            <v>0</v>
          </cell>
        </row>
        <row r="29">
          <cell r="A29" t="str">
            <v>LES DHUITS-ORGES</v>
          </cell>
          <cell r="B29" t="str">
            <v>SAI LES DHUITS-ORGES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/>
          <cell r="T29">
            <v>0</v>
          </cell>
          <cell r="U29">
            <v>0</v>
          </cell>
        </row>
        <row r="30">
          <cell r="A30" t="str">
            <v>L'ETOILE-27</v>
          </cell>
          <cell r="B30" t="str">
            <v>SAI L'ETOILE-27</v>
          </cell>
          <cell r="C30">
            <v>8007</v>
          </cell>
          <cell r="D30">
            <v>11048.6</v>
          </cell>
          <cell r="E30">
            <v>0</v>
          </cell>
          <cell r="F30">
            <v>1832.43</v>
          </cell>
          <cell r="G30">
            <v>4558</v>
          </cell>
          <cell r="H30">
            <v>0</v>
          </cell>
          <cell r="I30">
            <v>1968.98</v>
          </cell>
          <cell r="J30">
            <v>11924.63</v>
          </cell>
          <cell r="K30">
            <v>11924.63</v>
          </cell>
          <cell r="L30">
            <v>1994.25</v>
          </cell>
          <cell r="M30">
            <v>33326.89</v>
          </cell>
          <cell r="N30">
            <v>17180</v>
          </cell>
          <cell r="O30">
            <v>13620</v>
          </cell>
          <cell r="P30">
            <v>4635.25</v>
          </cell>
          <cell r="Q30">
            <v>161.13999999999999</v>
          </cell>
          <cell r="R30">
            <v>35596.39</v>
          </cell>
          <cell r="S30"/>
          <cell r="T30">
            <v>2269.5</v>
          </cell>
          <cell r="U30">
            <v>0</v>
          </cell>
        </row>
        <row r="31">
          <cell r="A31" t="str">
            <v>L'ETOILE-VOIVRES</v>
          </cell>
          <cell r="B31" t="str">
            <v>SAI L'ETOILE-VOIVRES</v>
          </cell>
          <cell r="C31">
            <v>2096</v>
          </cell>
          <cell r="D31">
            <v>3121.28</v>
          </cell>
          <cell r="E31">
            <v>0</v>
          </cell>
          <cell r="F31">
            <v>1207.3599999999999</v>
          </cell>
          <cell r="G31">
            <v>0</v>
          </cell>
          <cell r="H31">
            <v>0</v>
          </cell>
          <cell r="I31">
            <v>435.79</v>
          </cell>
          <cell r="J31">
            <v>3121.52</v>
          </cell>
          <cell r="K31">
            <v>3121.52</v>
          </cell>
          <cell r="L31">
            <v>227.14</v>
          </cell>
          <cell r="M31">
            <v>8113.0900000000011</v>
          </cell>
          <cell r="N31">
            <v>3120</v>
          </cell>
          <cell r="O31">
            <v>2190</v>
          </cell>
          <cell r="P31">
            <v>1213.3699999999999</v>
          </cell>
          <cell r="Q31">
            <v>45.52</v>
          </cell>
          <cell r="R31">
            <v>6568.89</v>
          </cell>
          <cell r="S31"/>
          <cell r="T31">
            <v>-1544.2000000000007</v>
          </cell>
          <cell r="U31">
            <v>0.74</v>
          </cell>
        </row>
        <row r="32">
          <cell r="A32" t="str">
            <v>LIFFOL</v>
          </cell>
          <cell r="B32" t="str">
            <v>SAI LIFFOL</v>
          </cell>
          <cell r="C32">
            <v>2468</v>
          </cell>
          <cell r="D32">
            <v>2395.5</v>
          </cell>
          <cell r="E32">
            <v>0</v>
          </cell>
          <cell r="F32">
            <v>346.22</v>
          </cell>
          <cell r="G32">
            <v>0</v>
          </cell>
          <cell r="H32">
            <v>0</v>
          </cell>
          <cell r="I32">
            <v>585.75</v>
          </cell>
          <cell r="J32">
            <v>3675.53</v>
          </cell>
          <cell r="K32">
            <v>3675.53</v>
          </cell>
          <cell r="L32">
            <v>1073.1099999999999</v>
          </cell>
          <cell r="M32">
            <v>8076.11</v>
          </cell>
          <cell r="N32">
            <v>5960</v>
          </cell>
          <cell r="O32">
            <v>3330</v>
          </cell>
          <cell r="P32">
            <v>1428.72</v>
          </cell>
          <cell r="Q32">
            <v>34.94</v>
          </cell>
          <cell r="R32">
            <v>10753.66</v>
          </cell>
          <cell r="S32"/>
          <cell r="T32">
            <v>2677.55</v>
          </cell>
          <cell r="U32">
            <v>0</v>
          </cell>
        </row>
        <row r="33">
          <cell r="A33" t="str">
            <v>LIFFOL-ILLOUD</v>
          </cell>
          <cell r="B33" t="str">
            <v>SAI LIFFOL-ILLOUD</v>
          </cell>
          <cell r="C33">
            <v>3547</v>
          </cell>
          <cell r="D33">
            <v>2613.9</v>
          </cell>
          <cell r="E33">
            <v>0</v>
          </cell>
          <cell r="F33">
            <v>68.040000000000006</v>
          </cell>
          <cell r="G33">
            <v>0</v>
          </cell>
          <cell r="H33">
            <v>0</v>
          </cell>
          <cell r="I33">
            <v>668.68</v>
          </cell>
          <cell r="J33">
            <v>5282.46</v>
          </cell>
          <cell r="K33">
            <v>5282.46</v>
          </cell>
          <cell r="L33">
            <v>248.73</v>
          </cell>
          <cell r="M33">
            <v>8881.81</v>
          </cell>
          <cell r="N33">
            <v>4620</v>
          </cell>
          <cell r="O33">
            <v>4860</v>
          </cell>
          <cell r="P33">
            <v>2053.36</v>
          </cell>
          <cell r="Q33">
            <v>38.119999999999997</v>
          </cell>
          <cell r="R33">
            <v>11571.480000000001</v>
          </cell>
          <cell r="S33"/>
          <cell r="T33">
            <v>2689.6700000000019</v>
          </cell>
          <cell r="U33">
            <v>0</v>
          </cell>
        </row>
        <row r="34">
          <cell r="A34" t="str">
            <v>MOIRON</v>
          </cell>
          <cell r="B34" t="str">
            <v>SAI MOIRON</v>
          </cell>
          <cell r="C34">
            <v>3432</v>
          </cell>
          <cell r="D34">
            <v>9949.15</v>
          </cell>
          <cell r="E34">
            <v>0</v>
          </cell>
          <cell r="F34">
            <v>1509.15</v>
          </cell>
          <cell r="G34">
            <v>0</v>
          </cell>
          <cell r="H34">
            <v>0</v>
          </cell>
          <cell r="I34">
            <v>532.82000000000005</v>
          </cell>
          <cell r="J34">
            <v>5111.1899999999996</v>
          </cell>
          <cell r="K34">
            <v>5111.1899999999996</v>
          </cell>
          <cell r="L34">
            <v>407.82</v>
          </cell>
          <cell r="M34">
            <v>17510.129999999997</v>
          </cell>
          <cell r="N34">
            <v>3160</v>
          </cell>
          <cell r="O34">
            <v>3720</v>
          </cell>
          <cell r="P34">
            <v>1986.78</v>
          </cell>
          <cell r="Q34">
            <v>145.11000000000001</v>
          </cell>
          <cell r="R34">
            <v>9011.8900000000012</v>
          </cell>
          <cell r="S34"/>
          <cell r="T34">
            <v>-8498.2399999999961</v>
          </cell>
          <cell r="U34">
            <v>2.48</v>
          </cell>
        </row>
        <row r="35">
          <cell r="A35" t="str">
            <v>MONTIGNY-37</v>
          </cell>
          <cell r="B35" t="str">
            <v>SAI MONTIGNY-37</v>
          </cell>
          <cell r="C35">
            <v>2512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481.66</v>
          </cell>
          <cell r="J35">
            <v>3741.06</v>
          </cell>
          <cell r="K35">
            <v>3741.06</v>
          </cell>
          <cell r="L35">
            <v>778.09</v>
          </cell>
          <cell r="M35">
            <v>5000.8100000000004</v>
          </cell>
          <cell r="N35">
            <v>2500</v>
          </cell>
          <cell r="O35">
            <v>3180</v>
          </cell>
          <cell r="P35">
            <v>1454.2</v>
          </cell>
          <cell r="Q35">
            <v>0</v>
          </cell>
          <cell r="R35">
            <v>7134.2</v>
          </cell>
          <cell r="S35"/>
          <cell r="T35">
            <v>2133.3899999999994</v>
          </cell>
          <cell r="U35">
            <v>0</v>
          </cell>
        </row>
        <row r="36">
          <cell r="A36" t="str">
            <v>MONTIGNY-52-54</v>
          </cell>
          <cell r="B36" t="str">
            <v>SAI MONTIGNY-52-54</v>
          </cell>
          <cell r="C36">
            <v>6851</v>
          </cell>
          <cell r="D36">
            <v>3273.72</v>
          </cell>
          <cell r="E36">
            <v>0</v>
          </cell>
          <cell r="F36">
            <v>445.98</v>
          </cell>
          <cell r="G36">
            <v>0</v>
          </cell>
          <cell r="H36">
            <v>0</v>
          </cell>
          <cell r="I36">
            <v>1206.79</v>
          </cell>
          <cell r="J36">
            <v>10203.030000000001</v>
          </cell>
          <cell r="K36">
            <v>10203.030000000001</v>
          </cell>
          <cell r="L36">
            <v>255.3</v>
          </cell>
          <cell r="M36">
            <v>15384.82</v>
          </cell>
          <cell r="N36">
            <v>7460</v>
          </cell>
          <cell r="O36">
            <v>6150</v>
          </cell>
          <cell r="P36">
            <v>3966.04</v>
          </cell>
          <cell r="Q36">
            <v>47.75</v>
          </cell>
          <cell r="R36">
            <v>17623.79</v>
          </cell>
          <cell r="S36"/>
          <cell r="T36">
            <v>2238.9700000000012</v>
          </cell>
          <cell r="U36">
            <v>0</v>
          </cell>
        </row>
        <row r="37">
          <cell r="A37" t="str">
            <v>NOGENT</v>
          </cell>
          <cell r="B37" t="str">
            <v>SAI NOGENT</v>
          </cell>
          <cell r="C37">
            <v>3373</v>
          </cell>
          <cell r="D37">
            <v>1593.61</v>
          </cell>
          <cell r="E37">
            <v>0</v>
          </cell>
          <cell r="F37">
            <v>709.12</v>
          </cell>
          <cell r="G37">
            <v>0</v>
          </cell>
          <cell r="H37">
            <v>0</v>
          </cell>
          <cell r="I37">
            <v>665.15</v>
          </cell>
          <cell r="J37">
            <v>5023.33</v>
          </cell>
          <cell r="K37">
            <v>5023.33</v>
          </cell>
          <cell r="L37">
            <v>465.54</v>
          </cell>
          <cell r="M37">
            <v>8456.75</v>
          </cell>
          <cell r="N37">
            <v>3640</v>
          </cell>
          <cell r="O37">
            <v>4920</v>
          </cell>
          <cell r="P37">
            <v>1952.63</v>
          </cell>
          <cell r="Q37">
            <v>23.24</v>
          </cell>
          <cell r="R37">
            <v>10535.87</v>
          </cell>
          <cell r="S37"/>
          <cell r="T37">
            <v>2079.1200000000008</v>
          </cell>
          <cell r="U37">
            <v>0</v>
          </cell>
        </row>
        <row r="38">
          <cell r="A38" t="str">
            <v>ORMOY</v>
          </cell>
          <cell r="B38" t="str">
            <v>SAI ORMOY</v>
          </cell>
          <cell r="C38">
            <v>5349</v>
          </cell>
          <cell r="D38">
            <v>23748.34</v>
          </cell>
          <cell r="E38">
            <v>0</v>
          </cell>
          <cell r="F38">
            <v>3575.37</v>
          </cell>
          <cell r="G38">
            <v>0</v>
          </cell>
          <cell r="H38">
            <v>0</v>
          </cell>
          <cell r="I38">
            <v>1199.73</v>
          </cell>
          <cell r="J38">
            <v>7966.13</v>
          </cell>
          <cell r="K38">
            <v>7966.13</v>
          </cell>
          <cell r="L38">
            <v>1452.32</v>
          </cell>
          <cell r="M38">
            <v>37941.89</v>
          </cell>
          <cell r="N38">
            <v>9890</v>
          </cell>
          <cell r="O38">
            <v>7830</v>
          </cell>
          <cell r="P38">
            <v>3096.53</v>
          </cell>
          <cell r="Q38">
            <v>346.37</v>
          </cell>
          <cell r="R38">
            <v>21162.899999999998</v>
          </cell>
          <cell r="S38"/>
          <cell r="T38">
            <v>-16778.990000000002</v>
          </cell>
          <cell r="U38">
            <v>3.14</v>
          </cell>
        </row>
        <row r="39">
          <cell r="A39" t="str">
            <v>POISSONS-CHEVILLON</v>
          </cell>
          <cell r="B39" t="str">
            <v>SAI POISSONS-CHEVILLON</v>
          </cell>
          <cell r="C39">
            <v>10887</v>
          </cell>
          <cell r="D39">
            <v>44899.56</v>
          </cell>
          <cell r="E39">
            <v>0</v>
          </cell>
          <cell r="F39">
            <v>6923.26</v>
          </cell>
          <cell r="G39">
            <v>0</v>
          </cell>
          <cell r="H39">
            <v>0</v>
          </cell>
          <cell r="I39">
            <v>1928.4</v>
          </cell>
          <cell r="J39">
            <v>16213.74</v>
          </cell>
          <cell r="K39">
            <v>16213.74</v>
          </cell>
          <cell r="L39">
            <v>2797.44</v>
          </cell>
          <cell r="M39">
            <v>72762.400000000009</v>
          </cell>
          <cell r="N39">
            <v>11700</v>
          </cell>
          <cell r="O39">
            <v>10740</v>
          </cell>
          <cell r="P39">
            <v>6302.48</v>
          </cell>
          <cell r="Q39">
            <v>654.86</v>
          </cell>
          <cell r="R39">
            <v>29397.34</v>
          </cell>
          <cell r="S39"/>
          <cell r="T39">
            <v>-43365.060000000012</v>
          </cell>
          <cell r="U39">
            <v>3.98</v>
          </cell>
        </row>
        <row r="40">
          <cell r="A40" t="str">
            <v>POISSONS-CUL DU CERF</v>
          </cell>
          <cell r="B40" t="str">
            <v>SAI POISSONS-CUL DU CERF</v>
          </cell>
          <cell r="C40">
            <v>5111</v>
          </cell>
          <cell r="D40">
            <v>3176.13</v>
          </cell>
          <cell r="E40">
            <v>0</v>
          </cell>
          <cell r="F40">
            <v>980.29</v>
          </cell>
          <cell r="G40">
            <v>0</v>
          </cell>
          <cell r="H40">
            <v>0</v>
          </cell>
          <cell r="I40">
            <v>1208.56</v>
          </cell>
          <cell r="J40">
            <v>7611.69</v>
          </cell>
          <cell r="K40">
            <v>7611.69</v>
          </cell>
          <cell r="L40">
            <v>1252.74</v>
          </cell>
          <cell r="M40">
            <v>14229.409999999998</v>
          </cell>
          <cell r="N40">
            <v>5420</v>
          </cell>
          <cell r="O40">
            <v>10020</v>
          </cell>
          <cell r="P40">
            <v>2958.76</v>
          </cell>
          <cell r="Q40">
            <v>46.32</v>
          </cell>
          <cell r="R40">
            <v>18445.080000000002</v>
          </cell>
          <cell r="S40"/>
          <cell r="T40">
            <v>4215.6700000000037</v>
          </cell>
          <cell r="U40">
            <v>0</v>
          </cell>
        </row>
        <row r="41">
          <cell r="A41" t="str">
            <v>POISSONS-GIC</v>
          </cell>
          <cell r="B41" t="str">
            <v>SAI POISSONS-GIC</v>
          </cell>
          <cell r="C41">
            <v>14182</v>
          </cell>
          <cell r="D41">
            <v>22711.57</v>
          </cell>
          <cell r="E41">
            <v>0</v>
          </cell>
          <cell r="F41">
            <v>4011.49</v>
          </cell>
          <cell r="G41">
            <v>0</v>
          </cell>
          <cell r="H41">
            <v>0</v>
          </cell>
          <cell r="I41">
            <v>2642.95</v>
          </cell>
          <cell r="J41">
            <v>21120.91</v>
          </cell>
          <cell r="K41">
            <v>21120.91</v>
          </cell>
          <cell r="L41">
            <v>2862.24</v>
          </cell>
          <cell r="M41">
            <v>53349.159999999996</v>
          </cell>
          <cell r="N41">
            <v>15340</v>
          </cell>
          <cell r="O41">
            <v>19620</v>
          </cell>
          <cell r="P41">
            <v>8209.9500000000007</v>
          </cell>
          <cell r="Q41">
            <v>331.25</v>
          </cell>
          <cell r="R41">
            <v>43501.2</v>
          </cell>
          <cell r="S41"/>
          <cell r="T41">
            <v>-9847.9599999999991</v>
          </cell>
          <cell r="U41">
            <v>0.69</v>
          </cell>
        </row>
        <row r="42">
          <cell r="A42" t="str">
            <v>VILLARS EN AZOIS</v>
          </cell>
          <cell r="B42" t="str">
            <v>SAI VILLARS EN AZOIS</v>
          </cell>
          <cell r="C42">
            <v>4891</v>
          </cell>
          <cell r="D42">
            <v>21567.48</v>
          </cell>
          <cell r="E42">
            <v>0</v>
          </cell>
          <cell r="F42">
            <v>2732.56</v>
          </cell>
          <cell r="G42">
            <v>0</v>
          </cell>
          <cell r="H42">
            <v>0</v>
          </cell>
          <cell r="I42">
            <v>1432.62</v>
          </cell>
          <cell r="J42">
            <v>7284.05</v>
          </cell>
          <cell r="K42">
            <v>7284.05</v>
          </cell>
          <cell r="L42">
            <v>512.94000000000005</v>
          </cell>
          <cell r="M42">
            <v>33529.65</v>
          </cell>
          <cell r="N42">
            <v>13440</v>
          </cell>
          <cell r="O42">
            <v>15030</v>
          </cell>
          <cell r="P42">
            <v>2831.4</v>
          </cell>
          <cell r="Q42">
            <v>314.56</v>
          </cell>
          <cell r="R42">
            <v>31615.960000000003</v>
          </cell>
          <cell r="S42"/>
          <cell r="T42">
            <v>-1913.6899999999987</v>
          </cell>
          <cell r="U42">
            <v>0.39</v>
          </cell>
        </row>
      </sheetData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euil1"/>
      <sheetName val="Surf détaillées 24-25"/>
      <sheetName val="Surf réelles par zone"/>
      <sheetName val="Attr SA 24-25 tabcroise"/>
      <sheetName val="Attr SA 24-25 somme"/>
      <sheetName val="Attr SA 24-25"/>
      <sheetName val="Attr GG 24-25"/>
      <sheetName val="calcul avance contrib 2223"/>
      <sheetName val="Surcot 22-23"/>
      <sheetName val="Prix bracSA Matricule"/>
      <sheetName val="Prix bracGG Matricule"/>
      <sheetName val="Feuil2"/>
      <sheetName val="P FDC"/>
      <sheetName val="P FDC evolution attrib"/>
      <sheetName val="FDC1 zone Hyp0"/>
      <sheetName val="FDC1 zone Hyp1"/>
      <sheetName val="FDC2 zone Hyp2"/>
      <sheetName val="FDC1 Hyp3 taxeha1"/>
      <sheetName val="Feuil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A2" t="str">
            <v>Zone</v>
          </cell>
          <cell r="B2" t="str">
            <v>Libellé bracelet</v>
          </cell>
          <cell r="C2" t="str">
            <v>Surface pondérée</v>
          </cell>
          <cell r="D2" t="str">
            <v>Indemnisation des dégâts (SAI + CE + CHI) - exercice comptable 23/24</v>
          </cell>
          <cell r="E2" t="str">
            <v>Effet lissage</v>
          </cell>
          <cell r="F2" t="str">
            <v>Frais estimateurs</v>
          </cell>
          <cell r="G2" t="str">
            <v>Subvention</v>
          </cell>
          <cell r="H2" t="str">
            <v>Coût prévention clôtures</v>
          </cell>
          <cell r="I2" t="str">
            <v>Prix d'achat des bracelets</v>
          </cell>
          <cell r="J2" t="str">
            <v>Fonctionnement service dégâts</v>
          </cell>
          <cell r="K2" t="str">
            <v>Cout Service dégats et Prévention</v>
          </cell>
          <cell r="L2" t="str">
            <v>Achat de clôtures</v>
          </cell>
          <cell r="M2" t="str">
            <v>Total des dépenses</v>
          </cell>
          <cell r="N2" t="str">
            <v>Recettes Cervidés</v>
          </cell>
          <cell r="O2" t="str">
            <v>Recettes SAI</v>
          </cell>
          <cell r="P2" t="str">
            <v>Produits, subventions et ventes diverses</v>
          </cell>
          <cell r="Q2" t="str">
            <v>Timbre grand gibier</v>
          </cell>
          <cell r="R2" t="str">
            <v>Recettes générées</v>
          </cell>
          <cell r="S2"/>
          <cell r="T2" t="str">
            <v>recette exceptionnelle PNF</v>
          </cell>
          <cell r="U2" t="str">
            <v>Crédit ou solde à financer par zone</v>
          </cell>
          <cell r="V2" t="str">
            <v>tresorisation</v>
          </cell>
          <cell r="W2" t="str">
            <v>Attributions SAI 23/24 hors Unucr et Métissé_1ere Attrib</v>
          </cell>
          <cell r="X2" t="str">
            <v>Coût par SAI pour calculer la Contribution dégâts</v>
          </cell>
          <cell r="Y2" t="str">
            <v>Contribution dégâts collectée par UG</v>
          </cell>
        </row>
        <row r="3">
          <cell r="A3" t="str">
            <v>ARC-CARREFOUR</v>
          </cell>
          <cell r="B3" t="str">
            <v>SAI ARC-CARREFOUR</v>
          </cell>
          <cell r="C3">
            <v>9635</v>
          </cell>
          <cell r="D3">
            <v>55514.43</v>
          </cell>
          <cell r="E3">
            <v>0</v>
          </cell>
          <cell r="F3">
            <v>4919.01</v>
          </cell>
          <cell r="G3">
            <v>1600</v>
          </cell>
          <cell r="H3">
            <v>0</v>
          </cell>
          <cell r="I3">
            <v>2519.44</v>
          </cell>
          <cell r="J3">
            <v>14349.17</v>
          </cell>
          <cell r="K3">
            <v>14349.17</v>
          </cell>
          <cell r="L3">
            <v>1313.19</v>
          </cell>
          <cell r="M3">
            <v>80215.240000000005</v>
          </cell>
          <cell r="N3">
            <v>21585</v>
          </cell>
          <cell r="O3">
            <v>21690</v>
          </cell>
          <cell r="P3">
            <v>5577.7</v>
          </cell>
          <cell r="Q3">
            <v>809.68</v>
          </cell>
          <cell r="R3">
            <v>49662.38</v>
          </cell>
          <cell r="S3"/>
          <cell r="T3"/>
          <cell r="U3">
            <v>-30552.860000000008</v>
          </cell>
          <cell r="V3"/>
          <cell r="W3">
            <v>736</v>
          </cell>
          <cell r="X3">
            <v>41.51</v>
          </cell>
          <cell r="Y3">
            <v>30551</v>
          </cell>
        </row>
        <row r="4">
          <cell r="A4" t="str">
            <v>ARC-DANCEVOIR</v>
          </cell>
          <cell r="B4" t="str">
            <v>SAI ARC-DANCEVOIR</v>
          </cell>
          <cell r="C4">
            <v>2162</v>
          </cell>
          <cell r="D4">
            <v>7785.35</v>
          </cell>
          <cell r="E4">
            <v>0</v>
          </cell>
          <cell r="F4">
            <v>1097.56</v>
          </cell>
          <cell r="G4">
            <v>0</v>
          </cell>
          <cell r="H4">
            <v>0</v>
          </cell>
          <cell r="I4">
            <v>509.89</v>
          </cell>
          <cell r="J4">
            <v>3219.81</v>
          </cell>
          <cell r="K4">
            <v>3219.81</v>
          </cell>
          <cell r="L4">
            <v>486.66</v>
          </cell>
          <cell r="M4">
            <v>13099.269999999999</v>
          </cell>
          <cell r="N4">
            <v>3820</v>
          </cell>
          <cell r="O4">
            <v>3900</v>
          </cell>
          <cell r="P4">
            <v>1251.58</v>
          </cell>
          <cell r="Q4">
            <v>113.55</v>
          </cell>
          <cell r="R4">
            <v>9085.1299999999992</v>
          </cell>
          <cell r="S4"/>
          <cell r="T4"/>
          <cell r="U4">
            <v>-4014.1399999999994</v>
          </cell>
          <cell r="V4"/>
          <cell r="W4">
            <v>154</v>
          </cell>
          <cell r="X4">
            <v>26.07</v>
          </cell>
          <cell r="Y4">
            <v>4015</v>
          </cell>
        </row>
        <row r="5">
          <cell r="A5" t="str">
            <v>ARC-GIC</v>
          </cell>
          <cell r="B5" t="str">
            <v>SAI ARC-GIC</v>
          </cell>
          <cell r="C5">
            <v>8632</v>
          </cell>
          <cell r="D5">
            <v>99328.66</v>
          </cell>
          <cell r="E5">
            <v>0</v>
          </cell>
          <cell r="F5">
            <v>7589.65</v>
          </cell>
          <cell r="G5">
            <v>24553.72</v>
          </cell>
          <cell r="H5">
            <v>0</v>
          </cell>
          <cell r="I5">
            <v>2491.21</v>
          </cell>
          <cell r="J5">
            <v>12855.43</v>
          </cell>
          <cell r="K5">
            <v>12855.43</v>
          </cell>
          <cell r="L5">
            <v>3682.62</v>
          </cell>
          <cell r="M5">
            <v>150501.28999999998</v>
          </cell>
          <cell r="N5">
            <v>39365</v>
          </cell>
          <cell r="O5">
            <v>26340</v>
          </cell>
          <cell r="P5">
            <v>4997.0600000000004</v>
          </cell>
          <cell r="Q5">
            <v>1448.71</v>
          </cell>
          <cell r="R5">
            <v>72150.77</v>
          </cell>
          <cell r="S5"/>
          <cell r="T5">
            <v>84000</v>
          </cell>
          <cell r="U5">
            <v>5649.480000000025</v>
          </cell>
          <cell r="V5"/>
          <cell r="W5">
            <v>759</v>
          </cell>
          <cell r="X5">
            <v>0</v>
          </cell>
          <cell r="Y5">
            <v>0</v>
          </cell>
        </row>
        <row r="6">
          <cell r="A6" t="str">
            <v>ARC-ORMANCEY</v>
          </cell>
          <cell r="B6" t="str">
            <v>SAI ARC-ORMANCEY</v>
          </cell>
          <cell r="C6">
            <v>3270</v>
          </cell>
          <cell r="D6">
            <v>10865.38</v>
          </cell>
          <cell r="E6">
            <v>0</v>
          </cell>
          <cell r="F6">
            <v>1353.22</v>
          </cell>
          <cell r="G6">
            <v>0</v>
          </cell>
          <cell r="H6">
            <v>0</v>
          </cell>
          <cell r="I6">
            <v>726.9</v>
          </cell>
          <cell r="J6">
            <v>4869.93</v>
          </cell>
          <cell r="K6">
            <v>4869.93</v>
          </cell>
          <cell r="L6">
            <v>1327.17</v>
          </cell>
          <cell r="M6">
            <v>19142.599999999999</v>
          </cell>
          <cell r="N6">
            <v>5900</v>
          </cell>
          <cell r="O6">
            <v>5250</v>
          </cell>
          <cell r="P6">
            <v>1893</v>
          </cell>
          <cell r="Q6">
            <v>158.47</v>
          </cell>
          <cell r="R6">
            <v>13201.47</v>
          </cell>
          <cell r="S6"/>
          <cell r="T6"/>
          <cell r="U6">
            <v>-5941.1299999999992</v>
          </cell>
          <cell r="V6"/>
          <cell r="W6">
            <v>201</v>
          </cell>
          <cell r="X6">
            <v>29.56</v>
          </cell>
          <cell r="Y6">
            <v>5942</v>
          </cell>
        </row>
        <row r="7">
          <cell r="A7" t="str">
            <v>AUBERIVE</v>
          </cell>
          <cell r="B7" t="str">
            <v>SAI AUBERIVE</v>
          </cell>
          <cell r="C7">
            <v>21319</v>
          </cell>
          <cell r="D7">
            <v>108686.65</v>
          </cell>
          <cell r="E7">
            <v>0</v>
          </cell>
          <cell r="F7">
            <v>13064.59</v>
          </cell>
          <cell r="G7">
            <v>10737.4</v>
          </cell>
          <cell r="H7">
            <v>0</v>
          </cell>
          <cell r="I7">
            <v>4128.5</v>
          </cell>
          <cell r="J7">
            <v>31749.86</v>
          </cell>
          <cell r="K7">
            <v>31749.86</v>
          </cell>
          <cell r="L7">
            <v>5181.6899999999996</v>
          </cell>
          <cell r="M7">
            <v>173548.69</v>
          </cell>
          <cell r="N7">
            <v>37780</v>
          </cell>
          <cell r="O7">
            <v>27120</v>
          </cell>
          <cell r="P7">
            <v>12341.56</v>
          </cell>
          <cell r="Q7">
            <v>1585.2</v>
          </cell>
          <cell r="R7">
            <v>78826.759999999995</v>
          </cell>
          <cell r="S7"/>
          <cell r="T7"/>
          <cell r="U7">
            <v>-94721.930000000008</v>
          </cell>
          <cell r="V7"/>
          <cell r="W7">
            <v>1004</v>
          </cell>
          <cell r="X7">
            <v>94.34</v>
          </cell>
          <cell r="Y7">
            <v>94717</v>
          </cell>
        </row>
        <row r="8">
          <cell r="A8" t="str">
            <v>BOLOGNE</v>
          </cell>
          <cell r="B8" t="str">
            <v>SAI BOLOGNE</v>
          </cell>
          <cell r="C8">
            <v>7917</v>
          </cell>
          <cell r="D8">
            <v>16752.22</v>
          </cell>
          <cell r="E8">
            <v>0</v>
          </cell>
          <cell r="F8">
            <v>2280.5300000000002</v>
          </cell>
          <cell r="G8">
            <v>0</v>
          </cell>
          <cell r="H8">
            <v>0</v>
          </cell>
          <cell r="I8">
            <v>1660.22</v>
          </cell>
          <cell r="J8">
            <v>11790.59</v>
          </cell>
          <cell r="K8">
            <v>11790.59</v>
          </cell>
          <cell r="L8">
            <v>3842.99</v>
          </cell>
          <cell r="M8">
            <v>36326.550000000003</v>
          </cell>
          <cell r="N8">
            <v>7920</v>
          </cell>
          <cell r="O8">
            <v>16530</v>
          </cell>
          <cell r="P8">
            <v>4583.1499999999996</v>
          </cell>
          <cell r="Q8">
            <v>244.33</v>
          </cell>
          <cell r="R8">
            <v>29277.480000000003</v>
          </cell>
          <cell r="S8"/>
          <cell r="T8"/>
          <cell r="U8">
            <v>-7049.07</v>
          </cell>
          <cell r="V8"/>
          <cell r="W8">
            <v>478</v>
          </cell>
          <cell r="X8">
            <v>14.75</v>
          </cell>
          <cell r="Y8">
            <v>7051</v>
          </cell>
        </row>
        <row r="9">
          <cell r="A9" t="str">
            <v>BOURBONNE</v>
          </cell>
          <cell r="B9" t="str">
            <v>SAI BOURBONNE</v>
          </cell>
          <cell r="C9">
            <v>23530</v>
          </cell>
          <cell r="D9">
            <v>81800.11</v>
          </cell>
          <cell r="E9">
            <v>0</v>
          </cell>
          <cell r="F9">
            <v>5288.93</v>
          </cell>
          <cell r="G9">
            <v>0</v>
          </cell>
          <cell r="H9">
            <v>0</v>
          </cell>
          <cell r="I9">
            <v>4047.34</v>
          </cell>
          <cell r="J9">
            <v>35042.65</v>
          </cell>
          <cell r="K9">
            <v>35042.65</v>
          </cell>
          <cell r="L9">
            <v>3796.61</v>
          </cell>
          <cell r="M9">
            <v>129975.64</v>
          </cell>
          <cell r="N9">
            <v>25645</v>
          </cell>
          <cell r="O9">
            <v>28080</v>
          </cell>
          <cell r="P9">
            <v>13621.51</v>
          </cell>
          <cell r="Q9">
            <v>1193.06</v>
          </cell>
          <cell r="R9">
            <v>68539.569999999992</v>
          </cell>
          <cell r="S9"/>
          <cell r="T9"/>
          <cell r="U9">
            <v>-61436.070000000007</v>
          </cell>
          <cell r="V9"/>
          <cell r="W9">
            <v>1059</v>
          </cell>
          <cell r="X9">
            <v>58.01</v>
          </cell>
          <cell r="Y9">
            <v>61433</v>
          </cell>
        </row>
        <row r="10">
          <cell r="A10" t="str">
            <v>BOURMONT</v>
          </cell>
          <cell r="B10" t="str">
            <v>SAI BOURMONT</v>
          </cell>
          <cell r="C10">
            <v>5310</v>
          </cell>
          <cell r="D10">
            <v>47990.67</v>
          </cell>
          <cell r="E10">
            <v>0</v>
          </cell>
          <cell r="F10">
            <v>2548.2399999999998</v>
          </cell>
          <cell r="G10">
            <v>0</v>
          </cell>
          <cell r="H10">
            <v>0</v>
          </cell>
          <cell r="I10">
            <v>1226.2</v>
          </cell>
          <cell r="J10">
            <v>7908.05</v>
          </cell>
          <cell r="K10">
            <v>7908.05</v>
          </cell>
          <cell r="L10">
            <v>1571.2</v>
          </cell>
          <cell r="M10">
            <v>61244.359999999993</v>
          </cell>
          <cell r="N10">
            <v>5725</v>
          </cell>
          <cell r="O10">
            <v>8250</v>
          </cell>
          <cell r="P10">
            <v>3073.96</v>
          </cell>
          <cell r="Q10">
            <v>699.95</v>
          </cell>
          <cell r="R10">
            <v>17748.91</v>
          </cell>
          <cell r="S10"/>
          <cell r="T10"/>
          <cell r="U10">
            <v>-43495.45</v>
          </cell>
          <cell r="V10"/>
          <cell r="W10">
            <v>344</v>
          </cell>
          <cell r="X10">
            <v>126.44</v>
          </cell>
          <cell r="Y10">
            <v>43495</v>
          </cell>
        </row>
        <row r="11">
          <cell r="A11" t="str">
            <v>CHANCENAY</v>
          </cell>
          <cell r="B11" t="str">
            <v>SAI CHANCENAY</v>
          </cell>
          <cell r="C11">
            <v>2281</v>
          </cell>
          <cell r="D11">
            <v>6616.48</v>
          </cell>
          <cell r="E11">
            <v>0</v>
          </cell>
          <cell r="F11">
            <v>1595.85</v>
          </cell>
          <cell r="G11">
            <v>0</v>
          </cell>
          <cell r="H11">
            <v>0</v>
          </cell>
          <cell r="I11">
            <v>402.26</v>
          </cell>
          <cell r="J11">
            <v>3397.04</v>
          </cell>
          <cell r="K11">
            <v>3397.04</v>
          </cell>
          <cell r="L11">
            <v>433.63</v>
          </cell>
          <cell r="M11">
            <v>12445.26</v>
          </cell>
          <cell r="N11">
            <v>3080</v>
          </cell>
          <cell r="O11">
            <v>2520</v>
          </cell>
          <cell r="P11">
            <v>1320.47</v>
          </cell>
          <cell r="Q11">
            <v>96.5</v>
          </cell>
          <cell r="R11">
            <v>7016.97</v>
          </cell>
          <cell r="S11"/>
          <cell r="T11"/>
          <cell r="U11">
            <v>-5428.29</v>
          </cell>
          <cell r="V11"/>
          <cell r="W11">
            <v>87</v>
          </cell>
          <cell r="X11">
            <v>62.39</v>
          </cell>
          <cell r="Y11">
            <v>5428</v>
          </cell>
        </row>
        <row r="12">
          <cell r="A12" t="str">
            <v>CHAUMONT</v>
          </cell>
          <cell r="B12" t="str">
            <v>SAI CHAUMONT</v>
          </cell>
          <cell r="C12">
            <v>10570</v>
          </cell>
          <cell r="D12">
            <v>22460.45</v>
          </cell>
          <cell r="E12">
            <v>0</v>
          </cell>
          <cell r="F12">
            <v>4220.17</v>
          </cell>
          <cell r="G12">
            <v>0</v>
          </cell>
          <cell r="H12">
            <v>0</v>
          </cell>
          <cell r="I12">
            <v>1732.56</v>
          </cell>
          <cell r="J12">
            <v>15741.64</v>
          </cell>
          <cell r="K12">
            <v>15741.64</v>
          </cell>
          <cell r="L12">
            <v>2179.88</v>
          </cell>
          <cell r="M12">
            <v>46334.700000000004</v>
          </cell>
          <cell r="N12">
            <v>11300</v>
          </cell>
          <cell r="O12">
            <v>9780</v>
          </cell>
          <cell r="P12">
            <v>6118.97</v>
          </cell>
          <cell r="Q12">
            <v>327.58999999999997</v>
          </cell>
          <cell r="R12">
            <v>27526.560000000001</v>
          </cell>
          <cell r="S12"/>
          <cell r="T12"/>
          <cell r="U12">
            <v>-18808.140000000003</v>
          </cell>
          <cell r="V12"/>
          <cell r="W12">
            <v>372</v>
          </cell>
          <cell r="X12">
            <v>50.56</v>
          </cell>
          <cell r="Y12">
            <v>18808</v>
          </cell>
        </row>
        <row r="13">
          <cell r="A13" t="str">
            <v>CIREY/BLAISE</v>
          </cell>
          <cell r="B13" t="str">
            <v>SAI CIREY/BLAISE</v>
          </cell>
          <cell r="C13">
            <v>9908</v>
          </cell>
          <cell r="D13">
            <v>43785.14</v>
          </cell>
          <cell r="E13">
            <v>0</v>
          </cell>
          <cell r="F13">
            <v>7678.56</v>
          </cell>
          <cell r="G13">
            <v>16820</v>
          </cell>
          <cell r="H13">
            <v>0</v>
          </cell>
          <cell r="I13">
            <v>3322.21</v>
          </cell>
          <cell r="J13">
            <v>14755.74</v>
          </cell>
          <cell r="K13">
            <v>14755.74</v>
          </cell>
          <cell r="L13">
            <v>3182.35</v>
          </cell>
          <cell r="M13">
            <v>89544.000000000015</v>
          </cell>
          <cell r="N13">
            <v>69160</v>
          </cell>
          <cell r="O13">
            <v>27060</v>
          </cell>
          <cell r="P13">
            <v>5735.74</v>
          </cell>
          <cell r="Q13">
            <v>638.61</v>
          </cell>
          <cell r="R13">
            <v>102594.35</v>
          </cell>
          <cell r="S13"/>
          <cell r="T13"/>
          <cell r="U13">
            <v>13050.349999999991</v>
          </cell>
          <cell r="V13"/>
          <cell r="W13">
            <v>856</v>
          </cell>
          <cell r="X13">
            <v>0</v>
          </cell>
          <cell r="Y13">
            <v>0</v>
          </cell>
        </row>
        <row r="14">
          <cell r="A14" t="str">
            <v>CORGEBIN</v>
          </cell>
          <cell r="B14" t="str">
            <v>SAI CORGEBIN</v>
          </cell>
          <cell r="C14">
            <v>8737</v>
          </cell>
          <cell r="D14">
            <v>32465.8</v>
          </cell>
          <cell r="E14">
            <v>0</v>
          </cell>
          <cell r="F14">
            <v>5610.03</v>
          </cell>
          <cell r="G14">
            <v>0</v>
          </cell>
          <cell r="H14">
            <v>0</v>
          </cell>
          <cell r="I14">
            <v>1884.29</v>
          </cell>
          <cell r="J14">
            <v>13011.8</v>
          </cell>
          <cell r="K14">
            <v>13011.8</v>
          </cell>
          <cell r="L14">
            <v>903.11</v>
          </cell>
          <cell r="M14">
            <v>53875.03</v>
          </cell>
          <cell r="N14">
            <v>16780</v>
          </cell>
          <cell r="O14">
            <v>10110</v>
          </cell>
          <cell r="P14">
            <v>5057.8500000000004</v>
          </cell>
          <cell r="Q14">
            <v>473.51</v>
          </cell>
          <cell r="R14">
            <v>32421.359999999997</v>
          </cell>
          <cell r="S14"/>
          <cell r="T14"/>
          <cell r="U14">
            <v>-21453.670000000002</v>
          </cell>
          <cell r="V14"/>
          <cell r="W14">
            <v>335</v>
          </cell>
          <cell r="X14">
            <v>64.040000000000006</v>
          </cell>
          <cell r="Y14">
            <v>21453</v>
          </cell>
        </row>
        <row r="15">
          <cell r="A15" t="str">
            <v>ECOT</v>
          </cell>
          <cell r="B15" t="str">
            <v>SAI ECOT</v>
          </cell>
          <cell r="C15">
            <v>9616</v>
          </cell>
          <cell r="D15">
            <v>12640.47</v>
          </cell>
          <cell r="E15">
            <v>0</v>
          </cell>
          <cell r="F15">
            <v>2175.77</v>
          </cell>
          <cell r="G15">
            <v>20311</v>
          </cell>
          <cell r="H15">
            <v>0</v>
          </cell>
          <cell r="I15">
            <v>2032.49</v>
          </cell>
          <cell r="J15">
            <v>14320.87</v>
          </cell>
          <cell r="K15">
            <v>14320.87</v>
          </cell>
          <cell r="L15">
            <v>2159.04</v>
          </cell>
          <cell r="M15">
            <v>53639.64</v>
          </cell>
          <cell r="N15">
            <v>12640</v>
          </cell>
          <cell r="O15">
            <v>16410</v>
          </cell>
          <cell r="P15">
            <v>5566.7</v>
          </cell>
          <cell r="Q15">
            <v>184.36</v>
          </cell>
          <cell r="R15">
            <v>34801.06</v>
          </cell>
          <cell r="S15"/>
          <cell r="T15"/>
          <cell r="U15">
            <v>-18838.580000000002</v>
          </cell>
          <cell r="V15"/>
          <cell r="W15">
            <v>628</v>
          </cell>
          <cell r="X15">
            <v>30</v>
          </cell>
          <cell r="Y15">
            <v>18840</v>
          </cell>
        </row>
        <row r="16">
          <cell r="A16" t="str">
            <v>ENCLOS</v>
          </cell>
          <cell r="B16" t="str">
            <v>SAP ENCLOS</v>
          </cell>
          <cell r="C16">
            <v>1857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1905.46</v>
          </cell>
          <cell r="J16">
            <v>2765.58</v>
          </cell>
          <cell r="K16">
            <v>2765.58</v>
          </cell>
          <cell r="L16">
            <v>0</v>
          </cell>
          <cell r="M16">
            <v>4671.04</v>
          </cell>
          <cell r="N16">
            <v>1420</v>
          </cell>
          <cell r="O16">
            <v>7610</v>
          </cell>
          <cell r="P16">
            <v>1075.02</v>
          </cell>
          <cell r="Q16">
            <v>0</v>
          </cell>
          <cell r="R16">
            <v>10105.02</v>
          </cell>
          <cell r="S16"/>
          <cell r="T16"/>
          <cell r="U16">
            <v>5433.9800000000005</v>
          </cell>
          <cell r="V16"/>
          <cell r="W16">
            <v>908</v>
          </cell>
          <cell r="X16">
            <v>0</v>
          </cell>
          <cell r="Y16">
            <v>0</v>
          </cell>
        </row>
        <row r="17">
          <cell r="A17" t="str">
            <v>FAYL BILLOT</v>
          </cell>
          <cell r="B17" t="str">
            <v>SAI FAYL BILLOT</v>
          </cell>
          <cell r="C17">
            <v>15158</v>
          </cell>
          <cell r="D17">
            <v>85233.35</v>
          </cell>
          <cell r="E17">
            <v>0</v>
          </cell>
          <cell r="F17">
            <v>10183.42</v>
          </cell>
          <cell r="G17">
            <v>0</v>
          </cell>
          <cell r="H17">
            <v>0</v>
          </cell>
          <cell r="I17">
            <v>3156.36</v>
          </cell>
          <cell r="J17">
            <v>22574.44</v>
          </cell>
          <cell r="K17">
            <v>22574.44</v>
          </cell>
          <cell r="L17">
            <v>3196.05</v>
          </cell>
          <cell r="M17">
            <v>124343.62000000001</v>
          </cell>
          <cell r="N17">
            <v>20840</v>
          </cell>
          <cell r="O17">
            <v>23160</v>
          </cell>
          <cell r="P17">
            <v>8774.9599999999991</v>
          </cell>
          <cell r="Q17">
            <v>1243.1300000000001</v>
          </cell>
          <cell r="R17">
            <v>54018.09</v>
          </cell>
          <cell r="S17"/>
          <cell r="T17"/>
          <cell r="U17">
            <v>-70325.530000000013</v>
          </cell>
          <cell r="V17"/>
          <cell r="W17">
            <v>839</v>
          </cell>
          <cell r="X17">
            <v>83.82</v>
          </cell>
          <cell r="Y17">
            <v>70325</v>
          </cell>
        </row>
        <row r="18">
          <cell r="A18" t="str">
            <v>JOINVILLE</v>
          </cell>
          <cell r="B18" t="str">
            <v>SAI JOINVILLE</v>
          </cell>
          <cell r="C18">
            <v>9824</v>
          </cell>
          <cell r="D18">
            <v>49324.25</v>
          </cell>
          <cell r="E18">
            <v>0</v>
          </cell>
          <cell r="F18">
            <v>8325.85</v>
          </cell>
          <cell r="G18">
            <v>0</v>
          </cell>
          <cell r="H18">
            <v>0</v>
          </cell>
          <cell r="I18">
            <v>2134.8200000000002</v>
          </cell>
          <cell r="J18">
            <v>14630.64</v>
          </cell>
          <cell r="K18">
            <v>14630.64</v>
          </cell>
          <cell r="L18">
            <v>1520.13</v>
          </cell>
          <cell r="M18">
            <v>75935.69</v>
          </cell>
          <cell r="N18">
            <v>13400</v>
          </cell>
          <cell r="O18">
            <v>11910</v>
          </cell>
          <cell r="P18">
            <v>5687.11</v>
          </cell>
          <cell r="Q18">
            <v>719.4</v>
          </cell>
          <cell r="R18">
            <v>31716.510000000002</v>
          </cell>
          <cell r="S18"/>
          <cell r="T18"/>
          <cell r="U18">
            <v>-44219.18</v>
          </cell>
          <cell r="V18"/>
          <cell r="W18">
            <v>456</v>
          </cell>
          <cell r="X18">
            <v>96.97</v>
          </cell>
          <cell r="Y18">
            <v>44218</v>
          </cell>
        </row>
        <row r="19">
          <cell r="A19" t="str">
            <v>LANGRES</v>
          </cell>
          <cell r="B19" t="str">
            <v>SAI LANGRES</v>
          </cell>
          <cell r="C19">
            <v>19469</v>
          </cell>
          <cell r="D19">
            <v>56732.38</v>
          </cell>
          <cell r="E19">
            <v>0</v>
          </cell>
          <cell r="F19">
            <v>8621.31</v>
          </cell>
          <cell r="G19">
            <v>0</v>
          </cell>
          <cell r="H19">
            <v>0</v>
          </cell>
          <cell r="I19">
            <v>3548.04</v>
          </cell>
          <cell r="J19">
            <v>28994.71</v>
          </cell>
          <cell r="K19">
            <v>28994.71</v>
          </cell>
          <cell r="L19">
            <v>4313.7700000000004</v>
          </cell>
          <cell r="M19">
            <v>102210.21</v>
          </cell>
          <cell r="N19">
            <v>36020</v>
          </cell>
          <cell r="O19">
            <v>20340</v>
          </cell>
          <cell r="P19">
            <v>11270.6</v>
          </cell>
          <cell r="Q19">
            <v>827.44</v>
          </cell>
          <cell r="R19">
            <v>68458.040000000008</v>
          </cell>
          <cell r="S19"/>
          <cell r="T19"/>
          <cell r="U19">
            <v>-33752.17</v>
          </cell>
          <cell r="V19"/>
          <cell r="W19">
            <v>694</v>
          </cell>
          <cell r="X19">
            <v>48.63</v>
          </cell>
          <cell r="Y19">
            <v>33749</v>
          </cell>
        </row>
        <row r="20">
          <cell r="A20" t="str">
            <v>LE DER-ANGLUS</v>
          </cell>
          <cell r="B20" t="str">
            <v>SAI LE DER-ANGLUS</v>
          </cell>
          <cell r="C20">
            <v>3898</v>
          </cell>
          <cell r="D20">
            <v>42993.52</v>
          </cell>
          <cell r="E20">
            <v>0</v>
          </cell>
          <cell r="F20">
            <v>2977.77</v>
          </cell>
          <cell r="G20">
            <v>0</v>
          </cell>
          <cell r="H20">
            <v>0</v>
          </cell>
          <cell r="I20">
            <v>913.92</v>
          </cell>
          <cell r="J20">
            <v>5805.2</v>
          </cell>
          <cell r="K20">
            <v>5805.2</v>
          </cell>
          <cell r="L20">
            <v>181.15</v>
          </cell>
          <cell r="M20">
            <v>52871.55999999999</v>
          </cell>
          <cell r="N20">
            <v>9120</v>
          </cell>
          <cell r="O20">
            <v>4050</v>
          </cell>
          <cell r="P20">
            <v>2256.5500000000002</v>
          </cell>
          <cell r="Q20">
            <v>627.05999999999995</v>
          </cell>
          <cell r="R20">
            <v>16053.609999999999</v>
          </cell>
          <cell r="S20"/>
          <cell r="T20"/>
          <cell r="U20">
            <v>-36817.94999999999</v>
          </cell>
          <cell r="V20"/>
          <cell r="W20">
            <v>162</v>
          </cell>
          <cell r="X20">
            <v>227.27</v>
          </cell>
          <cell r="Y20">
            <v>36818</v>
          </cell>
        </row>
        <row r="21">
          <cell r="A21" t="str">
            <v>LE DER-GRAND DER</v>
          </cell>
          <cell r="B21" t="str">
            <v>SAI LE DER-GRAND DER</v>
          </cell>
          <cell r="C21">
            <v>5016</v>
          </cell>
          <cell r="D21">
            <v>34285.980000000003</v>
          </cell>
          <cell r="E21">
            <v>0</v>
          </cell>
          <cell r="F21">
            <v>2579.41</v>
          </cell>
          <cell r="G21">
            <v>0</v>
          </cell>
          <cell r="H21">
            <v>0</v>
          </cell>
          <cell r="I21">
            <v>1155.6300000000001</v>
          </cell>
          <cell r="J21">
            <v>7470.21</v>
          </cell>
          <cell r="K21">
            <v>7470.21</v>
          </cell>
          <cell r="L21">
            <v>974.26</v>
          </cell>
          <cell r="M21">
            <v>46465.49</v>
          </cell>
          <cell r="N21">
            <v>5580</v>
          </cell>
          <cell r="O21">
            <v>8010</v>
          </cell>
          <cell r="P21">
            <v>2903.76</v>
          </cell>
          <cell r="Q21">
            <v>500.06</v>
          </cell>
          <cell r="R21">
            <v>16993.820000000003</v>
          </cell>
          <cell r="S21"/>
          <cell r="T21"/>
          <cell r="U21">
            <v>-29471.669999999995</v>
          </cell>
          <cell r="V21"/>
          <cell r="W21">
            <v>339</v>
          </cell>
          <cell r="X21">
            <v>86.94</v>
          </cell>
          <cell r="Y21">
            <v>29473</v>
          </cell>
        </row>
        <row r="22">
          <cell r="A22" t="str">
            <v>LE DER-HERONNE</v>
          </cell>
          <cell r="B22" t="str">
            <v>SAI LE DER-HERONNE</v>
          </cell>
          <cell r="C22">
            <v>7243</v>
          </cell>
          <cell r="D22">
            <v>12102.91</v>
          </cell>
          <cell r="E22">
            <v>0</v>
          </cell>
          <cell r="F22">
            <v>1321.74</v>
          </cell>
          <cell r="G22">
            <v>0</v>
          </cell>
          <cell r="H22">
            <v>0</v>
          </cell>
          <cell r="I22">
            <v>1159.1600000000001</v>
          </cell>
          <cell r="J22">
            <v>10786.82</v>
          </cell>
          <cell r="K22">
            <v>10786.82</v>
          </cell>
          <cell r="L22">
            <v>706.92</v>
          </cell>
          <cell r="M22">
            <v>26077.549999999996</v>
          </cell>
          <cell r="N22">
            <v>9040</v>
          </cell>
          <cell r="O22">
            <v>5430</v>
          </cell>
          <cell r="P22">
            <v>4192.97</v>
          </cell>
          <cell r="Q22">
            <v>176.52</v>
          </cell>
          <cell r="R22">
            <v>18839.490000000002</v>
          </cell>
          <cell r="S22"/>
          <cell r="T22"/>
          <cell r="U22">
            <v>-7238.059999999994</v>
          </cell>
          <cell r="V22"/>
          <cell r="W22">
            <v>195</v>
          </cell>
          <cell r="X22">
            <v>37.119999999999997</v>
          </cell>
          <cell r="Y22">
            <v>7238</v>
          </cell>
        </row>
        <row r="23">
          <cell r="A23" t="str">
            <v>LE DER-HORRE</v>
          </cell>
          <cell r="B23" t="str">
            <v>SAI LE DER-HORRE</v>
          </cell>
          <cell r="C23">
            <v>2537</v>
          </cell>
          <cell r="D23">
            <v>4661.6499999999996</v>
          </cell>
          <cell r="E23">
            <v>0</v>
          </cell>
          <cell r="F23">
            <v>1062.72</v>
          </cell>
          <cell r="G23">
            <v>0</v>
          </cell>
          <cell r="H23">
            <v>0</v>
          </cell>
          <cell r="I23">
            <v>730.43</v>
          </cell>
          <cell r="J23">
            <v>3778.29</v>
          </cell>
          <cell r="K23">
            <v>3778.29</v>
          </cell>
          <cell r="L23">
            <v>127.65</v>
          </cell>
          <cell r="M23">
            <v>10360.74</v>
          </cell>
          <cell r="N23">
            <v>5880</v>
          </cell>
          <cell r="O23">
            <v>4050</v>
          </cell>
          <cell r="P23">
            <v>1468.67</v>
          </cell>
          <cell r="Q23">
            <v>67.989999999999995</v>
          </cell>
          <cell r="R23">
            <v>11466.66</v>
          </cell>
          <cell r="S23"/>
          <cell r="T23"/>
          <cell r="U23">
            <v>1105.92</v>
          </cell>
          <cell r="V23"/>
          <cell r="W23">
            <v>111</v>
          </cell>
          <cell r="X23">
            <v>0</v>
          </cell>
          <cell r="Y23">
            <v>0</v>
          </cell>
        </row>
        <row r="24">
          <cell r="A24" t="str">
            <v>LE VAL</v>
          </cell>
          <cell r="B24" t="str">
            <v>SAI LE VAL</v>
          </cell>
          <cell r="C24">
            <v>7545</v>
          </cell>
          <cell r="D24">
            <v>27221.42</v>
          </cell>
          <cell r="E24">
            <v>0</v>
          </cell>
          <cell r="F24">
            <v>5556.2</v>
          </cell>
          <cell r="G24">
            <v>120</v>
          </cell>
          <cell r="H24">
            <v>0</v>
          </cell>
          <cell r="I24">
            <v>1684.92</v>
          </cell>
          <cell r="J24">
            <v>11236.58</v>
          </cell>
          <cell r="K24">
            <v>11236.58</v>
          </cell>
          <cell r="L24">
            <v>2107.14</v>
          </cell>
          <cell r="M24">
            <v>47926.259999999995</v>
          </cell>
          <cell r="N24">
            <v>7880</v>
          </cell>
          <cell r="O24">
            <v>15090</v>
          </cell>
          <cell r="P24">
            <v>4367.8</v>
          </cell>
          <cell r="Q24">
            <v>397.03</v>
          </cell>
          <cell r="R24">
            <v>27734.829999999998</v>
          </cell>
          <cell r="S24"/>
          <cell r="T24"/>
          <cell r="U24">
            <v>-20191.429999999997</v>
          </cell>
          <cell r="V24"/>
          <cell r="W24">
            <v>493</v>
          </cell>
          <cell r="X24">
            <v>40.96</v>
          </cell>
          <cell r="Y24">
            <v>20193</v>
          </cell>
        </row>
        <row r="25">
          <cell r="A25" t="str">
            <v>LES DHUITS-31</v>
          </cell>
          <cell r="B25" t="str">
            <v>SAI LES DHUITS-31</v>
          </cell>
          <cell r="C25">
            <v>4991</v>
          </cell>
          <cell r="D25">
            <v>22394.6</v>
          </cell>
          <cell r="E25">
            <v>0</v>
          </cell>
          <cell r="F25">
            <v>3192.56</v>
          </cell>
          <cell r="G25">
            <v>13430</v>
          </cell>
          <cell r="H25">
            <v>0</v>
          </cell>
          <cell r="I25">
            <v>1723.74</v>
          </cell>
          <cell r="J25">
            <v>7432.97</v>
          </cell>
          <cell r="K25">
            <v>7432.97</v>
          </cell>
          <cell r="L25">
            <v>2275.27</v>
          </cell>
          <cell r="M25">
            <v>50449.14</v>
          </cell>
          <cell r="N25">
            <v>24180</v>
          </cell>
          <cell r="O25">
            <v>13890</v>
          </cell>
          <cell r="P25">
            <v>2889.29</v>
          </cell>
          <cell r="Q25">
            <v>326.63</v>
          </cell>
          <cell r="R25">
            <v>41285.919999999998</v>
          </cell>
          <cell r="S25"/>
          <cell r="T25"/>
          <cell r="U25">
            <v>-9163.2200000000012</v>
          </cell>
          <cell r="V25"/>
          <cell r="W25">
            <v>498</v>
          </cell>
          <cell r="X25">
            <v>18.399999999999999</v>
          </cell>
          <cell r="Y25">
            <v>9163</v>
          </cell>
        </row>
        <row r="26">
          <cell r="A26" t="str">
            <v>LES DHUITS-BOIS DU TEMPLIER</v>
          </cell>
          <cell r="B26" t="str">
            <v>SAI LES DHUITS-BOIS DU TEMPLIER</v>
          </cell>
          <cell r="C26">
            <v>1927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375.8</v>
          </cell>
          <cell r="J26">
            <v>2869.83</v>
          </cell>
          <cell r="K26">
            <v>2869.83</v>
          </cell>
          <cell r="L26">
            <v>69.459999999999994</v>
          </cell>
          <cell r="M26">
            <v>3315.09</v>
          </cell>
          <cell r="N26">
            <v>3700</v>
          </cell>
          <cell r="O26">
            <v>1470</v>
          </cell>
          <cell r="P26">
            <v>1115.54</v>
          </cell>
          <cell r="Q26">
            <v>0</v>
          </cell>
          <cell r="R26">
            <v>6285.54</v>
          </cell>
          <cell r="S26"/>
          <cell r="T26"/>
          <cell r="U26">
            <v>2970.45</v>
          </cell>
          <cell r="V26"/>
          <cell r="W26">
            <v>76</v>
          </cell>
          <cell r="X26">
            <v>0</v>
          </cell>
          <cell r="Y26">
            <v>0</v>
          </cell>
        </row>
        <row r="27">
          <cell r="A27" t="str">
            <v>LES DHUITS-BOIS GENARD</v>
          </cell>
          <cell r="B27" t="str">
            <v>SAI LES DHUITS-BOIS GENARD</v>
          </cell>
          <cell r="C27">
            <v>2492</v>
          </cell>
          <cell r="D27">
            <v>26651.200000000001</v>
          </cell>
          <cell r="E27">
            <v>0</v>
          </cell>
          <cell r="F27">
            <v>2833</v>
          </cell>
          <cell r="G27">
            <v>0</v>
          </cell>
          <cell r="H27">
            <v>0</v>
          </cell>
          <cell r="I27">
            <v>645.74</v>
          </cell>
          <cell r="J27">
            <v>3711.27</v>
          </cell>
          <cell r="K27">
            <v>3711.27</v>
          </cell>
          <cell r="L27">
            <v>407.35</v>
          </cell>
          <cell r="M27">
            <v>34248.559999999998</v>
          </cell>
          <cell r="N27">
            <v>6800</v>
          </cell>
          <cell r="O27">
            <v>3840</v>
          </cell>
          <cell r="P27">
            <v>1442.62</v>
          </cell>
          <cell r="Q27">
            <v>388.71</v>
          </cell>
          <cell r="R27">
            <v>12471.329999999998</v>
          </cell>
          <cell r="S27"/>
          <cell r="T27"/>
          <cell r="U27">
            <v>-21777.23</v>
          </cell>
          <cell r="V27"/>
          <cell r="W27">
            <v>126</v>
          </cell>
          <cell r="X27">
            <v>172.84</v>
          </cell>
          <cell r="Y27">
            <v>21778</v>
          </cell>
        </row>
        <row r="28">
          <cell r="A28" t="str">
            <v>LES DHUITS-CIRFONTAINES</v>
          </cell>
          <cell r="B28" t="str">
            <v>SAI LES DHUITS-CIRFONTAINES</v>
          </cell>
          <cell r="C28">
            <v>1550</v>
          </cell>
          <cell r="D28">
            <v>4341.59</v>
          </cell>
          <cell r="E28">
            <v>0</v>
          </cell>
          <cell r="F28">
            <v>703.72</v>
          </cell>
          <cell r="G28">
            <v>0</v>
          </cell>
          <cell r="H28">
            <v>0</v>
          </cell>
          <cell r="I28">
            <v>460.49</v>
          </cell>
          <cell r="J28">
            <v>2308.38</v>
          </cell>
          <cell r="K28">
            <v>2308.38</v>
          </cell>
          <cell r="L28">
            <v>426.59</v>
          </cell>
          <cell r="M28">
            <v>8240.77</v>
          </cell>
          <cell r="N28">
            <v>5040</v>
          </cell>
          <cell r="O28">
            <v>2670</v>
          </cell>
          <cell r="P28">
            <v>897.29</v>
          </cell>
          <cell r="Q28">
            <v>63.32</v>
          </cell>
          <cell r="R28">
            <v>8670.61</v>
          </cell>
          <cell r="S28"/>
          <cell r="T28"/>
          <cell r="U28">
            <v>429.84000000000015</v>
          </cell>
          <cell r="V28"/>
          <cell r="W28">
            <v>142</v>
          </cell>
          <cell r="X28">
            <v>0</v>
          </cell>
          <cell r="Y28">
            <v>0</v>
          </cell>
        </row>
        <row r="29">
          <cell r="A29" t="str">
            <v>LES DHUITS-ORGES</v>
          </cell>
          <cell r="B29" t="str">
            <v>SAI LES DHUITS-ORGES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/>
          <cell r="T29"/>
          <cell r="U29">
            <v>0</v>
          </cell>
          <cell r="V29"/>
          <cell r="W29">
            <v>0</v>
          </cell>
          <cell r="X29">
            <v>0</v>
          </cell>
          <cell r="Y29">
            <v>0</v>
          </cell>
        </row>
        <row r="30">
          <cell r="A30" t="str">
            <v>L'ETOILE-27</v>
          </cell>
          <cell r="B30" t="str">
            <v>SAI L'ETOILE-27</v>
          </cell>
          <cell r="C30">
            <v>8007</v>
          </cell>
          <cell r="D30">
            <v>11048.6</v>
          </cell>
          <cell r="E30">
            <v>0</v>
          </cell>
          <cell r="F30">
            <v>1832.43</v>
          </cell>
          <cell r="G30">
            <v>4558</v>
          </cell>
          <cell r="H30">
            <v>0</v>
          </cell>
          <cell r="I30">
            <v>1968.98</v>
          </cell>
          <cell r="J30">
            <v>11924.63</v>
          </cell>
          <cell r="K30">
            <v>11924.63</v>
          </cell>
          <cell r="L30">
            <v>1994.25</v>
          </cell>
          <cell r="M30">
            <v>33326.89</v>
          </cell>
          <cell r="N30">
            <v>17180</v>
          </cell>
          <cell r="O30">
            <v>13620</v>
          </cell>
          <cell r="P30">
            <v>4635.25</v>
          </cell>
          <cell r="Q30">
            <v>161.13999999999999</v>
          </cell>
          <cell r="R30">
            <v>35596.39</v>
          </cell>
          <cell r="S30"/>
          <cell r="T30"/>
          <cell r="U30">
            <v>2269.5</v>
          </cell>
          <cell r="V30"/>
          <cell r="W30">
            <v>420</v>
          </cell>
          <cell r="X30">
            <v>0</v>
          </cell>
          <cell r="Y30">
            <v>0</v>
          </cell>
        </row>
        <row r="31">
          <cell r="A31" t="str">
            <v>L'ETOILE-VOIVRES</v>
          </cell>
          <cell r="B31" t="str">
            <v>SAI L'ETOILE-VOIVRES</v>
          </cell>
          <cell r="C31">
            <v>2096</v>
          </cell>
          <cell r="D31">
            <v>3121.28</v>
          </cell>
          <cell r="E31">
            <v>0</v>
          </cell>
          <cell r="F31">
            <v>1207.3599999999999</v>
          </cell>
          <cell r="G31">
            <v>0</v>
          </cell>
          <cell r="H31">
            <v>0</v>
          </cell>
          <cell r="I31">
            <v>435.79</v>
          </cell>
          <cell r="J31">
            <v>3121.52</v>
          </cell>
          <cell r="K31">
            <v>3121.52</v>
          </cell>
          <cell r="L31">
            <v>227.14</v>
          </cell>
          <cell r="M31">
            <v>8113.0900000000011</v>
          </cell>
          <cell r="N31">
            <v>3120</v>
          </cell>
          <cell r="O31">
            <v>2190</v>
          </cell>
          <cell r="P31">
            <v>1213.3699999999999</v>
          </cell>
          <cell r="Q31">
            <v>45.52</v>
          </cell>
          <cell r="R31">
            <v>6568.89</v>
          </cell>
          <cell r="S31"/>
          <cell r="T31"/>
          <cell r="U31">
            <v>-1544.2000000000007</v>
          </cell>
          <cell r="V31"/>
          <cell r="W31">
            <v>67</v>
          </cell>
          <cell r="X31">
            <v>23.05</v>
          </cell>
          <cell r="Y31">
            <v>1544</v>
          </cell>
        </row>
        <row r="32">
          <cell r="A32" t="str">
            <v>LIFFOL</v>
          </cell>
          <cell r="B32" t="str">
            <v>SAI LIFFOL</v>
          </cell>
          <cell r="C32">
            <v>2468</v>
          </cell>
          <cell r="D32">
            <v>2395.5</v>
          </cell>
          <cell r="E32">
            <v>0</v>
          </cell>
          <cell r="F32">
            <v>346.22</v>
          </cell>
          <cell r="G32">
            <v>0</v>
          </cell>
          <cell r="H32">
            <v>0</v>
          </cell>
          <cell r="I32">
            <v>585.75</v>
          </cell>
          <cell r="J32">
            <v>3675.53</v>
          </cell>
          <cell r="K32">
            <v>3675.53</v>
          </cell>
          <cell r="L32">
            <v>1073.1099999999999</v>
          </cell>
          <cell r="M32">
            <v>8076.11</v>
          </cell>
          <cell r="N32">
            <v>5960</v>
          </cell>
          <cell r="O32">
            <v>3330</v>
          </cell>
          <cell r="P32">
            <v>1428.72</v>
          </cell>
          <cell r="Q32">
            <v>34.94</v>
          </cell>
          <cell r="R32">
            <v>10753.66</v>
          </cell>
          <cell r="S32"/>
          <cell r="T32"/>
          <cell r="U32">
            <v>2677.55</v>
          </cell>
          <cell r="V32"/>
          <cell r="W32">
            <v>118</v>
          </cell>
          <cell r="X32">
            <v>0</v>
          </cell>
          <cell r="Y32">
            <v>0</v>
          </cell>
        </row>
        <row r="33">
          <cell r="A33" t="str">
            <v>LIFFOL-ILLOUD</v>
          </cell>
          <cell r="B33" t="str">
            <v>SAI LIFFOL-ILLOUD</v>
          </cell>
          <cell r="C33">
            <v>3547</v>
          </cell>
          <cell r="D33">
            <v>2613.9</v>
          </cell>
          <cell r="E33">
            <v>0</v>
          </cell>
          <cell r="F33">
            <v>68.040000000000006</v>
          </cell>
          <cell r="G33">
            <v>0</v>
          </cell>
          <cell r="H33">
            <v>0</v>
          </cell>
          <cell r="I33">
            <v>668.68</v>
          </cell>
          <cell r="J33">
            <v>5282.46</v>
          </cell>
          <cell r="K33">
            <v>5282.46</v>
          </cell>
          <cell r="L33">
            <v>248.73</v>
          </cell>
          <cell r="M33">
            <v>8881.81</v>
          </cell>
          <cell r="N33">
            <v>4620</v>
          </cell>
          <cell r="O33">
            <v>4860</v>
          </cell>
          <cell r="P33">
            <v>2053.36</v>
          </cell>
          <cell r="Q33">
            <v>38.119999999999997</v>
          </cell>
          <cell r="R33">
            <v>11571.480000000001</v>
          </cell>
          <cell r="S33"/>
          <cell r="T33"/>
          <cell r="U33">
            <v>2689.6700000000019</v>
          </cell>
          <cell r="V33"/>
          <cell r="W33">
            <v>142</v>
          </cell>
          <cell r="X33">
            <v>0</v>
          </cell>
          <cell r="Y33">
            <v>0</v>
          </cell>
        </row>
        <row r="34">
          <cell r="A34" t="str">
            <v>MOIRON</v>
          </cell>
          <cell r="B34" t="str">
            <v>SAI MOIRON</v>
          </cell>
          <cell r="C34">
            <v>3432</v>
          </cell>
          <cell r="D34">
            <v>9949.15</v>
          </cell>
          <cell r="E34">
            <v>0</v>
          </cell>
          <cell r="F34">
            <v>1509.15</v>
          </cell>
          <cell r="G34">
            <v>0</v>
          </cell>
          <cell r="H34">
            <v>0</v>
          </cell>
          <cell r="I34">
            <v>532.82000000000005</v>
          </cell>
          <cell r="J34">
            <v>5111.1899999999996</v>
          </cell>
          <cell r="K34">
            <v>5111.1899999999996</v>
          </cell>
          <cell r="L34">
            <v>407.82</v>
          </cell>
          <cell r="M34">
            <v>17510.129999999997</v>
          </cell>
          <cell r="N34">
            <v>3160</v>
          </cell>
          <cell r="O34">
            <v>3720</v>
          </cell>
          <cell r="P34">
            <v>1986.78</v>
          </cell>
          <cell r="Q34">
            <v>145.11000000000001</v>
          </cell>
          <cell r="R34">
            <v>9011.8900000000012</v>
          </cell>
          <cell r="S34"/>
          <cell r="T34"/>
          <cell r="U34">
            <v>-8498.2399999999961</v>
          </cell>
          <cell r="V34"/>
          <cell r="W34">
            <v>104</v>
          </cell>
          <cell r="X34">
            <v>81.709999999999994</v>
          </cell>
          <cell r="Y34">
            <v>8498</v>
          </cell>
        </row>
        <row r="35">
          <cell r="A35" t="str">
            <v>MONTIGNY-37</v>
          </cell>
          <cell r="B35" t="str">
            <v>SAI MONTIGNY-37</v>
          </cell>
          <cell r="C35">
            <v>2512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481.66</v>
          </cell>
          <cell r="J35">
            <v>3741.06</v>
          </cell>
          <cell r="K35">
            <v>3741.06</v>
          </cell>
          <cell r="L35">
            <v>778.09</v>
          </cell>
          <cell r="M35">
            <v>5000.8100000000004</v>
          </cell>
          <cell r="N35">
            <v>2500</v>
          </cell>
          <cell r="O35">
            <v>3180</v>
          </cell>
          <cell r="P35">
            <v>1454.2</v>
          </cell>
          <cell r="Q35">
            <v>0</v>
          </cell>
          <cell r="R35">
            <v>7134.2</v>
          </cell>
          <cell r="S35"/>
          <cell r="T35"/>
          <cell r="U35">
            <v>2133.3899999999994</v>
          </cell>
          <cell r="V35"/>
          <cell r="W35">
            <v>115</v>
          </cell>
          <cell r="X35">
            <v>0</v>
          </cell>
          <cell r="Y35">
            <v>0</v>
          </cell>
        </row>
        <row r="36">
          <cell r="A36" t="str">
            <v>MONTIGNY-52-54</v>
          </cell>
          <cell r="B36" t="str">
            <v>SAI MONTIGNY-52-54</v>
          </cell>
          <cell r="C36">
            <v>6851</v>
          </cell>
          <cell r="D36">
            <v>3273.72</v>
          </cell>
          <cell r="E36">
            <v>0</v>
          </cell>
          <cell r="F36">
            <v>445.98</v>
          </cell>
          <cell r="G36">
            <v>0</v>
          </cell>
          <cell r="H36">
            <v>0</v>
          </cell>
          <cell r="I36">
            <v>1206.79</v>
          </cell>
          <cell r="J36">
            <v>10203.030000000001</v>
          </cell>
          <cell r="K36">
            <v>10203.030000000001</v>
          </cell>
          <cell r="L36">
            <v>255.3</v>
          </cell>
          <cell r="M36">
            <v>15384.82</v>
          </cell>
          <cell r="N36">
            <v>7460</v>
          </cell>
          <cell r="O36">
            <v>6150</v>
          </cell>
          <cell r="P36">
            <v>3966.04</v>
          </cell>
          <cell r="Q36">
            <v>47.75</v>
          </cell>
          <cell r="R36">
            <v>17623.79</v>
          </cell>
          <cell r="S36"/>
          <cell r="T36"/>
          <cell r="U36">
            <v>2238.9700000000012</v>
          </cell>
          <cell r="V36"/>
          <cell r="W36">
            <v>252</v>
          </cell>
          <cell r="X36">
            <v>0</v>
          </cell>
          <cell r="Y36">
            <v>0</v>
          </cell>
        </row>
        <row r="37">
          <cell r="A37" t="str">
            <v>NOGENT</v>
          </cell>
          <cell r="B37" t="str">
            <v>SAI NOGENT</v>
          </cell>
          <cell r="C37">
            <v>3373</v>
          </cell>
          <cell r="D37">
            <v>1593.61</v>
          </cell>
          <cell r="E37">
            <v>0</v>
          </cell>
          <cell r="F37">
            <v>709.12</v>
          </cell>
          <cell r="G37">
            <v>0</v>
          </cell>
          <cell r="H37">
            <v>0</v>
          </cell>
          <cell r="I37">
            <v>665.15</v>
          </cell>
          <cell r="J37">
            <v>5023.33</v>
          </cell>
          <cell r="K37">
            <v>5023.33</v>
          </cell>
          <cell r="L37">
            <v>465.54</v>
          </cell>
          <cell r="M37">
            <v>8456.75</v>
          </cell>
          <cell r="N37">
            <v>3640</v>
          </cell>
          <cell r="O37">
            <v>4920</v>
          </cell>
          <cell r="P37">
            <v>1952.63</v>
          </cell>
          <cell r="Q37">
            <v>23.24</v>
          </cell>
          <cell r="R37">
            <v>10535.87</v>
          </cell>
          <cell r="S37"/>
          <cell r="T37"/>
          <cell r="U37">
            <v>2079.1200000000008</v>
          </cell>
          <cell r="V37"/>
          <cell r="W37">
            <v>177</v>
          </cell>
          <cell r="X37">
            <v>0</v>
          </cell>
          <cell r="Y37">
            <v>0</v>
          </cell>
        </row>
        <row r="38">
          <cell r="A38" t="str">
            <v>ORMOY</v>
          </cell>
          <cell r="B38" t="str">
            <v>SAI ORMOY</v>
          </cell>
          <cell r="C38">
            <v>5349</v>
          </cell>
          <cell r="D38">
            <v>23748.34</v>
          </cell>
          <cell r="E38">
            <v>0</v>
          </cell>
          <cell r="F38">
            <v>3575.37</v>
          </cell>
          <cell r="G38">
            <v>0</v>
          </cell>
          <cell r="H38">
            <v>0</v>
          </cell>
          <cell r="I38">
            <v>1199.73</v>
          </cell>
          <cell r="J38">
            <v>7966.13</v>
          </cell>
          <cell r="K38">
            <v>7966.13</v>
          </cell>
          <cell r="L38">
            <v>1452.32</v>
          </cell>
          <cell r="M38">
            <v>37941.89</v>
          </cell>
          <cell r="N38">
            <v>9890</v>
          </cell>
          <cell r="O38">
            <v>7830</v>
          </cell>
          <cell r="P38">
            <v>3096.53</v>
          </cell>
          <cell r="Q38">
            <v>346.37</v>
          </cell>
          <cell r="R38">
            <v>21162.899999999998</v>
          </cell>
          <cell r="S38"/>
          <cell r="T38"/>
          <cell r="U38">
            <v>-16778.990000000002</v>
          </cell>
          <cell r="V38"/>
          <cell r="W38">
            <v>277</v>
          </cell>
          <cell r="X38">
            <v>60.57</v>
          </cell>
          <cell r="Y38">
            <v>16778</v>
          </cell>
        </row>
        <row r="39">
          <cell r="A39" t="str">
            <v>POISSONS-CHEVILLON</v>
          </cell>
          <cell r="B39" t="str">
            <v>SAI POISSONS-CHEVILLON</v>
          </cell>
          <cell r="C39">
            <v>10887</v>
          </cell>
          <cell r="D39">
            <v>44899.56</v>
          </cell>
          <cell r="E39">
            <v>0</v>
          </cell>
          <cell r="F39">
            <v>6923.26</v>
          </cell>
          <cell r="G39">
            <v>0</v>
          </cell>
          <cell r="H39">
            <v>0</v>
          </cell>
          <cell r="I39">
            <v>1928.4</v>
          </cell>
          <cell r="J39">
            <v>16213.74</v>
          </cell>
          <cell r="K39">
            <v>16213.74</v>
          </cell>
          <cell r="L39">
            <v>2797.44</v>
          </cell>
          <cell r="M39">
            <v>72762.400000000009</v>
          </cell>
          <cell r="N39">
            <v>11700</v>
          </cell>
          <cell r="O39">
            <v>10740</v>
          </cell>
          <cell r="P39">
            <v>6302.48</v>
          </cell>
          <cell r="Q39">
            <v>654.86</v>
          </cell>
          <cell r="R39">
            <v>29397.34</v>
          </cell>
          <cell r="S39"/>
          <cell r="T39"/>
          <cell r="U39">
            <v>-43365.060000000012</v>
          </cell>
          <cell r="V39"/>
          <cell r="W39">
            <v>385</v>
          </cell>
          <cell r="X39">
            <v>112.64</v>
          </cell>
          <cell r="Y39">
            <v>43366</v>
          </cell>
        </row>
        <row r="40">
          <cell r="A40" t="str">
            <v>POISSONS-CUL DU CERF</v>
          </cell>
          <cell r="B40" t="str">
            <v>SAI POISSONS-CUL DU CERF</v>
          </cell>
          <cell r="C40">
            <v>5111</v>
          </cell>
          <cell r="D40">
            <v>3176.13</v>
          </cell>
          <cell r="E40">
            <v>0</v>
          </cell>
          <cell r="F40">
            <v>980.29</v>
          </cell>
          <cell r="G40">
            <v>0</v>
          </cell>
          <cell r="H40">
            <v>0</v>
          </cell>
          <cell r="I40">
            <v>1208.56</v>
          </cell>
          <cell r="J40">
            <v>7611.69</v>
          </cell>
          <cell r="K40">
            <v>7611.69</v>
          </cell>
          <cell r="L40">
            <v>1252.74</v>
          </cell>
          <cell r="M40">
            <v>14229.409999999998</v>
          </cell>
          <cell r="N40">
            <v>5420</v>
          </cell>
          <cell r="O40">
            <v>10020</v>
          </cell>
          <cell r="P40">
            <v>2958.76</v>
          </cell>
          <cell r="Q40">
            <v>46.32</v>
          </cell>
          <cell r="R40">
            <v>18445.080000000002</v>
          </cell>
          <cell r="S40"/>
          <cell r="T40"/>
          <cell r="U40">
            <v>4215.6700000000037</v>
          </cell>
          <cell r="V40"/>
          <cell r="W40">
            <v>367</v>
          </cell>
          <cell r="X40">
            <v>0</v>
          </cell>
          <cell r="Y40">
            <v>0</v>
          </cell>
        </row>
        <row r="41">
          <cell r="A41" t="str">
            <v>POISSONS-GIC</v>
          </cell>
          <cell r="B41" t="str">
            <v>SAI POISSONS-GIC</v>
          </cell>
          <cell r="C41">
            <v>14182</v>
          </cell>
          <cell r="D41">
            <v>22711.57</v>
          </cell>
          <cell r="E41">
            <v>0</v>
          </cell>
          <cell r="F41">
            <v>4011.49</v>
          </cell>
          <cell r="G41">
            <v>0</v>
          </cell>
          <cell r="H41">
            <v>0</v>
          </cell>
          <cell r="I41">
            <v>2642.95</v>
          </cell>
          <cell r="J41">
            <v>21120.91</v>
          </cell>
          <cell r="K41">
            <v>21120.91</v>
          </cell>
          <cell r="L41">
            <v>2862.24</v>
          </cell>
          <cell r="M41">
            <v>53349.159999999996</v>
          </cell>
          <cell r="N41">
            <v>15340</v>
          </cell>
          <cell r="O41">
            <v>19620</v>
          </cell>
          <cell r="P41">
            <v>8209.9500000000007</v>
          </cell>
          <cell r="Q41">
            <v>331.25</v>
          </cell>
          <cell r="R41">
            <v>43501.2</v>
          </cell>
          <cell r="S41"/>
          <cell r="T41"/>
          <cell r="U41">
            <v>-9847.9599999999991</v>
          </cell>
          <cell r="V41"/>
          <cell r="W41">
            <v>632</v>
          </cell>
          <cell r="X41">
            <v>15.58</v>
          </cell>
          <cell r="Y41">
            <v>9847</v>
          </cell>
        </row>
        <row r="42">
          <cell r="A42" t="str">
            <v>VILLARS EN AZOIS</v>
          </cell>
          <cell r="B42" t="str">
            <v>SAI VILLARS EN AZOIS</v>
          </cell>
          <cell r="C42">
            <v>4891</v>
          </cell>
          <cell r="D42">
            <v>21567.48</v>
          </cell>
          <cell r="E42">
            <v>0</v>
          </cell>
          <cell r="F42">
            <v>2732.56</v>
          </cell>
          <cell r="G42">
            <v>0</v>
          </cell>
          <cell r="H42">
            <v>0</v>
          </cell>
          <cell r="I42">
            <v>1432.62</v>
          </cell>
          <cell r="J42">
            <v>7284.05</v>
          </cell>
          <cell r="K42">
            <v>7284.05</v>
          </cell>
          <cell r="L42">
            <v>512.94000000000005</v>
          </cell>
          <cell r="M42">
            <v>33529.65</v>
          </cell>
          <cell r="N42">
            <v>13440</v>
          </cell>
          <cell r="O42">
            <v>15030</v>
          </cell>
          <cell r="P42">
            <v>2831.4</v>
          </cell>
          <cell r="Q42">
            <v>314.56</v>
          </cell>
          <cell r="R42">
            <v>31615.960000000003</v>
          </cell>
          <cell r="S42"/>
          <cell r="T42"/>
          <cell r="U42">
            <v>-1913.6899999999987</v>
          </cell>
          <cell r="V42"/>
          <cell r="W42">
            <v>491</v>
          </cell>
          <cell r="X42">
            <v>3.9</v>
          </cell>
          <cell r="Y42">
            <v>1915</v>
          </cell>
        </row>
        <row r="43">
          <cell r="A43"/>
          <cell r="B43"/>
          <cell r="C43">
            <v>279100</v>
          </cell>
          <cell r="D43">
            <v>1062733.4999999998</v>
          </cell>
          <cell r="E43">
            <v>0</v>
          </cell>
          <cell r="F43">
            <v>131121.07999999996</v>
          </cell>
          <cell r="G43">
            <v>92130.12</v>
          </cell>
          <cell r="H43">
            <v>0</v>
          </cell>
          <cell r="I43">
            <v>61235.900000000009</v>
          </cell>
          <cell r="J43">
            <v>415656.77</v>
          </cell>
          <cell r="K43">
            <v>415656.77</v>
          </cell>
          <cell r="L43">
            <v>60693.539999999994</v>
          </cell>
          <cell r="M43">
            <v>1823570.9099999997</v>
          </cell>
          <cell r="N43">
            <v>513030</v>
          </cell>
          <cell r="O43">
            <v>429770</v>
          </cell>
          <cell r="P43">
            <v>161570.90000000002</v>
          </cell>
          <cell r="Q43">
            <v>15500</v>
          </cell>
          <cell r="R43">
            <v>1119870.8899999999</v>
          </cell>
          <cell r="S43"/>
          <cell r="T43"/>
          <cell r="U43">
            <v>-703700.01999999979</v>
          </cell>
          <cell r="V43"/>
          <cell r="W43">
            <v>15599</v>
          </cell>
          <cell r="X43"/>
          <cell r="Y43">
            <v>666636</v>
          </cell>
        </row>
      </sheetData>
      <sheetData sheetId="16">
        <row r="2">
          <cell r="A2" t="str">
            <v>Zone</v>
          </cell>
          <cell r="B2" t="str">
            <v>Libellé bracelet</v>
          </cell>
          <cell r="C2" t="str">
            <v>Surface pondérée</v>
          </cell>
          <cell r="D2" t="str">
            <v>Indemnisation des dégâts (SAI + CE + CHI) - exercice comptable 23/24</v>
          </cell>
          <cell r="E2" t="str">
            <v>Effet lissage</v>
          </cell>
          <cell r="F2" t="str">
            <v>Frais estimateurs</v>
          </cell>
          <cell r="G2" t="str">
            <v>Subvention</v>
          </cell>
          <cell r="H2" t="str">
            <v>Coût prévention clôtures</v>
          </cell>
          <cell r="I2" t="str">
            <v>Prix d'achat des bracelets</v>
          </cell>
          <cell r="J2" t="str">
            <v>Fonctionnement service dégâts</v>
          </cell>
          <cell r="K2" t="str">
            <v>Cout Service dégats et Prévention</v>
          </cell>
          <cell r="L2" t="str">
            <v>Achat de clôtures</v>
          </cell>
          <cell r="M2" t="str">
            <v>Total des dépenses</v>
          </cell>
          <cell r="N2" t="str">
            <v>Recettes Cervidés</v>
          </cell>
          <cell r="O2" t="str">
            <v>Recettes SAI</v>
          </cell>
          <cell r="P2" t="str">
            <v>Produits, subventions et ventes diverses</v>
          </cell>
          <cell r="Q2" t="str">
            <v>Timbre grand gibier</v>
          </cell>
          <cell r="R2" t="str">
            <v>Recettes générées</v>
          </cell>
          <cell r="S2" t="str">
            <v>Treso dégats</v>
          </cell>
          <cell r="T2" t="str">
            <v>recette exceptionnelle PNF</v>
          </cell>
          <cell r="U2" t="str">
            <v>Crédit ou solde à financer par zone</v>
          </cell>
          <cell r="V2"/>
          <cell r="W2" t="str">
            <v>Attributions SAI 23/24 hors Unucr et Métissé_1ere Attrib</v>
          </cell>
          <cell r="X2" t="str">
            <v>Coût par SAI pour calculer la Contribution dégâts</v>
          </cell>
          <cell r="Y2" t="str">
            <v>Contribution dégâts à collecter par zone</v>
          </cell>
          <cell r="Z2" t="str">
            <v>Coût par SAI pour calculer la Contribution dégâts</v>
          </cell>
          <cell r="AA2" t="str">
            <v>Contribution dégâts à collecter par zone</v>
          </cell>
        </row>
        <row r="3">
          <cell r="A3" t="str">
            <v>ARC-CARREFOUR</v>
          </cell>
          <cell r="B3" t="str">
            <v>SAI ARC-CARREFOUR</v>
          </cell>
          <cell r="C3">
            <v>9635</v>
          </cell>
          <cell r="D3">
            <v>55514.43</v>
          </cell>
          <cell r="E3">
            <v>0</v>
          </cell>
          <cell r="F3">
            <v>4919.01</v>
          </cell>
          <cell r="G3">
            <v>1600</v>
          </cell>
          <cell r="H3">
            <v>0</v>
          </cell>
          <cell r="I3">
            <v>2519.44</v>
          </cell>
          <cell r="J3">
            <v>14349.17</v>
          </cell>
          <cell r="K3">
            <v>14349.17</v>
          </cell>
          <cell r="L3">
            <v>1313.19</v>
          </cell>
          <cell r="M3">
            <v>80215.240000000005</v>
          </cell>
          <cell r="N3">
            <v>21585</v>
          </cell>
          <cell r="O3">
            <v>18075</v>
          </cell>
          <cell r="P3">
            <v>5577.7</v>
          </cell>
          <cell r="Q3">
            <v>809.68</v>
          </cell>
          <cell r="R3">
            <v>46047.38</v>
          </cell>
          <cell r="S3"/>
          <cell r="T3"/>
          <cell r="U3">
            <v>-34167.860000000008</v>
          </cell>
          <cell r="V3"/>
          <cell r="W3">
            <v>736</v>
          </cell>
          <cell r="X3">
            <v>46.42</v>
          </cell>
          <cell r="Y3">
            <v>34165</v>
          </cell>
          <cell r="Z3">
            <v>46.42</v>
          </cell>
          <cell r="AA3">
            <v>34165</v>
          </cell>
        </row>
        <row r="4">
          <cell r="A4" t="str">
            <v>ARC-DANCEVOIR</v>
          </cell>
          <cell r="B4" t="str">
            <v>SAI ARC-DANCEVOIR</v>
          </cell>
          <cell r="C4">
            <v>2162</v>
          </cell>
          <cell r="D4">
            <v>7785.35</v>
          </cell>
          <cell r="E4">
            <v>0</v>
          </cell>
          <cell r="F4">
            <v>1097.56</v>
          </cell>
          <cell r="G4">
            <v>0</v>
          </cell>
          <cell r="H4">
            <v>0</v>
          </cell>
          <cell r="I4">
            <v>509.89</v>
          </cell>
          <cell r="J4">
            <v>3219.81</v>
          </cell>
          <cell r="K4">
            <v>3219.81</v>
          </cell>
          <cell r="L4">
            <v>486.66</v>
          </cell>
          <cell r="M4">
            <v>13099.269999999999</v>
          </cell>
          <cell r="N4">
            <v>3820</v>
          </cell>
          <cell r="O4">
            <v>3250</v>
          </cell>
          <cell r="P4">
            <v>1251.58</v>
          </cell>
          <cell r="Q4">
            <v>113.55</v>
          </cell>
          <cell r="R4">
            <v>8435.1299999999992</v>
          </cell>
          <cell r="S4"/>
          <cell r="T4"/>
          <cell r="U4">
            <v>-4664.1399999999994</v>
          </cell>
          <cell r="V4"/>
          <cell r="W4">
            <v>154</v>
          </cell>
          <cell r="X4">
            <v>30.29</v>
          </cell>
          <cell r="Y4">
            <v>4665</v>
          </cell>
          <cell r="Z4">
            <v>30.29</v>
          </cell>
          <cell r="AA4">
            <v>4665</v>
          </cell>
        </row>
        <row r="5">
          <cell r="A5" t="str">
            <v>ARC-GIC</v>
          </cell>
          <cell r="B5" t="str">
            <v>SAI ARC-GIC</v>
          </cell>
          <cell r="C5">
            <v>8632</v>
          </cell>
          <cell r="D5">
            <v>99328.66</v>
          </cell>
          <cell r="E5">
            <v>0</v>
          </cell>
          <cell r="F5">
            <v>7589.65</v>
          </cell>
          <cell r="G5">
            <v>24553.72</v>
          </cell>
          <cell r="H5">
            <v>0</v>
          </cell>
          <cell r="I5">
            <v>2491.21</v>
          </cell>
          <cell r="J5">
            <v>12855.43</v>
          </cell>
          <cell r="K5">
            <v>12855.43</v>
          </cell>
          <cell r="L5">
            <v>3682.62</v>
          </cell>
          <cell r="M5">
            <v>150501.28999999998</v>
          </cell>
          <cell r="N5">
            <v>39365</v>
          </cell>
          <cell r="O5">
            <v>21950</v>
          </cell>
          <cell r="P5">
            <v>4997.0600000000004</v>
          </cell>
          <cell r="Q5">
            <v>1448.71</v>
          </cell>
          <cell r="R5">
            <v>67760.77</v>
          </cell>
          <cell r="S5"/>
          <cell r="T5">
            <v>84000</v>
          </cell>
          <cell r="U5">
            <v>1259.480000000025</v>
          </cell>
          <cell r="V5"/>
          <cell r="W5">
            <v>759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</row>
        <row r="6">
          <cell r="A6" t="str">
            <v>ARC-ORMANCEY</v>
          </cell>
          <cell r="B6" t="str">
            <v>SAI ARC-ORMANCEY</v>
          </cell>
          <cell r="C6">
            <v>3270</v>
          </cell>
          <cell r="D6">
            <v>10865.38</v>
          </cell>
          <cell r="E6">
            <v>0</v>
          </cell>
          <cell r="F6">
            <v>1353.22</v>
          </cell>
          <cell r="G6">
            <v>0</v>
          </cell>
          <cell r="H6">
            <v>0</v>
          </cell>
          <cell r="I6">
            <v>726.9</v>
          </cell>
          <cell r="J6">
            <v>4869.93</v>
          </cell>
          <cell r="K6">
            <v>4869.93</v>
          </cell>
          <cell r="L6">
            <v>1327.17</v>
          </cell>
          <cell r="M6">
            <v>19142.599999999999</v>
          </cell>
          <cell r="N6">
            <v>5900</v>
          </cell>
          <cell r="O6">
            <v>4375</v>
          </cell>
          <cell r="P6">
            <v>1893</v>
          </cell>
          <cell r="Q6">
            <v>158.47</v>
          </cell>
          <cell r="R6">
            <v>12326.47</v>
          </cell>
          <cell r="S6"/>
          <cell r="T6"/>
          <cell r="U6">
            <v>-6816.1299999999992</v>
          </cell>
          <cell r="V6"/>
          <cell r="W6">
            <v>201</v>
          </cell>
          <cell r="X6">
            <v>33.909999999999997</v>
          </cell>
          <cell r="Y6">
            <v>6816</v>
          </cell>
          <cell r="Z6">
            <v>33.909999999999997</v>
          </cell>
          <cell r="AA6">
            <v>6816</v>
          </cell>
        </row>
        <row r="7">
          <cell r="A7" t="str">
            <v>AUBERIVE</v>
          </cell>
          <cell r="B7" t="str">
            <v>SAI AUBERIVE</v>
          </cell>
          <cell r="C7">
            <v>21319</v>
          </cell>
          <cell r="D7">
            <v>108686.65</v>
          </cell>
          <cell r="E7">
            <v>0</v>
          </cell>
          <cell r="F7">
            <v>13064.59</v>
          </cell>
          <cell r="G7">
            <v>10737.4</v>
          </cell>
          <cell r="H7">
            <v>0</v>
          </cell>
          <cell r="I7">
            <v>4128.5</v>
          </cell>
          <cell r="J7">
            <v>31749.86</v>
          </cell>
          <cell r="K7">
            <v>31749.86</v>
          </cell>
          <cell r="L7">
            <v>5181.6899999999996</v>
          </cell>
          <cell r="M7">
            <v>173548.69</v>
          </cell>
          <cell r="N7">
            <v>37780</v>
          </cell>
          <cell r="O7">
            <v>22600</v>
          </cell>
          <cell r="P7">
            <v>12341.56</v>
          </cell>
          <cell r="Q7">
            <v>1585.2</v>
          </cell>
          <cell r="R7">
            <v>74306.759999999995</v>
          </cell>
          <cell r="S7"/>
          <cell r="T7"/>
          <cell r="U7">
            <v>-99241.930000000008</v>
          </cell>
          <cell r="V7"/>
          <cell r="W7">
            <v>1004</v>
          </cell>
          <cell r="X7">
            <v>98.85</v>
          </cell>
          <cell r="Y7">
            <v>99245</v>
          </cell>
          <cell r="Z7">
            <v>90</v>
          </cell>
          <cell r="AA7">
            <v>90360</v>
          </cell>
        </row>
        <row r="8">
          <cell r="A8" t="str">
            <v>BOLOGNE</v>
          </cell>
          <cell r="B8" t="str">
            <v>SAI BOLOGNE</v>
          </cell>
          <cell r="C8">
            <v>7917</v>
          </cell>
          <cell r="D8">
            <v>16752.22</v>
          </cell>
          <cell r="E8">
            <v>0</v>
          </cell>
          <cell r="F8">
            <v>2280.5300000000002</v>
          </cell>
          <cell r="G8">
            <v>0</v>
          </cell>
          <cell r="H8">
            <v>0</v>
          </cell>
          <cell r="I8">
            <v>1660.22</v>
          </cell>
          <cell r="J8">
            <v>11790.59</v>
          </cell>
          <cell r="K8">
            <v>11790.59</v>
          </cell>
          <cell r="L8">
            <v>3842.99</v>
          </cell>
          <cell r="M8">
            <v>36326.550000000003</v>
          </cell>
          <cell r="N8">
            <v>7920</v>
          </cell>
          <cell r="O8">
            <v>13775</v>
          </cell>
          <cell r="P8">
            <v>4583.1499999999996</v>
          </cell>
          <cell r="Q8">
            <v>244.33</v>
          </cell>
          <cell r="R8">
            <v>26522.480000000003</v>
          </cell>
          <cell r="S8"/>
          <cell r="T8"/>
          <cell r="U8">
            <v>-9804.07</v>
          </cell>
          <cell r="V8"/>
          <cell r="W8">
            <v>478</v>
          </cell>
          <cell r="X8">
            <v>20.51</v>
          </cell>
          <cell r="Y8">
            <v>9804</v>
          </cell>
          <cell r="Z8">
            <v>20.51</v>
          </cell>
          <cell r="AA8">
            <v>9804</v>
          </cell>
        </row>
        <row r="9">
          <cell r="A9" t="str">
            <v>BOURBONNE</v>
          </cell>
          <cell r="B9" t="str">
            <v>SAI BOURBONNE</v>
          </cell>
          <cell r="C9">
            <v>23530</v>
          </cell>
          <cell r="D9">
            <v>81800.11</v>
          </cell>
          <cell r="E9">
            <v>0</v>
          </cell>
          <cell r="F9">
            <v>5288.93</v>
          </cell>
          <cell r="G9">
            <v>0</v>
          </cell>
          <cell r="H9">
            <v>0</v>
          </cell>
          <cell r="I9">
            <v>4047.34</v>
          </cell>
          <cell r="J9">
            <v>35042.65</v>
          </cell>
          <cell r="K9">
            <v>35042.65</v>
          </cell>
          <cell r="L9">
            <v>3796.61</v>
          </cell>
          <cell r="M9">
            <v>129975.64</v>
          </cell>
          <cell r="N9">
            <v>25645</v>
          </cell>
          <cell r="O9">
            <v>23400</v>
          </cell>
          <cell r="P9">
            <v>13621.51</v>
          </cell>
          <cell r="Q9">
            <v>1193.06</v>
          </cell>
          <cell r="R9">
            <v>63859.57</v>
          </cell>
          <cell r="S9"/>
          <cell r="T9"/>
          <cell r="U9">
            <v>-66116.070000000007</v>
          </cell>
          <cell r="V9"/>
          <cell r="W9">
            <v>1059</v>
          </cell>
          <cell r="X9">
            <v>62.43</v>
          </cell>
          <cell r="Y9">
            <v>66113</v>
          </cell>
          <cell r="Z9">
            <v>62.43</v>
          </cell>
          <cell r="AA9">
            <v>66113</v>
          </cell>
        </row>
        <row r="10">
          <cell r="A10" t="str">
            <v>BOURMONT</v>
          </cell>
          <cell r="B10" t="str">
            <v>SAI BOURMONT</v>
          </cell>
          <cell r="C10">
            <v>5310</v>
          </cell>
          <cell r="D10">
            <v>47990.67</v>
          </cell>
          <cell r="E10">
            <v>0</v>
          </cell>
          <cell r="F10">
            <v>2548.2399999999998</v>
          </cell>
          <cell r="G10">
            <v>0</v>
          </cell>
          <cell r="H10">
            <v>0</v>
          </cell>
          <cell r="I10">
            <v>1226.2</v>
          </cell>
          <cell r="J10">
            <v>7908.05</v>
          </cell>
          <cell r="K10">
            <v>7908.05</v>
          </cell>
          <cell r="L10">
            <v>1571.2</v>
          </cell>
          <cell r="M10">
            <v>61244.359999999993</v>
          </cell>
          <cell r="N10">
            <v>5725</v>
          </cell>
          <cell r="O10">
            <v>6875</v>
          </cell>
          <cell r="P10">
            <v>3073.96</v>
          </cell>
          <cell r="Q10">
            <v>699.95</v>
          </cell>
          <cell r="R10">
            <v>16373.91</v>
          </cell>
          <cell r="S10"/>
          <cell r="T10"/>
          <cell r="U10">
            <v>-44870.45</v>
          </cell>
          <cell r="V10"/>
          <cell r="W10">
            <v>344</v>
          </cell>
          <cell r="X10">
            <v>130.44</v>
          </cell>
          <cell r="Y10">
            <v>44871</v>
          </cell>
          <cell r="Z10">
            <v>90</v>
          </cell>
          <cell r="AA10">
            <v>30960</v>
          </cell>
        </row>
        <row r="11">
          <cell r="A11" t="str">
            <v>CHANCENAY</v>
          </cell>
          <cell r="B11" t="str">
            <v>SAI CHANCENAY</v>
          </cell>
          <cell r="C11">
            <v>2281</v>
          </cell>
          <cell r="D11">
            <v>6616.48</v>
          </cell>
          <cell r="E11">
            <v>0</v>
          </cell>
          <cell r="F11">
            <v>1595.85</v>
          </cell>
          <cell r="G11">
            <v>0</v>
          </cell>
          <cell r="H11">
            <v>0</v>
          </cell>
          <cell r="I11">
            <v>402.26</v>
          </cell>
          <cell r="J11">
            <v>3397.04</v>
          </cell>
          <cell r="K11">
            <v>3397.04</v>
          </cell>
          <cell r="L11">
            <v>433.63</v>
          </cell>
          <cell r="M11">
            <v>12445.26</v>
          </cell>
          <cell r="N11">
            <v>3080</v>
          </cell>
          <cell r="O11">
            <v>2100</v>
          </cell>
          <cell r="P11">
            <v>1320.47</v>
          </cell>
          <cell r="Q11">
            <v>96.5</v>
          </cell>
          <cell r="R11">
            <v>6596.97</v>
          </cell>
          <cell r="S11"/>
          <cell r="T11"/>
          <cell r="U11">
            <v>-5848.29</v>
          </cell>
          <cell r="V11"/>
          <cell r="W11">
            <v>87</v>
          </cell>
          <cell r="X11">
            <v>67.22</v>
          </cell>
          <cell r="Y11">
            <v>5848</v>
          </cell>
          <cell r="Z11">
            <v>67.22</v>
          </cell>
          <cell r="AA11">
            <v>5848</v>
          </cell>
        </row>
        <row r="12">
          <cell r="A12" t="str">
            <v>CHAUMONT</v>
          </cell>
          <cell r="B12" t="str">
            <v>SAI CHAUMONT</v>
          </cell>
          <cell r="C12">
            <v>10570</v>
          </cell>
          <cell r="D12">
            <v>22460.45</v>
          </cell>
          <cell r="E12">
            <v>0</v>
          </cell>
          <cell r="F12">
            <v>4220.17</v>
          </cell>
          <cell r="G12">
            <v>0</v>
          </cell>
          <cell r="H12">
            <v>0</v>
          </cell>
          <cell r="I12">
            <v>1732.56</v>
          </cell>
          <cell r="J12">
            <v>15741.64</v>
          </cell>
          <cell r="K12">
            <v>15741.64</v>
          </cell>
          <cell r="L12">
            <v>2179.88</v>
          </cell>
          <cell r="M12">
            <v>46334.700000000004</v>
          </cell>
          <cell r="N12">
            <v>11300</v>
          </cell>
          <cell r="O12">
            <v>8150</v>
          </cell>
          <cell r="P12">
            <v>6118.97</v>
          </cell>
          <cell r="Q12">
            <v>327.58999999999997</v>
          </cell>
          <cell r="R12">
            <v>25896.560000000001</v>
          </cell>
          <cell r="S12"/>
          <cell r="T12"/>
          <cell r="U12">
            <v>-20438.140000000003</v>
          </cell>
          <cell r="V12"/>
          <cell r="W12">
            <v>372</v>
          </cell>
          <cell r="X12">
            <v>54.94</v>
          </cell>
          <cell r="Y12">
            <v>20438</v>
          </cell>
          <cell r="Z12">
            <v>54.94</v>
          </cell>
          <cell r="AA12">
            <v>20438</v>
          </cell>
        </row>
        <row r="13">
          <cell r="A13" t="str">
            <v>CIREY/BLAISE</v>
          </cell>
          <cell r="B13" t="str">
            <v>SAI CIREY/BLAISE</v>
          </cell>
          <cell r="C13">
            <v>9908</v>
          </cell>
          <cell r="D13">
            <v>43785.14</v>
          </cell>
          <cell r="E13">
            <v>0</v>
          </cell>
          <cell r="F13">
            <v>7678.56</v>
          </cell>
          <cell r="G13">
            <v>16820</v>
          </cell>
          <cell r="H13">
            <v>0</v>
          </cell>
          <cell r="I13">
            <v>3322.21</v>
          </cell>
          <cell r="J13">
            <v>14755.74</v>
          </cell>
          <cell r="K13">
            <v>14755.74</v>
          </cell>
          <cell r="L13">
            <v>3182.35</v>
          </cell>
          <cell r="M13">
            <v>89544.000000000015</v>
          </cell>
          <cell r="N13">
            <v>69160</v>
          </cell>
          <cell r="O13">
            <v>22550</v>
          </cell>
          <cell r="P13">
            <v>5735.74</v>
          </cell>
          <cell r="Q13">
            <v>638.61</v>
          </cell>
          <cell r="R13">
            <v>98084.35</v>
          </cell>
          <cell r="S13"/>
          <cell r="T13"/>
          <cell r="U13">
            <v>8540.3499999999913</v>
          </cell>
          <cell r="V13"/>
          <cell r="W13">
            <v>856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</row>
        <row r="14">
          <cell r="A14" t="str">
            <v>CORGEBIN</v>
          </cell>
          <cell r="B14" t="str">
            <v>SAI CORGEBIN</v>
          </cell>
          <cell r="C14">
            <v>8737</v>
          </cell>
          <cell r="D14">
            <v>32465.8</v>
          </cell>
          <cell r="E14">
            <v>0</v>
          </cell>
          <cell r="F14">
            <v>5610.03</v>
          </cell>
          <cell r="G14">
            <v>0</v>
          </cell>
          <cell r="H14">
            <v>0</v>
          </cell>
          <cell r="I14">
            <v>1884.29</v>
          </cell>
          <cell r="J14">
            <v>13011.8</v>
          </cell>
          <cell r="K14">
            <v>13011.8</v>
          </cell>
          <cell r="L14">
            <v>903.11</v>
          </cell>
          <cell r="M14">
            <v>53875.03</v>
          </cell>
          <cell r="N14">
            <v>16780</v>
          </cell>
          <cell r="O14">
            <v>8425</v>
          </cell>
          <cell r="P14">
            <v>5057.8500000000004</v>
          </cell>
          <cell r="Q14">
            <v>473.51</v>
          </cell>
          <cell r="R14">
            <v>30736.359999999997</v>
          </cell>
          <cell r="S14"/>
          <cell r="T14"/>
          <cell r="U14">
            <v>-23138.670000000002</v>
          </cell>
          <cell r="V14"/>
          <cell r="W14">
            <v>335</v>
          </cell>
          <cell r="X14">
            <v>69.069999999999993</v>
          </cell>
          <cell r="Y14">
            <v>23138</v>
          </cell>
          <cell r="Z14">
            <v>69.069999999999993</v>
          </cell>
          <cell r="AA14">
            <v>23138</v>
          </cell>
        </row>
        <row r="15">
          <cell r="A15" t="str">
            <v>ECOT</v>
          </cell>
          <cell r="B15" t="str">
            <v>SAI ECOT</v>
          </cell>
          <cell r="C15">
            <v>9616</v>
          </cell>
          <cell r="D15">
            <v>12640.47</v>
          </cell>
          <cell r="E15">
            <v>0</v>
          </cell>
          <cell r="F15">
            <v>2175.77</v>
          </cell>
          <cell r="G15">
            <v>20311</v>
          </cell>
          <cell r="H15">
            <v>0</v>
          </cell>
          <cell r="I15">
            <v>2032.49</v>
          </cell>
          <cell r="J15">
            <v>14320.87</v>
          </cell>
          <cell r="K15">
            <v>14320.87</v>
          </cell>
          <cell r="L15">
            <v>2159.04</v>
          </cell>
          <cell r="M15">
            <v>53639.64</v>
          </cell>
          <cell r="N15">
            <v>12640</v>
          </cell>
          <cell r="O15">
            <v>13675</v>
          </cell>
          <cell r="P15">
            <v>5566.7</v>
          </cell>
          <cell r="Q15">
            <v>184.36</v>
          </cell>
          <cell r="R15">
            <v>32066.06</v>
          </cell>
          <cell r="S15"/>
          <cell r="T15"/>
          <cell r="U15">
            <v>-21573.579999999998</v>
          </cell>
          <cell r="V15"/>
          <cell r="W15">
            <v>628</v>
          </cell>
          <cell r="X15">
            <v>34.35</v>
          </cell>
          <cell r="Y15">
            <v>21572</v>
          </cell>
          <cell r="Z15">
            <v>34.35</v>
          </cell>
          <cell r="AA15">
            <v>21572</v>
          </cell>
        </row>
        <row r="16">
          <cell r="A16" t="str">
            <v>ENCLOS</v>
          </cell>
          <cell r="B16" t="str">
            <v>SAP ENCLOS</v>
          </cell>
          <cell r="C16">
            <v>1857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1905.46</v>
          </cell>
          <cell r="J16">
            <v>2765.58</v>
          </cell>
          <cell r="K16">
            <v>2765.58</v>
          </cell>
          <cell r="L16">
            <v>0</v>
          </cell>
          <cell r="M16">
            <v>4671.04</v>
          </cell>
          <cell r="N16">
            <v>1420</v>
          </cell>
          <cell r="O16">
            <v>7610</v>
          </cell>
          <cell r="P16">
            <v>1075.02</v>
          </cell>
          <cell r="Q16">
            <v>0</v>
          </cell>
          <cell r="R16">
            <v>10105.02</v>
          </cell>
          <cell r="S16"/>
          <cell r="T16"/>
          <cell r="U16">
            <v>5433.9800000000005</v>
          </cell>
          <cell r="V16"/>
          <cell r="W16">
            <v>908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</row>
        <row r="17">
          <cell r="A17" t="str">
            <v>FAYL BILLOT</v>
          </cell>
          <cell r="B17" t="str">
            <v>SAI FAYL BILLOT</v>
          </cell>
          <cell r="C17">
            <v>15158</v>
          </cell>
          <cell r="D17">
            <v>85233.35</v>
          </cell>
          <cell r="E17">
            <v>0</v>
          </cell>
          <cell r="F17">
            <v>10183.42</v>
          </cell>
          <cell r="G17">
            <v>0</v>
          </cell>
          <cell r="H17">
            <v>0</v>
          </cell>
          <cell r="I17">
            <v>3156.36</v>
          </cell>
          <cell r="J17">
            <v>22574.44</v>
          </cell>
          <cell r="K17">
            <v>22574.44</v>
          </cell>
          <cell r="L17">
            <v>3196.05</v>
          </cell>
          <cell r="M17">
            <v>124343.62000000001</v>
          </cell>
          <cell r="N17">
            <v>20840</v>
          </cell>
          <cell r="O17">
            <v>19300</v>
          </cell>
          <cell r="P17">
            <v>8774.9599999999991</v>
          </cell>
          <cell r="Q17">
            <v>1243.1300000000001</v>
          </cell>
          <cell r="R17">
            <v>50158.09</v>
          </cell>
          <cell r="S17"/>
          <cell r="T17"/>
          <cell r="U17">
            <v>-74185.530000000013</v>
          </cell>
          <cell r="V17"/>
          <cell r="W17">
            <v>839</v>
          </cell>
          <cell r="X17">
            <v>88.42</v>
          </cell>
          <cell r="Y17">
            <v>74184</v>
          </cell>
          <cell r="Z17">
            <v>88.42</v>
          </cell>
          <cell r="AA17">
            <v>74184</v>
          </cell>
        </row>
        <row r="18">
          <cell r="A18" t="str">
            <v>JOINVILLE</v>
          </cell>
          <cell r="B18" t="str">
            <v>SAI JOINVILLE</v>
          </cell>
          <cell r="C18">
            <v>9824</v>
          </cell>
          <cell r="D18">
            <v>49324.25</v>
          </cell>
          <cell r="E18">
            <v>0</v>
          </cell>
          <cell r="F18">
            <v>8325.85</v>
          </cell>
          <cell r="G18">
            <v>0</v>
          </cell>
          <cell r="H18">
            <v>0</v>
          </cell>
          <cell r="I18">
            <v>2134.8200000000002</v>
          </cell>
          <cell r="J18">
            <v>14630.64</v>
          </cell>
          <cell r="K18">
            <v>14630.64</v>
          </cell>
          <cell r="L18">
            <v>1520.13</v>
          </cell>
          <cell r="M18">
            <v>75935.69</v>
          </cell>
          <cell r="N18">
            <v>13400</v>
          </cell>
          <cell r="O18">
            <v>9925</v>
          </cell>
          <cell r="P18">
            <v>5687.11</v>
          </cell>
          <cell r="Q18">
            <v>719.4</v>
          </cell>
          <cell r="R18">
            <v>29731.510000000002</v>
          </cell>
          <cell r="S18"/>
          <cell r="T18"/>
          <cell r="U18">
            <v>-46204.18</v>
          </cell>
          <cell r="V18"/>
          <cell r="W18">
            <v>456</v>
          </cell>
          <cell r="X18">
            <v>101.32</v>
          </cell>
          <cell r="Y18">
            <v>46202</v>
          </cell>
          <cell r="Z18">
            <v>90</v>
          </cell>
          <cell r="AA18">
            <v>41040</v>
          </cell>
        </row>
        <row r="19">
          <cell r="A19" t="str">
            <v>LANGRES</v>
          </cell>
          <cell r="B19" t="str">
            <v>SAI LANGRES</v>
          </cell>
          <cell r="C19">
            <v>19469</v>
          </cell>
          <cell r="D19">
            <v>56732.38</v>
          </cell>
          <cell r="E19">
            <v>0</v>
          </cell>
          <cell r="F19">
            <v>8621.31</v>
          </cell>
          <cell r="G19">
            <v>0</v>
          </cell>
          <cell r="H19">
            <v>0</v>
          </cell>
          <cell r="I19">
            <v>3548.04</v>
          </cell>
          <cell r="J19">
            <v>28994.71</v>
          </cell>
          <cell r="K19">
            <v>28994.71</v>
          </cell>
          <cell r="L19">
            <v>4313.7700000000004</v>
          </cell>
          <cell r="M19">
            <v>102210.21</v>
          </cell>
          <cell r="N19">
            <v>36020</v>
          </cell>
          <cell r="O19">
            <v>16950</v>
          </cell>
          <cell r="P19">
            <v>11270.6</v>
          </cell>
          <cell r="Q19">
            <v>827.44</v>
          </cell>
          <cell r="R19">
            <v>65068.04</v>
          </cell>
          <cell r="S19"/>
          <cell r="T19"/>
          <cell r="U19">
            <v>-37142.170000000006</v>
          </cell>
          <cell r="V19"/>
          <cell r="W19">
            <v>694</v>
          </cell>
          <cell r="X19">
            <v>53.52</v>
          </cell>
          <cell r="Y19">
            <v>37143</v>
          </cell>
          <cell r="Z19">
            <v>53.52</v>
          </cell>
          <cell r="AA19">
            <v>37143</v>
          </cell>
        </row>
        <row r="20">
          <cell r="A20" t="str">
            <v>LE DER-ANGLUS</v>
          </cell>
          <cell r="B20" t="str">
            <v>SAI LE DER-ANGLUS</v>
          </cell>
          <cell r="C20">
            <v>3898</v>
          </cell>
          <cell r="D20">
            <v>42993.52</v>
          </cell>
          <cell r="E20">
            <v>0</v>
          </cell>
          <cell r="F20">
            <v>2977.77</v>
          </cell>
          <cell r="G20">
            <v>0</v>
          </cell>
          <cell r="H20">
            <v>0</v>
          </cell>
          <cell r="I20">
            <v>913.92</v>
          </cell>
          <cell r="J20">
            <v>5805.2</v>
          </cell>
          <cell r="K20">
            <v>5805.2</v>
          </cell>
          <cell r="L20">
            <v>181.15</v>
          </cell>
          <cell r="M20">
            <v>52871.55999999999</v>
          </cell>
          <cell r="N20">
            <v>9120</v>
          </cell>
          <cell r="O20">
            <v>3375</v>
          </cell>
          <cell r="P20">
            <v>2256.5500000000002</v>
          </cell>
          <cell r="Q20">
            <v>627.05999999999995</v>
          </cell>
          <cell r="R20">
            <v>15378.609999999999</v>
          </cell>
          <cell r="S20"/>
          <cell r="T20"/>
          <cell r="U20">
            <v>-37492.94999999999</v>
          </cell>
          <cell r="V20"/>
          <cell r="W20">
            <v>162</v>
          </cell>
          <cell r="X20">
            <v>231.44</v>
          </cell>
          <cell r="Y20">
            <v>37493</v>
          </cell>
          <cell r="Z20">
            <v>90</v>
          </cell>
          <cell r="AA20">
            <v>14580</v>
          </cell>
        </row>
        <row r="21">
          <cell r="A21" t="str">
            <v>LE DER-GRAND DER</v>
          </cell>
          <cell r="B21" t="str">
            <v>SAI LE DER-GRAND DER</v>
          </cell>
          <cell r="C21">
            <v>5016</v>
          </cell>
          <cell r="D21">
            <v>34285.980000000003</v>
          </cell>
          <cell r="E21">
            <v>0</v>
          </cell>
          <cell r="F21">
            <v>2579.41</v>
          </cell>
          <cell r="G21">
            <v>0</v>
          </cell>
          <cell r="H21">
            <v>0</v>
          </cell>
          <cell r="I21">
            <v>1155.6300000000001</v>
          </cell>
          <cell r="J21">
            <v>7470.21</v>
          </cell>
          <cell r="K21">
            <v>7470.21</v>
          </cell>
          <cell r="L21">
            <v>974.26</v>
          </cell>
          <cell r="M21">
            <v>46465.49</v>
          </cell>
          <cell r="N21">
            <v>5580</v>
          </cell>
          <cell r="O21">
            <v>6675</v>
          </cell>
          <cell r="P21">
            <v>2903.76</v>
          </cell>
          <cell r="Q21">
            <v>500.06</v>
          </cell>
          <cell r="R21">
            <v>15658.82</v>
          </cell>
          <cell r="S21"/>
          <cell r="T21"/>
          <cell r="U21">
            <v>-30806.67</v>
          </cell>
          <cell r="V21"/>
          <cell r="W21">
            <v>339</v>
          </cell>
          <cell r="X21">
            <v>90.88</v>
          </cell>
          <cell r="Y21">
            <v>30808</v>
          </cell>
          <cell r="Z21">
            <v>90</v>
          </cell>
          <cell r="AA21">
            <v>30510</v>
          </cell>
        </row>
        <row r="22">
          <cell r="A22" t="str">
            <v>LE DER-HERONNE</v>
          </cell>
          <cell r="B22" t="str">
            <v>SAI LE DER-HERONNE</v>
          </cell>
          <cell r="C22">
            <v>7243</v>
          </cell>
          <cell r="D22">
            <v>12102.91</v>
          </cell>
          <cell r="E22">
            <v>0</v>
          </cell>
          <cell r="F22">
            <v>1321.74</v>
          </cell>
          <cell r="G22">
            <v>0</v>
          </cell>
          <cell r="H22">
            <v>0</v>
          </cell>
          <cell r="I22">
            <v>1159.1600000000001</v>
          </cell>
          <cell r="J22">
            <v>10786.82</v>
          </cell>
          <cell r="K22">
            <v>10786.82</v>
          </cell>
          <cell r="L22">
            <v>706.92</v>
          </cell>
          <cell r="M22">
            <v>26077.549999999996</v>
          </cell>
          <cell r="N22">
            <v>9040</v>
          </cell>
          <cell r="O22">
            <v>4525</v>
          </cell>
          <cell r="P22">
            <v>4192.97</v>
          </cell>
          <cell r="Q22">
            <v>176.52</v>
          </cell>
          <cell r="R22">
            <v>17934.490000000002</v>
          </cell>
          <cell r="S22"/>
          <cell r="T22"/>
          <cell r="U22">
            <v>-8143.059999999994</v>
          </cell>
          <cell r="V22"/>
          <cell r="W22">
            <v>195</v>
          </cell>
          <cell r="X22">
            <v>41.76</v>
          </cell>
          <cell r="Y22">
            <v>8143</v>
          </cell>
          <cell r="Z22">
            <v>41.76</v>
          </cell>
          <cell r="AA22">
            <v>8143</v>
          </cell>
        </row>
        <row r="23">
          <cell r="A23" t="str">
            <v>LE DER-HORRE</v>
          </cell>
          <cell r="B23" t="str">
            <v>SAI LE DER-HORRE</v>
          </cell>
          <cell r="C23">
            <v>2537</v>
          </cell>
          <cell r="D23">
            <v>4661.6499999999996</v>
          </cell>
          <cell r="E23">
            <v>0</v>
          </cell>
          <cell r="F23">
            <v>1062.72</v>
          </cell>
          <cell r="G23">
            <v>0</v>
          </cell>
          <cell r="H23">
            <v>0</v>
          </cell>
          <cell r="I23">
            <v>730.43</v>
          </cell>
          <cell r="J23">
            <v>3778.29</v>
          </cell>
          <cell r="K23">
            <v>3778.29</v>
          </cell>
          <cell r="L23">
            <v>127.65</v>
          </cell>
          <cell r="M23">
            <v>10360.74</v>
          </cell>
          <cell r="N23">
            <v>5880</v>
          </cell>
          <cell r="O23">
            <v>3375</v>
          </cell>
          <cell r="P23">
            <v>1468.67</v>
          </cell>
          <cell r="Q23">
            <v>67.989999999999995</v>
          </cell>
          <cell r="R23">
            <v>10791.66</v>
          </cell>
          <cell r="S23"/>
          <cell r="T23"/>
          <cell r="U23">
            <v>430.92000000000007</v>
          </cell>
          <cell r="V23"/>
          <cell r="W23">
            <v>111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</row>
        <row r="24">
          <cell r="A24" t="str">
            <v>LE VAL</v>
          </cell>
          <cell r="B24" t="str">
            <v>SAI LE VAL</v>
          </cell>
          <cell r="C24">
            <v>7545</v>
          </cell>
          <cell r="D24">
            <v>27221.42</v>
          </cell>
          <cell r="E24">
            <v>0</v>
          </cell>
          <cell r="F24">
            <v>5556.2</v>
          </cell>
          <cell r="G24">
            <v>120</v>
          </cell>
          <cell r="H24">
            <v>0</v>
          </cell>
          <cell r="I24">
            <v>1684.92</v>
          </cell>
          <cell r="J24">
            <v>11236.58</v>
          </cell>
          <cell r="K24">
            <v>11236.58</v>
          </cell>
          <cell r="L24">
            <v>2107.14</v>
          </cell>
          <cell r="M24">
            <v>47926.259999999995</v>
          </cell>
          <cell r="N24">
            <v>7880</v>
          </cell>
          <cell r="O24">
            <v>12575</v>
          </cell>
          <cell r="P24">
            <v>4367.8</v>
          </cell>
          <cell r="Q24">
            <v>397.03</v>
          </cell>
          <cell r="R24">
            <v>25219.829999999998</v>
          </cell>
          <cell r="S24"/>
          <cell r="T24"/>
          <cell r="U24">
            <v>-22706.429999999997</v>
          </cell>
          <cell r="V24"/>
          <cell r="W24">
            <v>493</v>
          </cell>
          <cell r="X24">
            <v>46.06</v>
          </cell>
          <cell r="Y24">
            <v>22708</v>
          </cell>
          <cell r="Z24">
            <v>46.06</v>
          </cell>
          <cell r="AA24">
            <v>22708</v>
          </cell>
        </row>
        <row r="25">
          <cell r="A25" t="str">
            <v>LES DHUITS-31</v>
          </cell>
          <cell r="B25" t="str">
            <v>SAI LES DHUITS-31</v>
          </cell>
          <cell r="C25">
            <v>4991</v>
          </cell>
          <cell r="D25">
            <v>22394.6</v>
          </cell>
          <cell r="E25">
            <v>0</v>
          </cell>
          <cell r="F25">
            <v>3192.56</v>
          </cell>
          <cell r="G25">
            <v>13430</v>
          </cell>
          <cell r="H25">
            <v>0</v>
          </cell>
          <cell r="I25">
            <v>1723.74</v>
          </cell>
          <cell r="J25">
            <v>7432.97</v>
          </cell>
          <cell r="K25">
            <v>7432.97</v>
          </cell>
          <cell r="L25">
            <v>2275.27</v>
          </cell>
          <cell r="M25">
            <v>50449.14</v>
          </cell>
          <cell r="N25">
            <v>24180</v>
          </cell>
          <cell r="O25">
            <v>11575</v>
          </cell>
          <cell r="P25">
            <v>2889.29</v>
          </cell>
          <cell r="Q25">
            <v>326.63</v>
          </cell>
          <cell r="R25">
            <v>38970.92</v>
          </cell>
          <cell r="S25"/>
          <cell r="T25"/>
          <cell r="U25">
            <v>-11478.220000000001</v>
          </cell>
          <cell r="V25"/>
          <cell r="W25">
            <v>498</v>
          </cell>
          <cell r="X25">
            <v>23.05</v>
          </cell>
          <cell r="Y25">
            <v>11479</v>
          </cell>
          <cell r="Z25">
            <v>23.05</v>
          </cell>
          <cell r="AA25">
            <v>11479</v>
          </cell>
        </row>
        <row r="26">
          <cell r="A26" t="str">
            <v>LES DHUITS-BOIS DU TEMPLIER</v>
          </cell>
          <cell r="B26" t="str">
            <v>SAI LES DHUITS-BOIS DU TEMPLIER</v>
          </cell>
          <cell r="C26">
            <v>1927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375.8</v>
          </cell>
          <cell r="J26">
            <v>2869.83</v>
          </cell>
          <cell r="K26">
            <v>2869.83</v>
          </cell>
          <cell r="L26">
            <v>69.459999999999994</v>
          </cell>
          <cell r="M26">
            <v>3315.09</v>
          </cell>
          <cell r="N26">
            <v>3700</v>
          </cell>
          <cell r="O26">
            <v>1225</v>
          </cell>
          <cell r="P26">
            <v>1115.54</v>
          </cell>
          <cell r="Q26">
            <v>0</v>
          </cell>
          <cell r="R26">
            <v>6040.54</v>
          </cell>
          <cell r="S26"/>
          <cell r="T26"/>
          <cell r="U26">
            <v>2725.45</v>
          </cell>
          <cell r="V26"/>
          <cell r="W26">
            <v>76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</row>
        <row r="27">
          <cell r="A27" t="str">
            <v>LES DHUITS-BOIS GENARD</v>
          </cell>
          <cell r="B27" t="str">
            <v>SAI LES DHUITS-BOIS GENARD</v>
          </cell>
          <cell r="C27">
            <v>2492</v>
          </cell>
          <cell r="D27">
            <v>26651.200000000001</v>
          </cell>
          <cell r="E27">
            <v>0</v>
          </cell>
          <cell r="F27">
            <v>2833</v>
          </cell>
          <cell r="G27">
            <v>0</v>
          </cell>
          <cell r="H27">
            <v>0</v>
          </cell>
          <cell r="I27">
            <v>645.74</v>
          </cell>
          <cell r="J27">
            <v>3711.27</v>
          </cell>
          <cell r="K27">
            <v>3711.27</v>
          </cell>
          <cell r="L27">
            <v>407.35</v>
          </cell>
          <cell r="M27">
            <v>34248.559999999998</v>
          </cell>
          <cell r="N27">
            <v>6800</v>
          </cell>
          <cell r="O27">
            <v>3200</v>
          </cell>
          <cell r="P27">
            <v>1442.62</v>
          </cell>
          <cell r="Q27">
            <v>388.71</v>
          </cell>
          <cell r="R27">
            <v>11831.329999999998</v>
          </cell>
          <cell r="S27"/>
          <cell r="T27"/>
          <cell r="U27">
            <v>-22417.23</v>
          </cell>
          <cell r="V27"/>
          <cell r="W27">
            <v>126</v>
          </cell>
          <cell r="X27">
            <v>177.91</v>
          </cell>
          <cell r="Y27">
            <v>22417</v>
          </cell>
          <cell r="Z27">
            <v>90</v>
          </cell>
          <cell r="AA27">
            <v>11340</v>
          </cell>
        </row>
        <row r="28">
          <cell r="A28" t="str">
            <v>LES DHUITS-CIRFONTAINES</v>
          </cell>
          <cell r="B28" t="str">
            <v>SAI LES DHUITS-CIRFONTAINES</v>
          </cell>
          <cell r="C28">
            <v>1550</v>
          </cell>
          <cell r="D28">
            <v>4341.59</v>
          </cell>
          <cell r="E28">
            <v>0</v>
          </cell>
          <cell r="F28">
            <v>703.72</v>
          </cell>
          <cell r="G28">
            <v>0</v>
          </cell>
          <cell r="H28">
            <v>0</v>
          </cell>
          <cell r="I28">
            <v>460.49</v>
          </cell>
          <cell r="J28">
            <v>2308.38</v>
          </cell>
          <cell r="K28">
            <v>2308.38</v>
          </cell>
          <cell r="L28">
            <v>426.59</v>
          </cell>
          <cell r="M28">
            <v>8240.77</v>
          </cell>
          <cell r="N28">
            <v>5040</v>
          </cell>
          <cell r="O28">
            <v>2225</v>
          </cell>
          <cell r="P28">
            <v>897.29</v>
          </cell>
          <cell r="Q28">
            <v>63.32</v>
          </cell>
          <cell r="R28">
            <v>8225.61</v>
          </cell>
          <cell r="S28"/>
          <cell r="T28"/>
          <cell r="U28">
            <v>-15.159999999999854</v>
          </cell>
          <cell r="V28"/>
          <cell r="W28">
            <v>142</v>
          </cell>
          <cell r="X28">
            <v>0.11</v>
          </cell>
          <cell r="Y28">
            <v>16</v>
          </cell>
          <cell r="Z28">
            <v>0.11</v>
          </cell>
          <cell r="AA28">
            <v>16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/>
          <cell r="T29"/>
          <cell r="U29">
            <v>0</v>
          </cell>
          <cell r="V29"/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</row>
        <row r="30">
          <cell r="A30" t="str">
            <v>L'ETOILE-27</v>
          </cell>
          <cell r="B30" t="str">
            <v>SAI L'ETOILE-27</v>
          </cell>
          <cell r="C30">
            <v>8007</v>
          </cell>
          <cell r="D30">
            <v>11048.6</v>
          </cell>
          <cell r="E30">
            <v>0</v>
          </cell>
          <cell r="F30">
            <v>1832.43</v>
          </cell>
          <cell r="G30">
            <v>4558</v>
          </cell>
          <cell r="H30">
            <v>0</v>
          </cell>
          <cell r="I30">
            <v>1968.98</v>
          </cell>
          <cell r="J30">
            <v>11924.63</v>
          </cell>
          <cell r="K30">
            <v>11924.63</v>
          </cell>
          <cell r="L30">
            <v>1994.25</v>
          </cell>
          <cell r="M30">
            <v>33326.89</v>
          </cell>
          <cell r="N30">
            <v>17180</v>
          </cell>
          <cell r="O30">
            <v>11350</v>
          </cell>
          <cell r="P30">
            <v>4635.25</v>
          </cell>
          <cell r="Q30">
            <v>161.13999999999999</v>
          </cell>
          <cell r="R30">
            <v>33326.39</v>
          </cell>
          <cell r="S30"/>
          <cell r="T30"/>
          <cell r="U30">
            <v>-0.5</v>
          </cell>
          <cell r="V30"/>
          <cell r="W30">
            <v>420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</row>
        <row r="31">
          <cell r="A31" t="str">
            <v>L'ETOILE-VOIVRES</v>
          </cell>
          <cell r="B31" t="str">
            <v>SAI L'ETOILE-VOIVRES</v>
          </cell>
          <cell r="C31">
            <v>2096</v>
          </cell>
          <cell r="D31">
            <v>3121.28</v>
          </cell>
          <cell r="E31">
            <v>0</v>
          </cell>
          <cell r="F31">
            <v>1207.3599999999999</v>
          </cell>
          <cell r="G31">
            <v>0</v>
          </cell>
          <cell r="H31">
            <v>0</v>
          </cell>
          <cell r="I31">
            <v>435.79</v>
          </cell>
          <cell r="J31">
            <v>3121.52</v>
          </cell>
          <cell r="K31">
            <v>3121.52</v>
          </cell>
          <cell r="L31">
            <v>227.14</v>
          </cell>
          <cell r="M31">
            <v>8113.0900000000011</v>
          </cell>
          <cell r="N31">
            <v>3120</v>
          </cell>
          <cell r="O31">
            <v>1825</v>
          </cell>
          <cell r="P31">
            <v>1213.3699999999999</v>
          </cell>
          <cell r="Q31">
            <v>45.52</v>
          </cell>
          <cell r="R31">
            <v>6203.89</v>
          </cell>
          <cell r="S31"/>
          <cell r="T31"/>
          <cell r="U31">
            <v>-1909.2000000000007</v>
          </cell>
          <cell r="V31"/>
          <cell r="W31">
            <v>67</v>
          </cell>
          <cell r="X31">
            <v>28.5</v>
          </cell>
          <cell r="Y31">
            <v>1910</v>
          </cell>
          <cell r="Z31">
            <v>28.5</v>
          </cell>
          <cell r="AA31">
            <v>1910</v>
          </cell>
        </row>
        <row r="32">
          <cell r="A32" t="str">
            <v>LIFFOL</v>
          </cell>
          <cell r="B32" t="str">
            <v>SAI LIFFOL</v>
          </cell>
          <cell r="C32">
            <v>2468</v>
          </cell>
          <cell r="D32">
            <v>2395.5</v>
          </cell>
          <cell r="E32">
            <v>0</v>
          </cell>
          <cell r="F32">
            <v>346.22</v>
          </cell>
          <cell r="G32">
            <v>0</v>
          </cell>
          <cell r="H32">
            <v>0</v>
          </cell>
          <cell r="I32">
            <v>585.75</v>
          </cell>
          <cell r="J32">
            <v>3675.53</v>
          </cell>
          <cell r="K32">
            <v>3675.53</v>
          </cell>
          <cell r="L32">
            <v>1073.1099999999999</v>
          </cell>
          <cell r="M32">
            <v>8076.11</v>
          </cell>
          <cell r="N32">
            <v>5960</v>
          </cell>
          <cell r="O32">
            <v>2775</v>
          </cell>
          <cell r="P32">
            <v>1428.72</v>
          </cell>
          <cell r="Q32">
            <v>34.94</v>
          </cell>
          <cell r="R32">
            <v>10198.66</v>
          </cell>
          <cell r="S32"/>
          <cell r="T32"/>
          <cell r="U32">
            <v>2122.5500000000002</v>
          </cell>
          <cell r="V32"/>
          <cell r="W32">
            <v>118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</row>
        <row r="33">
          <cell r="A33" t="str">
            <v>LIFFOL-ILLOUD</v>
          </cell>
          <cell r="B33" t="str">
            <v>SAI LIFFOL-ILLOUD</v>
          </cell>
          <cell r="C33">
            <v>3547</v>
          </cell>
          <cell r="D33">
            <v>2613.9</v>
          </cell>
          <cell r="E33">
            <v>0</v>
          </cell>
          <cell r="F33">
            <v>68.040000000000006</v>
          </cell>
          <cell r="G33">
            <v>0</v>
          </cell>
          <cell r="H33">
            <v>0</v>
          </cell>
          <cell r="I33">
            <v>668.68</v>
          </cell>
          <cell r="J33">
            <v>5282.46</v>
          </cell>
          <cell r="K33">
            <v>5282.46</v>
          </cell>
          <cell r="L33">
            <v>248.73</v>
          </cell>
          <cell r="M33">
            <v>8881.81</v>
          </cell>
          <cell r="N33">
            <v>4620</v>
          </cell>
          <cell r="O33">
            <v>4050</v>
          </cell>
          <cell r="P33">
            <v>2053.36</v>
          </cell>
          <cell r="Q33">
            <v>38.119999999999997</v>
          </cell>
          <cell r="R33">
            <v>10761.480000000001</v>
          </cell>
          <cell r="S33"/>
          <cell r="T33"/>
          <cell r="U33">
            <v>1879.6700000000019</v>
          </cell>
          <cell r="V33"/>
          <cell r="W33">
            <v>142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</row>
        <row r="34">
          <cell r="A34" t="str">
            <v>MOIRON</v>
          </cell>
          <cell r="B34" t="str">
            <v>SAI MOIRON</v>
          </cell>
          <cell r="C34">
            <v>3432</v>
          </cell>
          <cell r="D34">
            <v>9949.15</v>
          </cell>
          <cell r="E34">
            <v>0</v>
          </cell>
          <cell r="F34">
            <v>1509.15</v>
          </cell>
          <cell r="G34">
            <v>0</v>
          </cell>
          <cell r="H34">
            <v>0</v>
          </cell>
          <cell r="I34">
            <v>532.82000000000005</v>
          </cell>
          <cell r="J34">
            <v>5111.1899999999996</v>
          </cell>
          <cell r="K34">
            <v>5111.1899999999996</v>
          </cell>
          <cell r="L34">
            <v>407.82</v>
          </cell>
          <cell r="M34">
            <v>17510.129999999997</v>
          </cell>
          <cell r="N34">
            <v>3160</v>
          </cell>
          <cell r="O34">
            <v>3100</v>
          </cell>
          <cell r="P34">
            <v>1986.78</v>
          </cell>
          <cell r="Q34">
            <v>145.11000000000001</v>
          </cell>
          <cell r="R34">
            <v>8391.8900000000012</v>
          </cell>
          <cell r="S34"/>
          <cell r="T34"/>
          <cell r="U34">
            <v>-9118.2399999999961</v>
          </cell>
          <cell r="V34"/>
          <cell r="W34">
            <v>104</v>
          </cell>
          <cell r="X34">
            <v>87.68</v>
          </cell>
          <cell r="Y34">
            <v>9119</v>
          </cell>
          <cell r="Z34">
            <v>87.68</v>
          </cell>
          <cell r="AA34">
            <v>9119</v>
          </cell>
        </row>
        <row r="35">
          <cell r="A35" t="str">
            <v>MONTIGNY-37</v>
          </cell>
          <cell r="B35" t="str">
            <v>SAI MONTIGNY-37</v>
          </cell>
          <cell r="C35">
            <v>2512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481.66</v>
          </cell>
          <cell r="J35">
            <v>3741.06</v>
          </cell>
          <cell r="K35">
            <v>3741.06</v>
          </cell>
          <cell r="L35">
            <v>778.09</v>
          </cell>
          <cell r="M35">
            <v>5000.8100000000004</v>
          </cell>
          <cell r="N35">
            <v>2500</v>
          </cell>
          <cell r="O35">
            <v>2650</v>
          </cell>
          <cell r="P35">
            <v>1454.2</v>
          </cell>
          <cell r="Q35">
            <v>0</v>
          </cell>
          <cell r="R35">
            <v>6604.2</v>
          </cell>
          <cell r="S35"/>
          <cell r="T35"/>
          <cell r="U35">
            <v>1603.3899999999994</v>
          </cell>
          <cell r="V35"/>
          <cell r="W35">
            <v>115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</row>
        <row r="36">
          <cell r="A36" t="str">
            <v>MONTIGNY-52-54</v>
          </cell>
          <cell r="B36" t="str">
            <v>SAI MONTIGNY-52-54</v>
          </cell>
          <cell r="C36">
            <v>6851</v>
          </cell>
          <cell r="D36">
            <v>3273.72</v>
          </cell>
          <cell r="E36">
            <v>0</v>
          </cell>
          <cell r="F36">
            <v>445.98</v>
          </cell>
          <cell r="G36">
            <v>0</v>
          </cell>
          <cell r="H36">
            <v>0</v>
          </cell>
          <cell r="I36">
            <v>1206.79</v>
          </cell>
          <cell r="J36">
            <v>10203.030000000001</v>
          </cell>
          <cell r="K36">
            <v>10203.030000000001</v>
          </cell>
          <cell r="L36">
            <v>255.3</v>
          </cell>
          <cell r="M36">
            <v>15384.82</v>
          </cell>
          <cell r="N36">
            <v>7460</v>
          </cell>
          <cell r="O36">
            <v>5125</v>
          </cell>
          <cell r="P36">
            <v>3966.04</v>
          </cell>
          <cell r="Q36">
            <v>47.75</v>
          </cell>
          <cell r="R36">
            <v>16598.79</v>
          </cell>
          <cell r="S36"/>
          <cell r="T36"/>
          <cell r="U36">
            <v>1213.9700000000012</v>
          </cell>
          <cell r="V36"/>
          <cell r="W36">
            <v>252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</row>
        <row r="37">
          <cell r="A37" t="str">
            <v>NOGENT</v>
          </cell>
          <cell r="B37" t="str">
            <v>SAI NOGENT</v>
          </cell>
          <cell r="C37">
            <v>3373</v>
          </cell>
          <cell r="D37">
            <v>1593.61</v>
          </cell>
          <cell r="E37">
            <v>0</v>
          </cell>
          <cell r="F37">
            <v>709.12</v>
          </cell>
          <cell r="G37">
            <v>0</v>
          </cell>
          <cell r="H37">
            <v>0</v>
          </cell>
          <cell r="I37">
            <v>665.15</v>
          </cell>
          <cell r="J37">
            <v>5023.33</v>
          </cell>
          <cell r="K37">
            <v>5023.33</v>
          </cell>
          <cell r="L37">
            <v>465.54</v>
          </cell>
          <cell r="M37">
            <v>8456.75</v>
          </cell>
          <cell r="N37">
            <v>3640</v>
          </cell>
          <cell r="O37">
            <v>4100</v>
          </cell>
          <cell r="P37">
            <v>1952.63</v>
          </cell>
          <cell r="Q37">
            <v>23.24</v>
          </cell>
          <cell r="R37">
            <v>9715.8700000000008</v>
          </cell>
          <cell r="S37"/>
          <cell r="T37"/>
          <cell r="U37">
            <v>1259.1200000000008</v>
          </cell>
          <cell r="V37"/>
          <cell r="W37">
            <v>177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</row>
        <row r="38">
          <cell r="A38" t="str">
            <v>ORMOY</v>
          </cell>
          <cell r="B38" t="str">
            <v>SAI ORMOY</v>
          </cell>
          <cell r="C38">
            <v>5349</v>
          </cell>
          <cell r="D38">
            <v>23748.34</v>
          </cell>
          <cell r="E38">
            <v>0</v>
          </cell>
          <cell r="F38">
            <v>3575.37</v>
          </cell>
          <cell r="G38">
            <v>0</v>
          </cell>
          <cell r="H38">
            <v>0</v>
          </cell>
          <cell r="I38">
            <v>1199.73</v>
          </cell>
          <cell r="J38">
            <v>7966.13</v>
          </cell>
          <cell r="K38">
            <v>7966.13</v>
          </cell>
          <cell r="L38">
            <v>1452.32</v>
          </cell>
          <cell r="M38">
            <v>37941.89</v>
          </cell>
          <cell r="N38">
            <v>9890</v>
          </cell>
          <cell r="O38">
            <v>6525</v>
          </cell>
          <cell r="P38">
            <v>3096.53</v>
          </cell>
          <cell r="Q38">
            <v>346.37</v>
          </cell>
          <cell r="R38">
            <v>19857.899999999998</v>
          </cell>
          <cell r="S38"/>
          <cell r="T38"/>
          <cell r="U38">
            <v>-18083.990000000002</v>
          </cell>
          <cell r="V38"/>
          <cell r="W38">
            <v>277</v>
          </cell>
          <cell r="X38">
            <v>65.290000000000006</v>
          </cell>
          <cell r="Y38">
            <v>18085</v>
          </cell>
          <cell r="Z38">
            <v>65.290000000000006</v>
          </cell>
          <cell r="AA38">
            <v>18085</v>
          </cell>
        </row>
        <row r="39">
          <cell r="A39" t="str">
            <v>POISSONS-CHEVILLON</v>
          </cell>
          <cell r="B39" t="str">
            <v>SAI POISSONS-CHEVILLON</v>
          </cell>
          <cell r="C39">
            <v>10887</v>
          </cell>
          <cell r="D39">
            <v>44899.56</v>
          </cell>
          <cell r="E39">
            <v>0</v>
          </cell>
          <cell r="F39">
            <v>6923.26</v>
          </cell>
          <cell r="G39">
            <v>0</v>
          </cell>
          <cell r="H39">
            <v>0</v>
          </cell>
          <cell r="I39">
            <v>1928.4</v>
          </cell>
          <cell r="J39">
            <v>16213.74</v>
          </cell>
          <cell r="K39">
            <v>16213.74</v>
          </cell>
          <cell r="L39">
            <v>2797.44</v>
          </cell>
          <cell r="M39">
            <v>72762.400000000009</v>
          </cell>
          <cell r="N39">
            <v>11700</v>
          </cell>
          <cell r="O39">
            <v>8950</v>
          </cell>
          <cell r="P39">
            <v>6302.48</v>
          </cell>
          <cell r="Q39">
            <v>654.86</v>
          </cell>
          <cell r="R39">
            <v>27607.34</v>
          </cell>
          <cell r="S39"/>
          <cell r="T39"/>
          <cell r="U39">
            <v>-45155.060000000012</v>
          </cell>
          <cell r="V39"/>
          <cell r="W39">
            <v>385</v>
          </cell>
          <cell r="X39">
            <v>117.29</v>
          </cell>
          <cell r="Y39">
            <v>45157</v>
          </cell>
          <cell r="Z39">
            <v>90</v>
          </cell>
          <cell r="AA39">
            <v>34650</v>
          </cell>
        </row>
        <row r="40">
          <cell r="A40" t="str">
            <v>POISSONS-CUL DU CERF</v>
          </cell>
          <cell r="B40" t="str">
            <v>SAI POISSONS-CUL DU CERF</v>
          </cell>
          <cell r="C40">
            <v>5111</v>
          </cell>
          <cell r="D40">
            <v>3176.13</v>
          </cell>
          <cell r="E40">
            <v>0</v>
          </cell>
          <cell r="F40">
            <v>980.29</v>
          </cell>
          <cell r="G40">
            <v>0</v>
          </cell>
          <cell r="H40">
            <v>0</v>
          </cell>
          <cell r="I40">
            <v>1208.56</v>
          </cell>
          <cell r="J40">
            <v>7611.69</v>
          </cell>
          <cell r="K40">
            <v>7611.69</v>
          </cell>
          <cell r="L40">
            <v>1252.74</v>
          </cell>
          <cell r="M40">
            <v>14229.409999999998</v>
          </cell>
          <cell r="N40">
            <v>5420</v>
          </cell>
          <cell r="O40">
            <v>8350</v>
          </cell>
          <cell r="P40">
            <v>2958.76</v>
          </cell>
          <cell r="Q40">
            <v>46.32</v>
          </cell>
          <cell r="R40">
            <v>16775.080000000002</v>
          </cell>
          <cell r="S40"/>
          <cell r="T40"/>
          <cell r="U40">
            <v>2545.6700000000037</v>
          </cell>
          <cell r="V40"/>
          <cell r="W40">
            <v>367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</row>
        <row r="41">
          <cell r="A41" t="str">
            <v>POISSONS-GIC</v>
          </cell>
          <cell r="B41" t="str">
            <v>SAI POISSONS-GIC</v>
          </cell>
          <cell r="C41">
            <v>14182</v>
          </cell>
          <cell r="D41">
            <v>22711.57</v>
          </cell>
          <cell r="E41">
            <v>0</v>
          </cell>
          <cell r="F41">
            <v>4011.49</v>
          </cell>
          <cell r="G41">
            <v>0</v>
          </cell>
          <cell r="H41">
            <v>0</v>
          </cell>
          <cell r="I41">
            <v>2642.95</v>
          </cell>
          <cell r="J41">
            <v>21120.91</v>
          </cell>
          <cell r="K41">
            <v>21120.91</v>
          </cell>
          <cell r="L41">
            <v>2862.24</v>
          </cell>
          <cell r="M41">
            <v>53349.159999999996</v>
          </cell>
          <cell r="N41">
            <v>15340</v>
          </cell>
          <cell r="O41">
            <v>16350</v>
          </cell>
          <cell r="P41">
            <v>8209.9500000000007</v>
          </cell>
          <cell r="Q41">
            <v>331.25</v>
          </cell>
          <cell r="R41">
            <v>40231.199999999997</v>
          </cell>
          <cell r="S41"/>
          <cell r="T41"/>
          <cell r="U41">
            <v>-13117.96</v>
          </cell>
          <cell r="V41"/>
          <cell r="W41">
            <v>632</v>
          </cell>
          <cell r="X41">
            <v>20.76</v>
          </cell>
          <cell r="Y41">
            <v>13120</v>
          </cell>
          <cell r="Z41">
            <v>20.76</v>
          </cell>
          <cell r="AA41">
            <v>13120</v>
          </cell>
        </row>
        <row r="42">
          <cell r="A42" t="str">
            <v>VILLARS EN AZOIS</v>
          </cell>
          <cell r="B42" t="str">
            <v>SAI VILLARS EN AZOIS</v>
          </cell>
          <cell r="C42">
            <v>4891</v>
          </cell>
          <cell r="D42">
            <v>21567.48</v>
          </cell>
          <cell r="E42">
            <v>0</v>
          </cell>
          <cell r="F42">
            <v>2732.56</v>
          </cell>
          <cell r="G42">
            <v>0</v>
          </cell>
          <cell r="H42">
            <v>0</v>
          </cell>
          <cell r="I42">
            <v>1432.62</v>
          </cell>
          <cell r="J42">
            <v>7284.05</v>
          </cell>
          <cell r="K42">
            <v>7284.05</v>
          </cell>
          <cell r="L42">
            <v>512.94000000000005</v>
          </cell>
          <cell r="M42">
            <v>33529.65</v>
          </cell>
          <cell r="N42">
            <v>13440</v>
          </cell>
          <cell r="O42">
            <v>12525</v>
          </cell>
          <cell r="P42">
            <v>2831.4</v>
          </cell>
          <cell r="Q42">
            <v>314.56</v>
          </cell>
          <cell r="R42">
            <v>29110.960000000003</v>
          </cell>
          <cell r="S42"/>
          <cell r="T42"/>
          <cell r="U42">
            <v>-4418.6899999999987</v>
          </cell>
          <cell r="V42"/>
          <cell r="W42">
            <v>491</v>
          </cell>
          <cell r="X42">
            <v>9</v>
          </cell>
          <cell r="Y42">
            <v>4419</v>
          </cell>
          <cell r="Z42">
            <v>9</v>
          </cell>
          <cell r="AA42">
            <v>4419</v>
          </cell>
        </row>
        <row r="43">
          <cell r="A43"/>
          <cell r="B43"/>
          <cell r="C43">
            <v>279100</v>
          </cell>
          <cell r="D43">
            <v>1062733.4999999998</v>
          </cell>
          <cell r="E43">
            <v>0</v>
          </cell>
          <cell r="F43">
            <v>131121.07999999996</v>
          </cell>
          <cell r="G43">
            <v>92130.12</v>
          </cell>
          <cell r="H43">
            <v>0</v>
          </cell>
          <cell r="I43">
            <v>61235.900000000009</v>
          </cell>
          <cell r="J43">
            <v>415656.77</v>
          </cell>
          <cell r="K43">
            <v>415656.77</v>
          </cell>
          <cell r="L43">
            <v>60693.539999999994</v>
          </cell>
          <cell r="M43">
            <v>1823570.9099999997</v>
          </cell>
          <cell r="N43">
            <v>513030</v>
          </cell>
          <cell r="O43">
            <v>359410</v>
          </cell>
          <cell r="P43">
            <v>161570.90000000002</v>
          </cell>
          <cell r="Q43">
            <v>15500</v>
          </cell>
          <cell r="R43">
            <v>1049510.8899999999</v>
          </cell>
          <cell r="S43">
            <v>435720.73499999987</v>
          </cell>
          <cell r="T43"/>
          <cell r="U43">
            <v>-690060.01999999979</v>
          </cell>
          <cell r="V43"/>
          <cell r="W43">
            <v>15599</v>
          </cell>
          <cell r="X43"/>
          <cell r="Y43">
            <v>719078</v>
          </cell>
          <cell r="Z43"/>
          <cell r="AA43">
            <v>646325</v>
          </cell>
        </row>
      </sheetData>
      <sheetData sheetId="17">
        <row r="1">
          <cell r="C1" t="str">
            <v>1°</v>
          </cell>
          <cell r="D1" t="str">
            <v>2°</v>
          </cell>
          <cell r="E1"/>
          <cell r="F1" t="str">
            <v>3°</v>
          </cell>
          <cell r="G1" t="str">
            <v>4°</v>
          </cell>
          <cell r="H1" t="str">
            <v>5°</v>
          </cell>
          <cell r="I1" t="str">
            <v>6°</v>
          </cell>
          <cell r="J1" t="str">
            <v>7°</v>
          </cell>
          <cell r="K1" t="str">
            <v>7°</v>
          </cell>
          <cell r="L1" t="str">
            <v>8°</v>
          </cell>
          <cell r="M1" t="str">
            <v>9°</v>
          </cell>
          <cell r="N1" t="str">
            <v>10°</v>
          </cell>
          <cell r="O1" t="str">
            <v>11°</v>
          </cell>
          <cell r="P1" t="str">
            <v>12°</v>
          </cell>
          <cell r="Q1" t="str">
            <v>13°</v>
          </cell>
          <cell r="R1" t="str">
            <v>14°</v>
          </cell>
          <cell r="S1"/>
          <cell r="T1"/>
          <cell r="U1"/>
          <cell r="V1"/>
          <cell r="W1" t="str">
            <v>15°</v>
          </cell>
          <cell r="X1" t="str">
            <v>16°</v>
          </cell>
          <cell r="Z1" t="str">
            <v>17°</v>
          </cell>
          <cell r="AA1" t="str">
            <v>18°</v>
          </cell>
        </row>
        <row r="2">
          <cell r="A2" t="str">
            <v>Zone</v>
          </cell>
          <cell r="B2" t="str">
            <v>Libellé bracelet</v>
          </cell>
          <cell r="C2" t="str">
            <v>Surface pondérée</v>
          </cell>
          <cell r="D2" t="str">
            <v>Indemnisation des dégâts (SAI + CE + CHI) - exercice comptable 23/24</v>
          </cell>
          <cell r="E2" t="str">
            <v>Effet lissage</v>
          </cell>
          <cell r="F2" t="str">
            <v>Frais estimateurs</v>
          </cell>
          <cell r="G2" t="str">
            <v>Subvention</v>
          </cell>
          <cell r="H2" t="str">
            <v>Coût prévention clôtures</v>
          </cell>
          <cell r="I2" t="str">
            <v>Prix d'achat des bracelets</v>
          </cell>
          <cell r="J2" t="str">
            <v>Fonctionnement service dégâts</v>
          </cell>
          <cell r="K2" t="str">
            <v>Cout Service dégats et Prévention</v>
          </cell>
          <cell r="L2" t="str">
            <v>Achat de clôtures</v>
          </cell>
          <cell r="M2" t="str">
            <v>Total des dépenses</v>
          </cell>
          <cell r="N2" t="str">
            <v>Recettes Cervidés</v>
          </cell>
          <cell r="O2" t="str">
            <v>Recettes SAI</v>
          </cell>
          <cell r="P2" t="str">
            <v>Produits, subventions et ventes diverses</v>
          </cell>
          <cell r="Q2" t="str">
            <v>Timbre grand gibier</v>
          </cell>
          <cell r="R2" t="str">
            <v>Recettes générées</v>
          </cell>
          <cell r="S2" t="str">
            <v>recette exceptionnelle PNF</v>
          </cell>
          <cell r="T2" t="str">
            <v>credit solde de base</v>
          </cell>
          <cell r="U2" t="str">
            <v>contribution degats territorialisée à l'ha</v>
          </cell>
          <cell r="V2" t="str">
            <v xml:space="preserve">somme </v>
          </cell>
          <cell r="W2" t="str">
            <v>Crédit ou solde à financer par zone</v>
          </cell>
          <cell r="X2" t="str">
            <v>Attributions SAI 23/24 hors Unucr et Métissé_1ere Attrib</v>
          </cell>
          <cell r="Y2" t="str">
            <v>moy attrib 1ere</v>
          </cell>
          <cell r="Z2" t="str">
            <v>Coût par SAI pour calculer la Contribution dégâts</v>
          </cell>
          <cell r="AA2" t="str">
            <v>Contribution dégâts à collecter par zone</v>
          </cell>
        </row>
        <row r="3">
          <cell r="A3" t="str">
            <v>ARC-CARREFOUR</v>
          </cell>
          <cell r="B3" t="str">
            <v>SAI ARC-CARREFOUR</v>
          </cell>
          <cell r="C3">
            <v>9635</v>
          </cell>
          <cell r="D3">
            <v>55514.43</v>
          </cell>
          <cell r="E3">
            <v>0</v>
          </cell>
          <cell r="F3">
            <v>4919.01</v>
          </cell>
          <cell r="G3">
            <v>1600</v>
          </cell>
          <cell r="H3">
            <v>0</v>
          </cell>
          <cell r="I3">
            <v>2519.44</v>
          </cell>
          <cell r="J3">
            <v>14349.17</v>
          </cell>
          <cell r="K3">
            <v>14349.17</v>
          </cell>
          <cell r="L3">
            <v>1313.19</v>
          </cell>
          <cell r="M3">
            <v>80215.240000000005</v>
          </cell>
          <cell r="N3">
            <v>21585</v>
          </cell>
          <cell r="O3">
            <v>21690</v>
          </cell>
          <cell r="P3">
            <v>5577.7</v>
          </cell>
          <cell r="Q3">
            <v>809.68</v>
          </cell>
          <cell r="R3">
            <v>49662.38</v>
          </cell>
          <cell r="S3"/>
          <cell r="T3">
            <v>-30552.860000000008</v>
          </cell>
          <cell r="U3">
            <v>3.17</v>
          </cell>
          <cell r="V3">
            <v>30542.95</v>
          </cell>
          <cell r="W3">
            <v>-9.9100000000071304</v>
          </cell>
          <cell r="X3">
            <v>736</v>
          </cell>
          <cell r="Y3"/>
          <cell r="Z3"/>
          <cell r="AA3">
            <v>0</v>
          </cell>
        </row>
        <row r="4">
          <cell r="A4" t="str">
            <v>ARC-DANCEVOIR</v>
          </cell>
          <cell r="B4" t="str">
            <v>SAI ARC-DANCEVOIR</v>
          </cell>
          <cell r="C4">
            <v>2162</v>
          </cell>
          <cell r="D4">
            <v>7785.35</v>
          </cell>
          <cell r="E4">
            <v>0</v>
          </cell>
          <cell r="F4">
            <v>1097.56</v>
          </cell>
          <cell r="G4">
            <v>0</v>
          </cell>
          <cell r="H4">
            <v>0</v>
          </cell>
          <cell r="I4">
            <v>509.89</v>
          </cell>
          <cell r="J4">
            <v>3219.81</v>
          </cell>
          <cell r="K4">
            <v>3219.81</v>
          </cell>
          <cell r="L4">
            <v>486.66</v>
          </cell>
          <cell r="M4">
            <v>13099.269999999999</v>
          </cell>
          <cell r="N4">
            <v>3820</v>
          </cell>
          <cell r="O4">
            <v>3900</v>
          </cell>
          <cell r="P4">
            <v>1251.58</v>
          </cell>
          <cell r="Q4">
            <v>113.55</v>
          </cell>
          <cell r="R4">
            <v>9085.1299999999992</v>
          </cell>
          <cell r="S4"/>
          <cell r="T4">
            <v>-4014.1399999999994</v>
          </cell>
          <cell r="U4">
            <v>1.86</v>
          </cell>
          <cell r="V4">
            <v>4021.32</v>
          </cell>
          <cell r="W4">
            <v>7.1800000000007458</v>
          </cell>
          <cell r="X4">
            <v>154</v>
          </cell>
          <cell r="Y4"/>
          <cell r="Z4"/>
          <cell r="AA4">
            <v>0</v>
          </cell>
        </row>
        <row r="5">
          <cell r="A5" t="str">
            <v>ARC-GIC</v>
          </cell>
          <cell r="B5" t="str">
            <v>SAI ARC-GIC</v>
          </cell>
          <cell r="C5">
            <v>8632</v>
          </cell>
          <cell r="D5">
            <v>99328.66</v>
          </cell>
          <cell r="E5">
            <v>0</v>
          </cell>
          <cell r="F5">
            <v>7589.65</v>
          </cell>
          <cell r="G5">
            <v>24553.72</v>
          </cell>
          <cell r="H5">
            <v>0</v>
          </cell>
          <cell r="I5">
            <v>2491.21</v>
          </cell>
          <cell r="J5">
            <v>12855.43</v>
          </cell>
          <cell r="K5">
            <v>12855.43</v>
          </cell>
          <cell r="L5">
            <v>3682.62</v>
          </cell>
          <cell r="M5">
            <v>150501.28999999998</v>
          </cell>
          <cell r="N5">
            <v>39365</v>
          </cell>
          <cell r="O5">
            <v>26340</v>
          </cell>
          <cell r="P5">
            <v>4997.0600000000004</v>
          </cell>
          <cell r="Q5">
            <v>1448.71</v>
          </cell>
          <cell r="R5">
            <v>72150.77</v>
          </cell>
          <cell r="S5">
            <v>84000</v>
          </cell>
          <cell r="T5">
            <v>5649.480000000025</v>
          </cell>
          <cell r="U5">
            <v>0</v>
          </cell>
          <cell r="V5">
            <v>0</v>
          </cell>
          <cell r="W5">
            <v>5649.480000000025</v>
          </cell>
          <cell r="X5">
            <v>759</v>
          </cell>
          <cell r="Y5"/>
          <cell r="Z5"/>
          <cell r="AA5">
            <v>0</v>
          </cell>
        </row>
        <row r="6">
          <cell r="A6" t="str">
            <v>ARC-ORMANCEY</v>
          </cell>
          <cell r="B6" t="str">
            <v>SAI ARC-ORMANCEY</v>
          </cell>
          <cell r="C6">
            <v>3270</v>
          </cell>
          <cell r="D6">
            <v>10865.38</v>
          </cell>
          <cell r="E6">
            <v>0</v>
          </cell>
          <cell r="F6">
            <v>1353.22</v>
          </cell>
          <cell r="G6">
            <v>0</v>
          </cell>
          <cell r="H6">
            <v>0</v>
          </cell>
          <cell r="I6">
            <v>726.9</v>
          </cell>
          <cell r="J6">
            <v>4869.93</v>
          </cell>
          <cell r="K6">
            <v>4869.93</v>
          </cell>
          <cell r="L6">
            <v>1327.17</v>
          </cell>
          <cell r="M6">
            <v>19142.599999999999</v>
          </cell>
          <cell r="N6">
            <v>5900</v>
          </cell>
          <cell r="O6">
            <v>5250</v>
          </cell>
          <cell r="P6">
            <v>1893</v>
          </cell>
          <cell r="Q6">
            <v>158.47</v>
          </cell>
          <cell r="R6">
            <v>13201.47</v>
          </cell>
          <cell r="S6"/>
          <cell r="T6">
            <v>-5941.1299999999992</v>
          </cell>
          <cell r="U6">
            <v>1.82</v>
          </cell>
          <cell r="V6">
            <v>5951.4000000000005</v>
          </cell>
          <cell r="W6">
            <v>10.270000000001346</v>
          </cell>
          <cell r="X6">
            <v>201</v>
          </cell>
          <cell r="Y6"/>
          <cell r="Z6"/>
          <cell r="AA6">
            <v>0</v>
          </cell>
        </row>
        <row r="7">
          <cell r="A7" t="str">
            <v>AUBERIVE</v>
          </cell>
          <cell r="B7" t="str">
            <v>SAI AUBERIVE</v>
          </cell>
          <cell r="C7">
            <v>21319</v>
          </cell>
          <cell r="D7">
            <v>108686.65</v>
          </cell>
          <cell r="E7">
            <v>0</v>
          </cell>
          <cell r="F7">
            <v>13064.59</v>
          </cell>
          <cell r="G7">
            <v>10737.4</v>
          </cell>
          <cell r="H7">
            <v>0</v>
          </cell>
          <cell r="I7">
            <v>4128.5</v>
          </cell>
          <cell r="J7">
            <v>31749.86</v>
          </cell>
          <cell r="K7">
            <v>31749.86</v>
          </cell>
          <cell r="L7">
            <v>5181.6899999999996</v>
          </cell>
          <cell r="M7">
            <v>173548.69</v>
          </cell>
          <cell r="N7">
            <v>37780</v>
          </cell>
          <cell r="O7">
            <v>27120</v>
          </cell>
          <cell r="P7">
            <v>12341.56</v>
          </cell>
          <cell r="Q7">
            <v>1585.2</v>
          </cell>
          <cell r="R7">
            <v>78826.759999999995</v>
          </cell>
          <cell r="S7"/>
          <cell r="T7">
            <v>-94721.930000000008</v>
          </cell>
          <cell r="U7">
            <v>4.4400000000000004</v>
          </cell>
          <cell r="V7">
            <v>94656.360000000015</v>
          </cell>
          <cell r="W7">
            <v>-65.569999999992433</v>
          </cell>
          <cell r="X7">
            <v>1004</v>
          </cell>
          <cell r="Y7"/>
          <cell r="Z7"/>
          <cell r="AA7">
            <v>0</v>
          </cell>
        </row>
        <row r="8">
          <cell r="A8" t="str">
            <v>BOLOGNE</v>
          </cell>
          <cell r="B8" t="str">
            <v>SAI BOLOGNE</v>
          </cell>
          <cell r="C8">
            <v>7917</v>
          </cell>
          <cell r="D8">
            <v>16752.22</v>
          </cell>
          <cell r="E8">
            <v>0</v>
          </cell>
          <cell r="F8">
            <v>2280.5300000000002</v>
          </cell>
          <cell r="G8">
            <v>0</v>
          </cell>
          <cell r="H8">
            <v>0</v>
          </cell>
          <cell r="I8">
            <v>1660.22</v>
          </cell>
          <cell r="J8">
            <v>11790.59</v>
          </cell>
          <cell r="K8">
            <v>11790.59</v>
          </cell>
          <cell r="L8">
            <v>3842.99</v>
          </cell>
          <cell r="M8">
            <v>36326.550000000003</v>
          </cell>
          <cell r="N8">
            <v>7920</v>
          </cell>
          <cell r="O8">
            <v>16530</v>
          </cell>
          <cell r="P8">
            <v>4583.1499999999996</v>
          </cell>
          <cell r="Q8">
            <v>244.33</v>
          </cell>
          <cell r="R8">
            <v>29277.480000000003</v>
          </cell>
          <cell r="S8"/>
          <cell r="T8">
            <v>-7049.07</v>
          </cell>
          <cell r="U8">
            <v>0.89</v>
          </cell>
          <cell r="V8">
            <v>7046.13</v>
          </cell>
          <cell r="W8">
            <v>-2.9399999999995998</v>
          </cell>
          <cell r="X8">
            <v>478</v>
          </cell>
          <cell r="Y8"/>
          <cell r="Z8"/>
          <cell r="AA8">
            <v>0</v>
          </cell>
        </row>
        <row r="9">
          <cell r="A9" t="str">
            <v>BOURBONNE</v>
          </cell>
          <cell r="B9" t="str">
            <v>SAI BOURBONNE</v>
          </cell>
          <cell r="C9">
            <v>23530</v>
          </cell>
          <cell r="D9">
            <v>81800.11</v>
          </cell>
          <cell r="E9">
            <v>0</v>
          </cell>
          <cell r="F9">
            <v>5288.93</v>
          </cell>
          <cell r="G9">
            <v>0</v>
          </cell>
          <cell r="H9">
            <v>0</v>
          </cell>
          <cell r="I9">
            <v>4047.34</v>
          </cell>
          <cell r="J9">
            <v>35042.65</v>
          </cell>
          <cell r="K9">
            <v>35042.65</v>
          </cell>
          <cell r="L9">
            <v>3796.61</v>
          </cell>
          <cell r="M9">
            <v>129975.64</v>
          </cell>
          <cell r="N9">
            <v>25645</v>
          </cell>
          <cell r="O9">
            <v>28080</v>
          </cell>
          <cell r="P9">
            <v>13621.51</v>
          </cell>
          <cell r="Q9">
            <v>1193.06</v>
          </cell>
          <cell r="R9">
            <v>68539.569999999992</v>
          </cell>
          <cell r="S9"/>
          <cell r="T9">
            <v>-61436.070000000007</v>
          </cell>
          <cell r="U9">
            <v>2.61</v>
          </cell>
          <cell r="V9">
            <v>61413.299999999996</v>
          </cell>
          <cell r="W9">
            <v>-22.77000000001135</v>
          </cell>
          <cell r="X9">
            <v>1059</v>
          </cell>
          <cell r="Y9"/>
          <cell r="Z9"/>
          <cell r="AA9">
            <v>0</v>
          </cell>
        </row>
        <row r="10">
          <cell r="A10" t="str">
            <v>BOURMONT</v>
          </cell>
          <cell r="B10" t="str">
            <v>SAI BOURMONT</v>
          </cell>
          <cell r="C10">
            <v>5310</v>
          </cell>
          <cell r="D10">
            <v>47990.67</v>
          </cell>
          <cell r="E10">
            <v>0</v>
          </cell>
          <cell r="F10">
            <v>2548.2399999999998</v>
          </cell>
          <cell r="G10">
            <v>0</v>
          </cell>
          <cell r="H10">
            <v>0</v>
          </cell>
          <cell r="I10">
            <v>1226.2</v>
          </cell>
          <cell r="J10">
            <v>7908.05</v>
          </cell>
          <cell r="K10">
            <v>7908.05</v>
          </cell>
          <cell r="L10">
            <v>1571.2</v>
          </cell>
          <cell r="M10">
            <v>61244.359999999993</v>
          </cell>
          <cell r="N10">
            <v>5725</v>
          </cell>
          <cell r="O10">
            <v>8250</v>
          </cell>
          <cell r="P10">
            <v>3073.96</v>
          </cell>
          <cell r="Q10">
            <v>699.95</v>
          </cell>
          <cell r="R10">
            <v>17748.91</v>
          </cell>
          <cell r="S10"/>
          <cell r="T10">
            <v>-43495.45</v>
          </cell>
          <cell r="U10">
            <v>8.19</v>
          </cell>
          <cell r="V10">
            <v>43488.899999999994</v>
          </cell>
          <cell r="W10">
            <v>-6.5500000000029104</v>
          </cell>
          <cell r="X10">
            <v>344</v>
          </cell>
          <cell r="Y10"/>
          <cell r="Z10"/>
          <cell r="AA10">
            <v>0</v>
          </cell>
        </row>
        <row r="11">
          <cell r="A11" t="str">
            <v>CHANCENAY</v>
          </cell>
          <cell r="B11" t="str">
            <v>SAI CHANCENAY</v>
          </cell>
          <cell r="C11">
            <v>2281</v>
          </cell>
          <cell r="D11">
            <v>6616.48</v>
          </cell>
          <cell r="E11">
            <v>0</v>
          </cell>
          <cell r="F11">
            <v>1595.85</v>
          </cell>
          <cell r="G11">
            <v>0</v>
          </cell>
          <cell r="H11">
            <v>0</v>
          </cell>
          <cell r="I11">
            <v>402.26</v>
          </cell>
          <cell r="J11">
            <v>3397.04</v>
          </cell>
          <cell r="K11">
            <v>3397.04</v>
          </cell>
          <cell r="L11">
            <v>433.63</v>
          </cell>
          <cell r="M11">
            <v>12445.26</v>
          </cell>
          <cell r="N11">
            <v>3080</v>
          </cell>
          <cell r="O11">
            <v>2520</v>
          </cell>
          <cell r="P11">
            <v>1320.47</v>
          </cell>
          <cell r="Q11">
            <v>96.5</v>
          </cell>
          <cell r="R11">
            <v>7016.97</v>
          </cell>
          <cell r="S11"/>
          <cell r="T11">
            <v>-5428.29</v>
          </cell>
          <cell r="U11">
            <v>2.38</v>
          </cell>
          <cell r="V11">
            <v>5428.78</v>
          </cell>
          <cell r="W11">
            <v>0.48999999999978172</v>
          </cell>
          <cell r="X11">
            <v>87</v>
          </cell>
          <cell r="Y11"/>
          <cell r="Z11"/>
          <cell r="AA11">
            <v>0</v>
          </cell>
        </row>
        <row r="12">
          <cell r="A12" t="str">
            <v>CHAUMONT</v>
          </cell>
          <cell r="B12" t="str">
            <v>SAI CHAUMONT</v>
          </cell>
          <cell r="C12">
            <v>10570</v>
          </cell>
          <cell r="D12">
            <v>22460.45</v>
          </cell>
          <cell r="E12">
            <v>0</v>
          </cell>
          <cell r="F12">
            <v>4220.17</v>
          </cell>
          <cell r="G12">
            <v>0</v>
          </cell>
          <cell r="H12">
            <v>0</v>
          </cell>
          <cell r="I12">
            <v>1732.56</v>
          </cell>
          <cell r="J12">
            <v>15741.64</v>
          </cell>
          <cell r="K12">
            <v>15741.64</v>
          </cell>
          <cell r="L12">
            <v>2179.88</v>
          </cell>
          <cell r="M12">
            <v>46334.700000000004</v>
          </cell>
          <cell r="N12">
            <v>11300</v>
          </cell>
          <cell r="O12">
            <v>9780</v>
          </cell>
          <cell r="P12">
            <v>6118.97</v>
          </cell>
          <cell r="Q12">
            <v>327.58999999999997</v>
          </cell>
          <cell r="R12">
            <v>27526.560000000001</v>
          </cell>
          <cell r="S12"/>
          <cell r="T12">
            <v>-18808.140000000003</v>
          </cell>
          <cell r="U12">
            <v>1.78</v>
          </cell>
          <cell r="V12">
            <v>18814.599999999999</v>
          </cell>
          <cell r="W12">
            <v>6.4599999999954889</v>
          </cell>
          <cell r="X12">
            <v>372</v>
          </cell>
          <cell r="Y12"/>
          <cell r="Z12"/>
          <cell r="AA12">
            <v>0</v>
          </cell>
        </row>
        <row r="13">
          <cell r="A13" t="str">
            <v>CIREY/BLAISE</v>
          </cell>
          <cell r="B13" t="str">
            <v>SAI CIREY/BLAISE</v>
          </cell>
          <cell r="C13">
            <v>9908</v>
          </cell>
          <cell r="D13">
            <v>43785.14</v>
          </cell>
          <cell r="E13">
            <v>0</v>
          </cell>
          <cell r="F13">
            <v>7678.56</v>
          </cell>
          <cell r="G13">
            <v>16820</v>
          </cell>
          <cell r="H13">
            <v>0</v>
          </cell>
          <cell r="I13">
            <v>3322.21</v>
          </cell>
          <cell r="J13">
            <v>14755.74</v>
          </cell>
          <cell r="K13">
            <v>14755.74</v>
          </cell>
          <cell r="L13">
            <v>3182.35</v>
          </cell>
          <cell r="M13">
            <v>89544.000000000015</v>
          </cell>
          <cell r="N13">
            <v>69160</v>
          </cell>
          <cell r="O13">
            <v>27060</v>
          </cell>
          <cell r="P13">
            <v>5735.74</v>
          </cell>
          <cell r="Q13">
            <v>638.61</v>
          </cell>
          <cell r="R13">
            <v>102594.35</v>
          </cell>
          <cell r="S13"/>
          <cell r="T13">
            <v>13050.349999999991</v>
          </cell>
          <cell r="U13">
            <v>0</v>
          </cell>
          <cell r="V13">
            <v>0</v>
          </cell>
          <cell r="W13">
            <v>13050.349999999991</v>
          </cell>
          <cell r="X13">
            <v>856</v>
          </cell>
          <cell r="Y13"/>
          <cell r="Z13"/>
          <cell r="AA13">
            <v>0</v>
          </cell>
        </row>
        <row r="14">
          <cell r="A14" t="str">
            <v>CORGEBIN</v>
          </cell>
          <cell r="B14" t="str">
            <v>SAI CORGEBIN</v>
          </cell>
          <cell r="C14">
            <v>8737</v>
          </cell>
          <cell r="D14">
            <v>32465.8</v>
          </cell>
          <cell r="E14">
            <v>0</v>
          </cell>
          <cell r="F14">
            <v>5610.03</v>
          </cell>
          <cell r="G14">
            <v>0</v>
          </cell>
          <cell r="H14">
            <v>0</v>
          </cell>
          <cell r="I14">
            <v>1884.29</v>
          </cell>
          <cell r="J14">
            <v>13011.8</v>
          </cell>
          <cell r="K14">
            <v>13011.8</v>
          </cell>
          <cell r="L14">
            <v>903.11</v>
          </cell>
          <cell r="M14">
            <v>53875.03</v>
          </cell>
          <cell r="N14">
            <v>16780</v>
          </cell>
          <cell r="O14">
            <v>10110</v>
          </cell>
          <cell r="P14">
            <v>5057.8500000000004</v>
          </cell>
          <cell r="Q14">
            <v>473.51</v>
          </cell>
          <cell r="R14">
            <v>32421.359999999997</v>
          </cell>
          <cell r="S14"/>
          <cell r="T14">
            <v>-21453.670000000002</v>
          </cell>
          <cell r="U14">
            <v>2.46</v>
          </cell>
          <cell r="V14">
            <v>21493.02</v>
          </cell>
          <cell r="W14">
            <v>39.349999999998545</v>
          </cell>
          <cell r="X14">
            <v>335</v>
          </cell>
          <cell r="Y14"/>
          <cell r="Z14"/>
          <cell r="AA14">
            <v>0</v>
          </cell>
        </row>
        <row r="15">
          <cell r="A15" t="str">
            <v>ECOT</v>
          </cell>
          <cell r="B15" t="str">
            <v>SAI ECOT</v>
          </cell>
          <cell r="C15">
            <v>9616</v>
          </cell>
          <cell r="D15">
            <v>12640.47</v>
          </cell>
          <cell r="E15">
            <v>0</v>
          </cell>
          <cell r="F15">
            <v>2175.77</v>
          </cell>
          <cell r="G15">
            <v>20311</v>
          </cell>
          <cell r="H15">
            <v>0</v>
          </cell>
          <cell r="I15">
            <v>2032.49</v>
          </cell>
          <cell r="J15">
            <v>14320.87</v>
          </cell>
          <cell r="K15">
            <v>14320.87</v>
          </cell>
          <cell r="L15">
            <v>2159.04</v>
          </cell>
          <cell r="M15">
            <v>53639.64</v>
          </cell>
          <cell r="N15">
            <v>12640</v>
          </cell>
          <cell r="O15">
            <v>16410</v>
          </cell>
          <cell r="P15">
            <v>5566.7</v>
          </cell>
          <cell r="Q15">
            <v>184.36</v>
          </cell>
          <cell r="R15">
            <v>34801.06</v>
          </cell>
          <cell r="S15"/>
          <cell r="T15">
            <v>-18838.580000000002</v>
          </cell>
          <cell r="U15">
            <v>1.96</v>
          </cell>
          <cell r="V15">
            <v>18847.36</v>
          </cell>
          <cell r="W15">
            <v>8.7799999999988358</v>
          </cell>
          <cell r="X15">
            <v>628</v>
          </cell>
          <cell r="Y15"/>
          <cell r="Z15"/>
          <cell r="AA15">
            <v>0</v>
          </cell>
        </row>
        <row r="16">
          <cell r="A16" t="str">
            <v>ENCLOS</v>
          </cell>
          <cell r="B16" t="str">
            <v>SAP ENCLOS</v>
          </cell>
          <cell r="C16">
            <v>1857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1905.46</v>
          </cell>
          <cell r="J16">
            <v>2765.58</v>
          </cell>
          <cell r="K16">
            <v>2765.58</v>
          </cell>
          <cell r="L16">
            <v>0</v>
          </cell>
          <cell r="M16">
            <v>4671.04</v>
          </cell>
          <cell r="N16">
            <v>1420</v>
          </cell>
          <cell r="O16">
            <v>7610</v>
          </cell>
          <cell r="P16">
            <v>1075.02</v>
          </cell>
          <cell r="Q16">
            <v>0</v>
          </cell>
          <cell r="R16">
            <v>10105.02</v>
          </cell>
          <cell r="S16"/>
          <cell r="T16">
            <v>5433.9800000000005</v>
          </cell>
          <cell r="U16">
            <v>0</v>
          </cell>
          <cell r="V16">
            <v>0</v>
          </cell>
          <cell r="W16">
            <v>5433.9800000000005</v>
          </cell>
          <cell r="X16">
            <v>908</v>
          </cell>
          <cell r="Y16"/>
          <cell r="Z16"/>
          <cell r="AA16">
            <v>0</v>
          </cell>
        </row>
        <row r="17">
          <cell r="A17" t="str">
            <v>FAYL BILLOT</v>
          </cell>
          <cell r="B17" t="str">
            <v>SAI FAYL BILLOT</v>
          </cell>
          <cell r="C17">
            <v>15158</v>
          </cell>
          <cell r="D17">
            <v>85233.35</v>
          </cell>
          <cell r="E17">
            <v>0</v>
          </cell>
          <cell r="F17">
            <v>10183.42</v>
          </cell>
          <cell r="G17">
            <v>0</v>
          </cell>
          <cell r="H17">
            <v>0</v>
          </cell>
          <cell r="I17">
            <v>3156.36</v>
          </cell>
          <cell r="J17">
            <v>22574.44</v>
          </cell>
          <cell r="K17">
            <v>22574.44</v>
          </cell>
          <cell r="L17">
            <v>3196.05</v>
          </cell>
          <cell r="M17">
            <v>124343.62000000001</v>
          </cell>
          <cell r="N17">
            <v>20840</v>
          </cell>
          <cell r="O17">
            <v>23160</v>
          </cell>
          <cell r="P17">
            <v>8774.9599999999991</v>
          </cell>
          <cell r="Q17">
            <v>1243.1300000000001</v>
          </cell>
          <cell r="R17">
            <v>54018.09</v>
          </cell>
          <cell r="S17"/>
          <cell r="T17">
            <v>-70325.530000000013</v>
          </cell>
          <cell r="U17">
            <v>4.6399999999999997</v>
          </cell>
          <cell r="V17">
            <v>70333.119999999995</v>
          </cell>
          <cell r="W17">
            <v>7.5899999999819556</v>
          </cell>
          <cell r="X17">
            <v>839</v>
          </cell>
          <cell r="Y17"/>
          <cell r="Z17"/>
          <cell r="AA17">
            <v>0</v>
          </cell>
        </row>
        <row r="18">
          <cell r="A18" t="str">
            <v>JOINVILLE</v>
          </cell>
          <cell r="B18" t="str">
            <v>SAI JOINVILLE</v>
          </cell>
          <cell r="C18">
            <v>9824</v>
          </cell>
          <cell r="D18">
            <v>49324.25</v>
          </cell>
          <cell r="E18">
            <v>0</v>
          </cell>
          <cell r="F18">
            <v>8325.85</v>
          </cell>
          <cell r="G18">
            <v>0</v>
          </cell>
          <cell r="H18">
            <v>0</v>
          </cell>
          <cell r="I18">
            <v>2134.8200000000002</v>
          </cell>
          <cell r="J18">
            <v>14630.64</v>
          </cell>
          <cell r="K18">
            <v>14630.64</v>
          </cell>
          <cell r="L18">
            <v>1520.13</v>
          </cell>
          <cell r="M18">
            <v>75935.69</v>
          </cell>
          <cell r="N18">
            <v>13400</v>
          </cell>
          <cell r="O18">
            <v>11910</v>
          </cell>
          <cell r="P18">
            <v>5687.11</v>
          </cell>
          <cell r="Q18">
            <v>719.4</v>
          </cell>
          <cell r="R18">
            <v>31716.510000000002</v>
          </cell>
          <cell r="S18"/>
          <cell r="T18">
            <v>-44219.18</v>
          </cell>
          <cell r="U18">
            <v>4.5</v>
          </cell>
          <cell r="V18">
            <v>44208</v>
          </cell>
          <cell r="W18">
            <v>-11.180000000000291</v>
          </cell>
          <cell r="X18">
            <v>456</v>
          </cell>
          <cell r="Y18"/>
          <cell r="Z18"/>
          <cell r="AA18">
            <v>0</v>
          </cell>
        </row>
        <row r="19">
          <cell r="A19" t="str">
            <v>LANGRES</v>
          </cell>
          <cell r="B19" t="str">
            <v>SAI LANGRES</v>
          </cell>
          <cell r="C19">
            <v>19469</v>
          </cell>
          <cell r="D19">
            <v>56732.38</v>
          </cell>
          <cell r="E19">
            <v>0</v>
          </cell>
          <cell r="F19">
            <v>8621.31</v>
          </cell>
          <cell r="G19">
            <v>0</v>
          </cell>
          <cell r="H19">
            <v>0</v>
          </cell>
          <cell r="I19">
            <v>3548.04</v>
          </cell>
          <cell r="J19">
            <v>28994.71</v>
          </cell>
          <cell r="K19">
            <v>28994.71</v>
          </cell>
          <cell r="L19">
            <v>4313.7700000000004</v>
          </cell>
          <cell r="M19">
            <v>102210.21</v>
          </cell>
          <cell r="N19">
            <v>36020</v>
          </cell>
          <cell r="O19">
            <v>20340</v>
          </cell>
          <cell r="P19">
            <v>11270.6</v>
          </cell>
          <cell r="Q19">
            <v>827.44</v>
          </cell>
          <cell r="R19">
            <v>68458.040000000008</v>
          </cell>
          <cell r="S19"/>
          <cell r="T19">
            <v>-33752.17</v>
          </cell>
          <cell r="U19">
            <v>1.73</v>
          </cell>
          <cell r="V19">
            <v>33681.370000000003</v>
          </cell>
          <cell r="W19">
            <v>-70.799999999995634</v>
          </cell>
          <cell r="X19">
            <v>694</v>
          </cell>
          <cell r="Y19"/>
          <cell r="Z19"/>
          <cell r="AA19">
            <v>0</v>
          </cell>
        </row>
        <row r="20">
          <cell r="A20" t="str">
            <v>LE DER-ANGLUS</v>
          </cell>
          <cell r="B20" t="str">
            <v>SAI LE DER-ANGLUS</v>
          </cell>
          <cell r="C20">
            <v>3898</v>
          </cell>
          <cell r="D20">
            <v>42993.52</v>
          </cell>
          <cell r="E20">
            <v>0</v>
          </cell>
          <cell r="F20">
            <v>2977.77</v>
          </cell>
          <cell r="G20">
            <v>0</v>
          </cell>
          <cell r="H20">
            <v>0</v>
          </cell>
          <cell r="I20">
            <v>913.92</v>
          </cell>
          <cell r="J20">
            <v>5805.2</v>
          </cell>
          <cell r="K20">
            <v>5805.2</v>
          </cell>
          <cell r="L20">
            <v>181.15</v>
          </cell>
          <cell r="M20">
            <v>52871.55999999999</v>
          </cell>
          <cell r="N20">
            <v>9120</v>
          </cell>
          <cell r="O20">
            <v>4050</v>
          </cell>
          <cell r="P20">
            <v>2256.5500000000002</v>
          </cell>
          <cell r="Q20">
            <v>627.05999999999995</v>
          </cell>
          <cell r="R20">
            <v>16053.609999999999</v>
          </cell>
          <cell r="S20"/>
          <cell r="T20">
            <v>-36817.94999999999</v>
          </cell>
          <cell r="U20">
            <v>9.4499999999999993</v>
          </cell>
          <cell r="V20">
            <v>36836.1</v>
          </cell>
          <cell r="W20">
            <v>18.150000000008731</v>
          </cell>
          <cell r="X20">
            <v>162</v>
          </cell>
          <cell r="Y20"/>
          <cell r="Z20"/>
          <cell r="AA20">
            <v>0</v>
          </cell>
        </row>
        <row r="21">
          <cell r="A21" t="str">
            <v>LE DER-GRAND DER</v>
          </cell>
          <cell r="B21" t="str">
            <v>SAI LE DER-GRAND DER</v>
          </cell>
          <cell r="C21">
            <v>5016</v>
          </cell>
          <cell r="D21">
            <v>34285.980000000003</v>
          </cell>
          <cell r="E21">
            <v>0</v>
          </cell>
          <cell r="F21">
            <v>2579.41</v>
          </cell>
          <cell r="G21">
            <v>0</v>
          </cell>
          <cell r="H21">
            <v>0</v>
          </cell>
          <cell r="I21">
            <v>1155.6300000000001</v>
          </cell>
          <cell r="J21">
            <v>7470.21</v>
          </cell>
          <cell r="K21">
            <v>7470.21</v>
          </cell>
          <cell r="L21">
            <v>974.26</v>
          </cell>
          <cell r="M21">
            <v>46465.49</v>
          </cell>
          <cell r="N21">
            <v>5580</v>
          </cell>
          <cell r="O21">
            <v>8010</v>
          </cell>
          <cell r="P21">
            <v>2903.76</v>
          </cell>
          <cell r="Q21">
            <v>500.06</v>
          </cell>
          <cell r="R21">
            <v>16993.820000000003</v>
          </cell>
          <cell r="S21"/>
          <cell r="T21">
            <v>-29471.669999999995</v>
          </cell>
          <cell r="U21">
            <v>5.88</v>
          </cell>
          <cell r="V21">
            <v>29494.079999999998</v>
          </cell>
          <cell r="W21">
            <v>22.410000000003492</v>
          </cell>
          <cell r="X21">
            <v>339</v>
          </cell>
          <cell r="Y21"/>
          <cell r="Z21"/>
          <cell r="AA21">
            <v>0</v>
          </cell>
        </row>
        <row r="22">
          <cell r="A22" t="str">
            <v>LE DER-HERONNE</v>
          </cell>
          <cell r="B22" t="str">
            <v>SAI LE DER-HERONNE</v>
          </cell>
          <cell r="C22">
            <v>7243</v>
          </cell>
          <cell r="D22">
            <v>12102.91</v>
          </cell>
          <cell r="E22">
            <v>0</v>
          </cell>
          <cell r="F22">
            <v>1321.74</v>
          </cell>
          <cell r="G22">
            <v>0</v>
          </cell>
          <cell r="H22">
            <v>0</v>
          </cell>
          <cell r="I22">
            <v>1159.1600000000001</v>
          </cell>
          <cell r="J22">
            <v>10786.82</v>
          </cell>
          <cell r="K22">
            <v>10786.82</v>
          </cell>
          <cell r="L22">
            <v>706.92</v>
          </cell>
          <cell r="M22">
            <v>26077.549999999996</v>
          </cell>
          <cell r="N22">
            <v>9040</v>
          </cell>
          <cell r="O22">
            <v>5430</v>
          </cell>
          <cell r="P22">
            <v>4192.97</v>
          </cell>
          <cell r="Q22">
            <v>176.52</v>
          </cell>
          <cell r="R22">
            <v>18839.490000000002</v>
          </cell>
          <cell r="S22"/>
          <cell r="T22">
            <v>-7238.059999999994</v>
          </cell>
          <cell r="U22">
            <v>1</v>
          </cell>
          <cell r="V22">
            <v>7243</v>
          </cell>
          <cell r="W22">
            <v>4.9400000000059663</v>
          </cell>
          <cell r="X22">
            <v>195</v>
          </cell>
          <cell r="Y22"/>
          <cell r="Z22"/>
          <cell r="AA22">
            <v>0</v>
          </cell>
        </row>
        <row r="23">
          <cell r="A23" t="str">
            <v>LE DER-HORRE</v>
          </cell>
          <cell r="B23" t="str">
            <v>SAI LE DER-HORRE</v>
          </cell>
          <cell r="C23">
            <v>2537</v>
          </cell>
          <cell r="D23">
            <v>4661.6499999999996</v>
          </cell>
          <cell r="E23">
            <v>0</v>
          </cell>
          <cell r="F23">
            <v>1062.72</v>
          </cell>
          <cell r="G23">
            <v>0</v>
          </cell>
          <cell r="H23">
            <v>0</v>
          </cell>
          <cell r="I23">
            <v>730.43</v>
          </cell>
          <cell r="J23">
            <v>3778.29</v>
          </cell>
          <cell r="K23">
            <v>3778.29</v>
          </cell>
          <cell r="L23">
            <v>127.65</v>
          </cell>
          <cell r="M23">
            <v>10360.74</v>
          </cell>
          <cell r="N23">
            <v>5880</v>
          </cell>
          <cell r="O23">
            <v>4050</v>
          </cell>
          <cell r="P23">
            <v>1468.67</v>
          </cell>
          <cell r="Q23">
            <v>67.989999999999995</v>
          </cell>
          <cell r="R23">
            <v>11466.66</v>
          </cell>
          <cell r="S23"/>
          <cell r="T23">
            <v>1105.92</v>
          </cell>
          <cell r="U23">
            <v>0</v>
          </cell>
          <cell r="V23">
            <v>0</v>
          </cell>
          <cell r="W23">
            <v>1105.92</v>
          </cell>
          <cell r="X23">
            <v>111</v>
          </cell>
          <cell r="Y23"/>
          <cell r="Z23"/>
          <cell r="AA23">
            <v>0</v>
          </cell>
        </row>
        <row r="24">
          <cell r="A24" t="str">
            <v>LE VAL</v>
          </cell>
          <cell r="B24" t="str">
            <v>SAI LE VAL</v>
          </cell>
          <cell r="C24">
            <v>7545</v>
          </cell>
          <cell r="D24">
            <v>27221.42</v>
          </cell>
          <cell r="E24">
            <v>0</v>
          </cell>
          <cell r="F24">
            <v>5556.2</v>
          </cell>
          <cell r="G24">
            <v>120</v>
          </cell>
          <cell r="H24">
            <v>0</v>
          </cell>
          <cell r="I24">
            <v>1684.92</v>
          </cell>
          <cell r="J24">
            <v>11236.58</v>
          </cell>
          <cell r="K24">
            <v>11236.58</v>
          </cell>
          <cell r="L24">
            <v>2107.14</v>
          </cell>
          <cell r="M24">
            <v>47926.259999999995</v>
          </cell>
          <cell r="N24">
            <v>7880</v>
          </cell>
          <cell r="O24">
            <v>15090</v>
          </cell>
          <cell r="P24">
            <v>4367.8</v>
          </cell>
          <cell r="Q24">
            <v>397.03</v>
          </cell>
          <cell r="R24">
            <v>27734.829999999998</v>
          </cell>
          <cell r="S24"/>
          <cell r="T24">
            <v>-20191.429999999997</v>
          </cell>
          <cell r="U24">
            <v>2.68</v>
          </cell>
          <cell r="V24">
            <v>20220.600000000002</v>
          </cell>
          <cell r="W24">
            <v>29.17000000000553</v>
          </cell>
          <cell r="X24">
            <v>493</v>
          </cell>
          <cell r="Y24"/>
          <cell r="Z24"/>
          <cell r="AA24">
            <v>0</v>
          </cell>
        </row>
        <row r="25">
          <cell r="A25" t="str">
            <v>LES DHUITS-31</v>
          </cell>
          <cell r="B25" t="str">
            <v>SAI LES DHUITS-31</v>
          </cell>
          <cell r="C25">
            <v>4991</v>
          </cell>
          <cell r="D25">
            <v>22394.6</v>
          </cell>
          <cell r="E25">
            <v>0</v>
          </cell>
          <cell r="F25">
            <v>3192.56</v>
          </cell>
          <cell r="G25">
            <v>13430</v>
          </cell>
          <cell r="H25">
            <v>0</v>
          </cell>
          <cell r="I25">
            <v>1723.74</v>
          </cell>
          <cell r="J25">
            <v>7432.97</v>
          </cell>
          <cell r="K25">
            <v>7432.97</v>
          </cell>
          <cell r="L25">
            <v>2275.27</v>
          </cell>
          <cell r="M25">
            <v>50449.14</v>
          </cell>
          <cell r="N25">
            <v>24180</v>
          </cell>
          <cell r="O25">
            <v>13890</v>
          </cell>
          <cell r="P25">
            <v>2889.29</v>
          </cell>
          <cell r="Q25">
            <v>326.63</v>
          </cell>
          <cell r="R25">
            <v>41285.919999999998</v>
          </cell>
          <cell r="S25"/>
          <cell r="T25">
            <v>-9163.2200000000012</v>
          </cell>
          <cell r="U25">
            <v>1.84</v>
          </cell>
          <cell r="V25">
            <v>9183.44</v>
          </cell>
          <cell r="W25">
            <v>20.219999999999345</v>
          </cell>
          <cell r="X25">
            <v>498</v>
          </cell>
          <cell r="Y25"/>
          <cell r="Z25"/>
          <cell r="AA25">
            <v>0</v>
          </cell>
        </row>
        <row r="26">
          <cell r="A26" t="str">
            <v>LES DHUITS-BOIS DU TEMPLIER</v>
          </cell>
          <cell r="B26" t="str">
            <v>SAI LES DHUITS-BOIS DU TEMPLIER</v>
          </cell>
          <cell r="C26">
            <v>1927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375.8</v>
          </cell>
          <cell r="J26">
            <v>2869.83</v>
          </cell>
          <cell r="K26">
            <v>2869.83</v>
          </cell>
          <cell r="L26">
            <v>69.459999999999994</v>
          </cell>
          <cell r="M26">
            <v>3315.09</v>
          </cell>
          <cell r="N26">
            <v>3700</v>
          </cell>
          <cell r="O26">
            <v>1470</v>
          </cell>
          <cell r="P26">
            <v>1115.54</v>
          </cell>
          <cell r="Q26">
            <v>0</v>
          </cell>
          <cell r="R26">
            <v>6285.54</v>
          </cell>
          <cell r="S26"/>
          <cell r="T26">
            <v>2970.45</v>
          </cell>
          <cell r="U26">
            <v>0</v>
          </cell>
          <cell r="V26">
            <v>0</v>
          </cell>
          <cell r="W26">
            <v>2970.45</v>
          </cell>
          <cell r="X26">
            <v>76</v>
          </cell>
          <cell r="Y26"/>
          <cell r="Z26"/>
          <cell r="AA26">
            <v>0</v>
          </cell>
        </row>
        <row r="27">
          <cell r="A27" t="str">
            <v>LES DHUITS-BOIS GENARD</v>
          </cell>
          <cell r="B27" t="str">
            <v>SAI LES DHUITS-BOIS GENARD</v>
          </cell>
          <cell r="C27">
            <v>2492</v>
          </cell>
          <cell r="D27">
            <v>26651.200000000001</v>
          </cell>
          <cell r="E27">
            <v>0</v>
          </cell>
          <cell r="F27">
            <v>2833</v>
          </cell>
          <cell r="G27">
            <v>0</v>
          </cell>
          <cell r="H27">
            <v>0</v>
          </cell>
          <cell r="I27">
            <v>645.74</v>
          </cell>
          <cell r="J27">
            <v>3711.27</v>
          </cell>
          <cell r="K27">
            <v>3711.27</v>
          </cell>
          <cell r="L27">
            <v>407.35</v>
          </cell>
          <cell r="M27">
            <v>34248.559999999998</v>
          </cell>
          <cell r="N27">
            <v>6800</v>
          </cell>
          <cell r="O27">
            <v>3840</v>
          </cell>
          <cell r="P27">
            <v>1442.62</v>
          </cell>
          <cell r="Q27">
            <v>388.71</v>
          </cell>
          <cell r="R27">
            <v>12471.329999999998</v>
          </cell>
          <cell r="S27"/>
          <cell r="T27">
            <v>-21777.23</v>
          </cell>
          <cell r="U27">
            <v>8.74</v>
          </cell>
          <cell r="V27">
            <v>21780.080000000002</v>
          </cell>
          <cell r="W27">
            <v>2.8500000000021828</v>
          </cell>
          <cell r="X27">
            <v>126</v>
          </cell>
          <cell r="Y27"/>
          <cell r="Z27"/>
          <cell r="AA27">
            <v>0</v>
          </cell>
        </row>
        <row r="28">
          <cell r="A28" t="str">
            <v>LES DHUITS-CIRFONTAINES</v>
          </cell>
          <cell r="B28" t="str">
            <v>SAI LES DHUITS-CIRFONTAINES</v>
          </cell>
          <cell r="C28">
            <v>1550</v>
          </cell>
          <cell r="D28">
            <v>4341.59</v>
          </cell>
          <cell r="E28">
            <v>0</v>
          </cell>
          <cell r="F28">
            <v>703.72</v>
          </cell>
          <cell r="G28">
            <v>0</v>
          </cell>
          <cell r="H28">
            <v>0</v>
          </cell>
          <cell r="I28">
            <v>460.49</v>
          </cell>
          <cell r="J28">
            <v>2308.38</v>
          </cell>
          <cell r="K28">
            <v>2308.38</v>
          </cell>
          <cell r="L28">
            <v>426.59</v>
          </cell>
          <cell r="M28">
            <v>8240.77</v>
          </cell>
          <cell r="N28">
            <v>5040</v>
          </cell>
          <cell r="O28">
            <v>2670</v>
          </cell>
          <cell r="P28">
            <v>897.29</v>
          </cell>
          <cell r="Q28">
            <v>63.32</v>
          </cell>
          <cell r="R28">
            <v>8670.61</v>
          </cell>
          <cell r="S28"/>
          <cell r="T28">
            <v>429.84000000000015</v>
          </cell>
          <cell r="U28">
            <v>0</v>
          </cell>
          <cell r="V28">
            <v>0</v>
          </cell>
          <cell r="W28">
            <v>429.84000000000015</v>
          </cell>
          <cell r="X28">
            <v>142</v>
          </cell>
          <cell r="Y28"/>
          <cell r="Z28"/>
          <cell r="AA28">
            <v>0</v>
          </cell>
        </row>
        <row r="29">
          <cell r="A29" t="str">
            <v>LES DHUITS-ORGES</v>
          </cell>
          <cell r="B29" t="str">
            <v>SAI LES DHUITS-ORGES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/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/>
          <cell r="Z29"/>
          <cell r="AA29">
            <v>0</v>
          </cell>
        </row>
        <row r="30">
          <cell r="A30" t="str">
            <v>L'ETOILE-27</v>
          </cell>
          <cell r="B30" t="str">
            <v>SAI L'ETOILE-27</v>
          </cell>
          <cell r="C30">
            <v>8007</v>
          </cell>
          <cell r="D30">
            <v>11048.6</v>
          </cell>
          <cell r="E30">
            <v>0</v>
          </cell>
          <cell r="F30">
            <v>1832.43</v>
          </cell>
          <cell r="G30">
            <v>4558</v>
          </cell>
          <cell r="H30">
            <v>0</v>
          </cell>
          <cell r="I30">
            <v>1968.98</v>
          </cell>
          <cell r="J30">
            <v>11924.63</v>
          </cell>
          <cell r="K30">
            <v>11924.63</v>
          </cell>
          <cell r="L30">
            <v>1994.25</v>
          </cell>
          <cell r="M30">
            <v>33326.89</v>
          </cell>
          <cell r="N30">
            <v>17180</v>
          </cell>
          <cell r="O30">
            <v>13620</v>
          </cell>
          <cell r="P30">
            <v>4635.25</v>
          </cell>
          <cell r="Q30">
            <v>161.13999999999999</v>
          </cell>
          <cell r="R30">
            <v>35596.39</v>
          </cell>
          <cell r="S30"/>
          <cell r="T30">
            <v>2269.5</v>
          </cell>
          <cell r="U30">
            <v>0</v>
          </cell>
          <cell r="V30">
            <v>0</v>
          </cell>
          <cell r="W30">
            <v>2269.5</v>
          </cell>
          <cell r="X30">
            <v>420</v>
          </cell>
          <cell r="Y30"/>
          <cell r="Z30"/>
          <cell r="AA30">
            <v>0</v>
          </cell>
        </row>
        <row r="31">
          <cell r="A31" t="str">
            <v>L'ETOILE-VOIVRES</v>
          </cell>
          <cell r="B31" t="str">
            <v>SAI L'ETOILE-VOIVRES</v>
          </cell>
          <cell r="C31">
            <v>2096</v>
          </cell>
          <cell r="D31">
            <v>3121.28</v>
          </cell>
          <cell r="E31">
            <v>0</v>
          </cell>
          <cell r="F31">
            <v>1207.3599999999999</v>
          </cell>
          <cell r="G31">
            <v>0</v>
          </cell>
          <cell r="H31">
            <v>0</v>
          </cell>
          <cell r="I31">
            <v>435.79</v>
          </cell>
          <cell r="J31">
            <v>3121.52</v>
          </cell>
          <cell r="K31">
            <v>3121.52</v>
          </cell>
          <cell r="L31">
            <v>227.14</v>
          </cell>
          <cell r="M31">
            <v>8113.0900000000011</v>
          </cell>
          <cell r="N31">
            <v>3120</v>
          </cell>
          <cell r="O31">
            <v>2190</v>
          </cell>
          <cell r="P31">
            <v>1213.3699999999999</v>
          </cell>
          <cell r="Q31">
            <v>45.52</v>
          </cell>
          <cell r="R31">
            <v>6568.89</v>
          </cell>
          <cell r="S31"/>
          <cell r="T31">
            <v>-1544.2000000000007</v>
          </cell>
          <cell r="U31">
            <v>0.74</v>
          </cell>
          <cell r="V31">
            <v>1551.04</v>
          </cell>
          <cell r="W31">
            <v>6.839999999999236</v>
          </cell>
          <cell r="X31">
            <v>67</v>
          </cell>
          <cell r="Y31"/>
          <cell r="Z31"/>
          <cell r="AA31">
            <v>0</v>
          </cell>
        </row>
        <row r="32">
          <cell r="A32" t="str">
            <v>LIFFOL</v>
          </cell>
          <cell r="B32" t="str">
            <v>SAI LIFFOL</v>
          </cell>
          <cell r="C32">
            <v>2468</v>
          </cell>
          <cell r="D32">
            <v>2395.5</v>
          </cell>
          <cell r="E32">
            <v>0</v>
          </cell>
          <cell r="F32">
            <v>346.22</v>
          </cell>
          <cell r="G32">
            <v>0</v>
          </cell>
          <cell r="H32">
            <v>0</v>
          </cell>
          <cell r="I32">
            <v>585.75</v>
          </cell>
          <cell r="J32">
            <v>3675.53</v>
          </cell>
          <cell r="K32">
            <v>3675.53</v>
          </cell>
          <cell r="L32">
            <v>1073.1099999999999</v>
          </cell>
          <cell r="M32">
            <v>8076.11</v>
          </cell>
          <cell r="N32">
            <v>5960</v>
          </cell>
          <cell r="O32">
            <v>3330</v>
          </cell>
          <cell r="P32">
            <v>1428.72</v>
          </cell>
          <cell r="Q32">
            <v>34.94</v>
          </cell>
          <cell r="R32">
            <v>10753.66</v>
          </cell>
          <cell r="S32"/>
          <cell r="T32">
            <v>2677.55</v>
          </cell>
          <cell r="U32">
            <v>0</v>
          </cell>
          <cell r="V32">
            <v>0</v>
          </cell>
          <cell r="W32">
            <v>2677.55</v>
          </cell>
          <cell r="X32">
            <v>118</v>
          </cell>
          <cell r="Y32"/>
          <cell r="Z32"/>
          <cell r="AA32">
            <v>0</v>
          </cell>
        </row>
        <row r="33">
          <cell r="A33" t="str">
            <v>LIFFOL-ILLOUD</v>
          </cell>
          <cell r="B33" t="str">
            <v>SAI LIFFOL-ILLOUD</v>
          </cell>
          <cell r="C33">
            <v>3547</v>
          </cell>
          <cell r="D33">
            <v>2613.9</v>
          </cell>
          <cell r="E33">
            <v>0</v>
          </cell>
          <cell r="F33">
            <v>68.040000000000006</v>
          </cell>
          <cell r="G33">
            <v>0</v>
          </cell>
          <cell r="H33">
            <v>0</v>
          </cell>
          <cell r="I33">
            <v>668.68</v>
          </cell>
          <cell r="J33">
            <v>5282.46</v>
          </cell>
          <cell r="K33">
            <v>5282.46</v>
          </cell>
          <cell r="L33">
            <v>248.73</v>
          </cell>
          <cell r="M33">
            <v>8881.81</v>
          </cell>
          <cell r="N33">
            <v>4620</v>
          </cell>
          <cell r="O33">
            <v>4860</v>
          </cell>
          <cell r="P33">
            <v>2053.36</v>
          </cell>
          <cell r="Q33">
            <v>38.119999999999997</v>
          </cell>
          <cell r="R33">
            <v>11571.480000000001</v>
          </cell>
          <cell r="S33"/>
          <cell r="T33">
            <v>2689.6700000000019</v>
          </cell>
          <cell r="U33">
            <v>0</v>
          </cell>
          <cell r="V33">
            <v>0</v>
          </cell>
          <cell r="W33">
            <v>2689.6700000000019</v>
          </cell>
          <cell r="X33">
            <v>142</v>
          </cell>
          <cell r="Y33"/>
          <cell r="Z33"/>
          <cell r="AA33">
            <v>0</v>
          </cell>
        </row>
        <row r="34">
          <cell r="A34" t="str">
            <v>MOIRON</v>
          </cell>
          <cell r="B34" t="str">
            <v>SAI MOIRON</v>
          </cell>
          <cell r="C34">
            <v>3432</v>
          </cell>
          <cell r="D34">
            <v>9949.15</v>
          </cell>
          <cell r="E34">
            <v>0</v>
          </cell>
          <cell r="F34">
            <v>1509.15</v>
          </cell>
          <cell r="G34">
            <v>0</v>
          </cell>
          <cell r="H34">
            <v>0</v>
          </cell>
          <cell r="I34">
            <v>532.82000000000005</v>
          </cell>
          <cell r="J34">
            <v>5111.1899999999996</v>
          </cell>
          <cell r="K34">
            <v>5111.1899999999996</v>
          </cell>
          <cell r="L34">
            <v>407.82</v>
          </cell>
          <cell r="M34">
            <v>17510.129999999997</v>
          </cell>
          <cell r="N34">
            <v>3160</v>
          </cell>
          <cell r="O34">
            <v>3720</v>
          </cell>
          <cell r="P34">
            <v>1986.78</v>
          </cell>
          <cell r="Q34">
            <v>145.11000000000001</v>
          </cell>
          <cell r="R34">
            <v>9011.8900000000012</v>
          </cell>
          <cell r="S34"/>
          <cell r="T34">
            <v>-8498.2399999999961</v>
          </cell>
          <cell r="U34">
            <v>2.48</v>
          </cell>
          <cell r="V34">
            <v>8511.36</v>
          </cell>
          <cell r="W34">
            <v>13.120000000004438</v>
          </cell>
          <cell r="X34">
            <v>104</v>
          </cell>
          <cell r="Y34"/>
          <cell r="Z34"/>
          <cell r="AA34">
            <v>0</v>
          </cell>
        </row>
        <row r="35">
          <cell r="A35" t="str">
            <v>MONTIGNY-37</v>
          </cell>
          <cell r="B35" t="str">
            <v>SAI MONTIGNY-37</v>
          </cell>
          <cell r="C35">
            <v>2512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481.66</v>
          </cell>
          <cell r="J35">
            <v>3741.06</v>
          </cell>
          <cell r="K35">
            <v>3741.06</v>
          </cell>
          <cell r="L35">
            <v>778.09</v>
          </cell>
          <cell r="M35">
            <v>5000.8100000000004</v>
          </cell>
          <cell r="N35">
            <v>2500</v>
          </cell>
          <cell r="O35">
            <v>3180</v>
          </cell>
          <cell r="P35">
            <v>1454.2</v>
          </cell>
          <cell r="Q35">
            <v>0</v>
          </cell>
          <cell r="R35">
            <v>7134.2</v>
          </cell>
          <cell r="S35"/>
          <cell r="T35">
            <v>2133.3899999999994</v>
          </cell>
          <cell r="U35">
            <v>0</v>
          </cell>
          <cell r="V35">
            <v>0</v>
          </cell>
          <cell r="W35">
            <v>2133.3899999999994</v>
          </cell>
          <cell r="X35">
            <v>115</v>
          </cell>
          <cell r="Y35"/>
          <cell r="Z35"/>
          <cell r="AA35">
            <v>0</v>
          </cell>
        </row>
        <row r="36">
          <cell r="A36" t="str">
            <v>MONTIGNY-52-54</v>
          </cell>
          <cell r="B36" t="str">
            <v>SAI MONTIGNY-52-54</v>
          </cell>
          <cell r="C36">
            <v>6851</v>
          </cell>
          <cell r="D36">
            <v>3273.72</v>
          </cell>
          <cell r="E36">
            <v>0</v>
          </cell>
          <cell r="F36">
            <v>445.98</v>
          </cell>
          <cell r="G36">
            <v>0</v>
          </cell>
          <cell r="H36">
            <v>0</v>
          </cell>
          <cell r="I36">
            <v>1206.79</v>
          </cell>
          <cell r="J36">
            <v>10203.030000000001</v>
          </cell>
          <cell r="K36">
            <v>10203.030000000001</v>
          </cell>
          <cell r="L36">
            <v>255.3</v>
          </cell>
          <cell r="M36">
            <v>15384.82</v>
          </cell>
          <cell r="N36">
            <v>7460</v>
          </cell>
          <cell r="O36">
            <v>6150</v>
          </cell>
          <cell r="P36">
            <v>3966.04</v>
          </cell>
          <cell r="Q36">
            <v>47.75</v>
          </cell>
          <cell r="R36">
            <v>17623.79</v>
          </cell>
          <cell r="S36"/>
          <cell r="T36">
            <v>2238.9700000000012</v>
          </cell>
          <cell r="U36">
            <v>0</v>
          </cell>
          <cell r="V36">
            <v>0</v>
          </cell>
          <cell r="W36">
            <v>2238.9700000000012</v>
          </cell>
          <cell r="X36">
            <v>252</v>
          </cell>
          <cell r="Y36"/>
          <cell r="Z36"/>
          <cell r="AA36">
            <v>0</v>
          </cell>
        </row>
        <row r="37">
          <cell r="A37" t="str">
            <v>NOGENT</v>
          </cell>
          <cell r="B37" t="str">
            <v>SAI NOGENT</v>
          </cell>
          <cell r="C37">
            <v>3373</v>
          </cell>
          <cell r="D37">
            <v>1593.61</v>
          </cell>
          <cell r="E37">
            <v>0</v>
          </cell>
          <cell r="F37">
            <v>709.12</v>
          </cell>
          <cell r="G37">
            <v>0</v>
          </cell>
          <cell r="H37">
            <v>0</v>
          </cell>
          <cell r="I37">
            <v>665.15</v>
          </cell>
          <cell r="J37">
            <v>5023.33</v>
          </cell>
          <cell r="K37">
            <v>5023.33</v>
          </cell>
          <cell r="L37">
            <v>465.54</v>
          </cell>
          <cell r="M37">
            <v>8456.75</v>
          </cell>
          <cell r="N37">
            <v>3640</v>
          </cell>
          <cell r="O37">
            <v>4920</v>
          </cell>
          <cell r="P37">
            <v>1952.63</v>
          </cell>
          <cell r="Q37">
            <v>23.24</v>
          </cell>
          <cell r="R37">
            <v>10535.87</v>
          </cell>
          <cell r="S37"/>
          <cell r="T37">
            <v>2079.1200000000008</v>
          </cell>
          <cell r="U37">
            <v>0</v>
          </cell>
          <cell r="V37">
            <v>0</v>
          </cell>
          <cell r="W37">
            <v>2079.1200000000008</v>
          </cell>
          <cell r="X37">
            <v>177</v>
          </cell>
          <cell r="Y37"/>
          <cell r="Z37"/>
          <cell r="AA37">
            <v>0</v>
          </cell>
        </row>
        <row r="38">
          <cell r="A38" t="str">
            <v>ORMOY</v>
          </cell>
          <cell r="B38" t="str">
            <v>SAI ORMOY</v>
          </cell>
          <cell r="C38">
            <v>5349</v>
          </cell>
          <cell r="D38">
            <v>23748.34</v>
          </cell>
          <cell r="E38">
            <v>0</v>
          </cell>
          <cell r="F38">
            <v>3575.37</v>
          </cell>
          <cell r="G38">
            <v>0</v>
          </cell>
          <cell r="H38">
            <v>0</v>
          </cell>
          <cell r="I38">
            <v>1199.73</v>
          </cell>
          <cell r="J38">
            <v>7966.13</v>
          </cell>
          <cell r="K38">
            <v>7966.13</v>
          </cell>
          <cell r="L38">
            <v>1452.32</v>
          </cell>
          <cell r="M38">
            <v>37941.89</v>
          </cell>
          <cell r="N38">
            <v>9890</v>
          </cell>
          <cell r="O38">
            <v>7830</v>
          </cell>
          <cell r="P38">
            <v>3096.53</v>
          </cell>
          <cell r="Q38">
            <v>346.37</v>
          </cell>
          <cell r="R38">
            <v>21162.899999999998</v>
          </cell>
          <cell r="S38"/>
          <cell r="T38">
            <v>-16778.990000000002</v>
          </cell>
          <cell r="U38">
            <v>3.14</v>
          </cell>
          <cell r="V38">
            <v>16795.86</v>
          </cell>
          <cell r="W38">
            <v>16.869999999998981</v>
          </cell>
          <cell r="X38">
            <v>277</v>
          </cell>
          <cell r="Y38"/>
          <cell r="Z38"/>
          <cell r="AA38">
            <v>0</v>
          </cell>
        </row>
        <row r="39">
          <cell r="A39" t="str">
            <v>POISSONS-CHEVILLON</v>
          </cell>
          <cell r="B39" t="str">
            <v>SAI POISSONS-CHEVILLON</v>
          </cell>
          <cell r="C39">
            <v>10887</v>
          </cell>
          <cell r="D39">
            <v>44899.56</v>
          </cell>
          <cell r="E39">
            <v>0</v>
          </cell>
          <cell r="F39">
            <v>6923.26</v>
          </cell>
          <cell r="G39">
            <v>0</v>
          </cell>
          <cell r="H39">
            <v>0</v>
          </cell>
          <cell r="I39">
            <v>1928.4</v>
          </cell>
          <cell r="J39">
            <v>16213.74</v>
          </cell>
          <cell r="K39">
            <v>16213.74</v>
          </cell>
          <cell r="L39">
            <v>2797.44</v>
          </cell>
          <cell r="M39">
            <v>72762.400000000009</v>
          </cell>
          <cell r="N39">
            <v>11700</v>
          </cell>
          <cell r="O39">
            <v>10740</v>
          </cell>
          <cell r="P39">
            <v>6302.48</v>
          </cell>
          <cell r="Q39">
            <v>654.86</v>
          </cell>
          <cell r="R39">
            <v>29397.34</v>
          </cell>
          <cell r="S39"/>
          <cell r="T39">
            <v>-43365.060000000012</v>
          </cell>
          <cell r="U39">
            <v>3.98</v>
          </cell>
          <cell r="V39">
            <v>43330.26</v>
          </cell>
          <cell r="W39">
            <v>-34.800000000010186</v>
          </cell>
          <cell r="X39">
            <v>385</v>
          </cell>
          <cell r="Y39"/>
          <cell r="Z39"/>
          <cell r="AA39">
            <v>0</v>
          </cell>
        </row>
        <row r="40">
          <cell r="A40" t="str">
            <v>POISSONS-CUL DU CERF</v>
          </cell>
          <cell r="B40" t="str">
            <v>SAI POISSONS-CUL DU CERF</v>
          </cell>
          <cell r="C40">
            <v>5111</v>
          </cell>
          <cell r="D40">
            <v>3176.13</v>
          </cell>
          <cell r="E40">
            <v>0</v>
          </cell>
          <cell r="F40">
            <v>980.29</v>
          </cell>
          <cell r="G40">
            <v>0</v>
          </cell>
          <cell r="H40">
            <v>0</v>
          </cell>
          <cell r="I40">
            <v>1208.56</v>
          </cell>
          <cell r="J40">
            <v>7611.69</v>
          </cell>
          <cell r="K40">
            <v>7611.69</v>
          </cell>
          <cell r="L40">
            <v>1252.74</v>
          </cell>
          <cell r="M40">
            <v>14229.409999999998</v>
          </cell>
          <cell r="N40">
            <v>5420</v>
          </cell>
          <cell r="O40">
            <v>10020</v>
          </cell>
          <cell r="P40">
            <v>2958.76</v>
          </cell>
          <cell r="Q40">
            <v>46.32</v>
          </cell>
          <cell r="R40">
            <v>18445.080000000002</v>
          </cell>
          <cell r="S40"/>
          <cell r="T40">
            <v>4215.6700000000037</v>
          </cell>
          <cell r="U40">
            <v>0</v>
          </cell>
          <cell r="V40">
            <v>0</v>
          </cell>
          <cell r="W40">
            <v>4215.6700000000037</v>
          </cell>
          <cell r="X40">
            <v>367</v>
          </cell>
          <cell r="Y40"/>
          <cell r="Z40"/>
          <cell r="AA40">
            <v>0</v>
          </cell>
        </row>
        <row r="41">
          <cell r="A41" t="str">
            <v>POISSONS-GIC</v>
          </cell>
          <cell r="B41" t="str">
            <v>SAI POISSONS-GIC</v>
          </cell>
          <cell r="C41">
            <v>14182</v>
          </cell>
          <cell r="D41">
            <v>22711.57</v>
          </cell>
          <cell r="E41">
            <v>0</v>
          </cell>
          <cell r="F41">
            <v>4011.49</v>
          </cell>
          <cell r="G41">
            <v>0</v>
          </cell>
          <cell r="H41">
            <v>0</v>
          </cell>
          <cell r="I41">
            <v>2642.95</v>
          </cell>
          <cell r="J41">
            <v>21120.91</v>
          </cell>
          <cell r="K41">
            <v>21120.91</v>
          </cell>
          <cell r="L41">
            <v>2862.24</v>
          </cell>
          <cell r="M41">
            <v>53349.159999999996</v>
          </cell>
          <cell r="N41">
            <v>15340</v>
          </cell>
          <cell r="O41">
            <v>19620</v>
          </cell>
          <cell r="P41">
            <v>8209.9500000000007</v>
          </cell>
          <cell r="Q41">
            <v>331.25</v>
          </cell>
          <cell r="R41">
            <v>43501.2</v>
          </cell>
          <cell r="S41"/>
          <cell r="T41">
            <v>-9847.9599999999991</v>
          </cell>
          <cell r="U41">
            <v>0.69</v>
          </cell>
          <cell r="V41">
            <v>9785.58</v>
          </cell>
          <cell r="W41">
            <v>-62.3799999999992</v>
          </cell>
          <cell r="X41">
            <v>632</v>
          </cell>
          <cell r="Y41"/>
          <cell r="Z41"/>
          <cell r="AA41">
            <v>0</v>
          </cell>
        </row>
        <row r="42">
          <cell r="A42" t="str">
            <v>VILLARS EN AZOIS</v>
          </cell>
          <cell r="B42" t="str">
            <v>SAI VILLARS EN AZOIS</v>
          </cell>
          <cell r="C42">
            <v>4891</v>
          </cell>
          <cell r="D42">
            <v>21567.48</v>
          </cell>
          <cell r="E42">
            <v>0</v>
          </cell>
          <cell r="F42">
            <v>2732.56</v>
          </cell>
          <cell r="G42">
            <v>0</v>
          </cell>
          <cell r="H42">
            <v>0</v>
          </cell>
          <cell r="I42">
            <v>1432.62</v>
          </cell>
          <cell r="J42">
            <v>7284.05</v>
          </cell>
          <cell r="K42">
            <v>7284.05</v>
          </cell>
          <cell r="L42">
            <v>512.94000000000005</v>
          </cell>
          <cell r="M42">
            <v>33529.65</v>
          </cell>
          <cell r="N42">
            <v>13440</v>
          </cell>
          <cell r="O42">
            <v>15030</v>
          </cell>
          <cell r="P42">
            <v>2831.4</v>
          </cell>
          <cell r="Q42">
            <v>314.56</v>
          </cell>
          <cell r="R42">
            <v>31615.960000000003</v>
          </cell>
          <cell r="S42"/>
          <cell r="T42">
            <v>-1913.6899999999987</v>
          </cell>
          <cell r="U42">
            <v>0.39</v>
          </cell>
          <cell r="V42">
            <v>1907.49</v>
          </cell>
          <cell r="W42">
            <v>-6.1999999999986812</v>
          </cell>
          <cell r="X42">
            <v>491</v>
          </cell>
          <cell r="Y42"/>
          <cell r="Z42"/>
          <cell r="AA42">
            <v>0</v>
          </cell>
        </row>
        <row r="43">
          <cell r="A43"/>
          <cell r="B43"/>
          <cell r="C43">
            <v>279100</v>
          </cell>
          <cell r="D43">
            <v>1062733.4999999998</v>
          </cell>
          <cell r="E43">
            <v>0</v>
          </cell>
          <cell r="F43">
            <v>131121.07999999996</v>
          </cell>
          <cell r="G43">
            <v>92130.12</v>
          </cell>
          <cell r="H43">
            <v>0</v>
          </cell>
          <cell r="I43">
            <v>61235.900000000009</v>
          </cell>
          <cell r="J43">
            <v>415656.77</v>
          </cell>
          <cell r="K43">
            <v>415656.77</v>
          </cell>
          <cell r="L43">
            <v>60693.539999999994</v>
          </cell>
          <cell r="M43">
            <v>1823570.9099999997</v>
          </cell>
          <cell r="N43">
            <v>513030</v>
          </cell>
          <cell r="O43">
            <v>429770</v>
          </cell>
          <cell r="P43">
            <v>161570.90000000002</v>
          </cell>
          <cell r="Q43">
            <v>15500</v>
          </cell>
          <cell r="R43">
            <v>1119870.8899999999</v>
          </cell>
          <cell r="S43"/>
          <cell r="T43"/>
          <cell r="U43"/>
          <cell r="V43">
            <v>666565.49999999977</v>
          </cell>
          <cell r="W43">
            <v>46865.480000000018</v>
          </cell>
          <cell r="X43">
            <v>15599</v>
          </cell>
          <cell r="Y43"/>
          <cell r="Z43"/>
          <cell r="AA43">
            <v>0</v>
          </cell>
        </row>
      </sheetData>
      <sheetData sheetId="18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547B5-E915-4F4A-9FC5-1DC343C83953}">
  <dimension ref="A1:M1513"/>
  <sheetViews>
    <sheetView workbookViewId="0">
      <selection sqref="A1:XFD1048576"/>
    </sheetView>
  </sheetViews>
  <sheetFormatPr baseColWidth="10" defaultRowHeight="14.5" x14ac:dyDescent="0.35"/>
  <cols>
    <col min="1" max="2" width="10.90625" style="14"/>
    <col min="3" max="3" width="19.54296875" style="14" customWidth="1"/>
    <col min="4" max="6" width="10.90625" style="15"/>
    <col min="7" max="9" width="10.90625" style="16"/>
    <col min="10" max="13" width="14.7265625" style="18" customWidth="1"/>
    <col min="14" max="16384" width="10.90625" style="18"/>
  </cols>
  <sheetData>
    <row r="1" spans="1:13" s="12" customFormat="1" ht="29" x14ac:dyDescent="0.35">
      <c r="A1" s="9" t="s">
        <v>1</v>
      </c>
      <c r="B1" s="9" t="s">
        <v>0</v>
      </c>
      <c r="C1" s="9" t="s">
        <v>2</v>
      </c>
      <c r="D1" s="10" t="s">
        <v>3</v>
      </c>
      <c r="E1" s="10" t="s">
        <v>4</v>
      </c>
      <c r="F1" s="10" t="s">
        <v>1053</v>
      </c>
      <c r="G1" s="11" t="s">
        <v>1649</v>
      </c>
      <c r="H1" s="11" t="s">
        <v>1650</v>
      </c>
      <c r="I1" s="11" t="s">
        <v>1651</v>
      </c>
      <c r="J1" s="11" t="s">
        <v>1652</v>
      </c>
      <c r="K1" s="11" t="s">
        <v>1653</v>
      </c>
      <c r="L1" s="11" t="s">
        <v>1654</v>
      </c>
      <c r="M1" s="11"/>
    </row>
    <row r="2" spans="1:13" x14ac:dyDescent="0.35">
      <c r="A2" s="13">
        <v>520721</v>
      </c>
      <c r="B2" s="14" t="s">
        <v>5</v>
      </c>
      <c r="C2" s="14" t="s">
        <v>6</v>
      </c>
      <c r="D2" s="15">
        <v>73.680000000000007</v>
      </c>
      <c r="E2" s="15">
        <v>501.01</v>
      </c>
      <c r="F2" s="15">
        <f>ROUND((D2+(E2/5)),2)</f>
        <v>173.88</v>
      </c>
      <c r="G2" s="16">
        <v>0</v>
      </c>
      <c r="H2" s="16">
        <v>0</v>
      </c>
      <c r="I2" s="16">
        <f>VLOOKUP(B2,'[1]FDC1 Hyp3 taxeha1'!$A$2:$U$42,21,0)</f>
        <v>3.17</v>
      </c>
      <c r="J2" s="17">
        <f t="shared" ref="J2:J65" si="0">$F2*G2</f>
        <v>0</v>
      </c>
      <c r="K2" s="17">
        <f t="shared" ref="K2:K65" si="1">$F2*H2</f>
        <v>0</v>
      </c>
      <c r="L2" s="17">
        <f t="shared" ref="L2:L65" si="2">$F2*I2</f>
        <v>551.19959999999992</v>
      </c>
      <c r="M2" s="17"/>
    </row>
    <row r="3" spans="1:13" x14ac:dyDescent="0.35">
      <c r="A3" s="13">
        <v>520988</v>
      </c>
      <c r="B3" s="14" t="s">
        <v>5</v>
      </c>
      <c r="C3" s="14" t="s">
        <v>6</v>
      </c>
      <c r="D3" s="15">
        <v>19.309999999999999</v>
      </c>
      <c r="E3" s="15">
        <v>0</v>
      </c>
      <c r="F3" s="15">
        <f t="shared" ref="F3:F66" si="3">ROUND((D3+(E3/5)),2)</f>
        <v>19.309999999999999</v>
      </c>
      <c r="G3" s="16">
        <v>0</v>
      </c>
      <c r="H3" s="16">
        <v>0</v>
      </c>
      <c r="I3" s="16">
        <f>VLOOKUP(B3,'[1]FDC1 Hyp3 taxeha1'!$A$2:$U$42,21,0)</f>
        <v>3.17</v>
      </c>
      <c r="J3" s="17">
        <f t="shared" si="0"/>
        <v>0</v>
      </c>
      <c r="K3" s="17">
        <f t="shared" si="1"/>
        <v>0</v>
      </c>
      <c r="L3" s="17">
        <f t="shared" si="2"/>
        <v>61.212699999999998</v>
      </c>
      <c r="M3" s="17"/>
    </row>
    <row r="4" spans="1:13" x14ac:dyDescent="0.35">
      <c r="A4" s="13">
        <v>521544</v>
      </c>
      <c r="B4" s="14" t="s">
        <v>5</v>
      </c>
      <c r="C4" s="14" t="s">
        <v>7</v>
      </c>
      <c r="D4" s="15">
        <v>11.45</v>
      </c>
      <c r="E4" s="15">
        <v>18.36</v>
      </c>
      <c r="F4" s="15">
        <f t="shared" si="3"/>
        <v>15.12</v>
      </c>
      <c r="G4" s="16">
        <v>0</v>
      </c>
      <c r="H4" s="16">
        <v>0</v>
      </c>
      <c r="I4" s="16">
        <f>VLOOKUP(B4,'[1]FDC1 Hyp3 taxeha1'!$A$2:$U$42,21,0)</f>
        <v>3.17</v>
      </c>
      <c r="J4" s="17">
        <f t="shared" si="0"/>
        <v>0</v>
      </c>
      <c r="K4" s="17">
        <f t="shared" si="1"/>
        <v>0</v>
      </c>
      <c r="L4" s="17">
        <f t="shared" si="2"/>
        <v>47.930399999999999</v>
      </c>
      <c r="M4" s="17"/>
    </row>
    <row r="5" spans="1:13" x14ac:dyDescent="0.35">
      <c r="A5" s="13">
        <v>521086</v>
      </c>
      <c r="B5" s="14" t="s">
        <v>5</v>
      </c>
      <c r="C5" s="14" t="s">
        <v>8</v>
      </c>
      <c r="D5" s="15">
        <v>9.67</v>
      </c>
      <c r="E5" s="15">
        <v>58.29</v>
      </c>
      <c r="F5" s="15">
        <f t="shared" si="3"/>
        <v>21.33</v>
      </c>
      <c r="G5" s="16">
        <v>0</v>
      </c>
      <c r="H5" s="16">
        <v>0</v>
      </c>
      <c r="I5" s="16">
        <f>VLOOKUP(B5,'[1]FDC1 Hyp3 taxeha1'!$A$2:$U$42,21,0)</f>
        <v>3.17</v>
      </c>
      <c r="J5" s="17">
        <f t="shared" si="0"/>
        <v>0</v>
      </c>
      <c r="K5" s="17">
        <f t="shared" si="1"/>
        <v>0</v>
      </c>
      <c r="L5" s="17">
        <f t="shared" si="2"/>
        <v>67.616099999999989</v>
      </c>
      <c r="M5" s="17"/>
    </row>
    <row r="6" spans="1:13" x14ac:dyDescent="0.35">
      <c r="A6" s="13">
        <v>521760</v>
      </c>
      <c r="B6" s="14" t="s">
        <v>5</v>
      </c>
      <c r="C6" s="14" t="s">
        <v>8</v>
      </c>
      <c r="D6" s="15">
        <v>0.74</v>
      </c>
      <c r="E6" s="15">
        <v>68.849999999999994</v>
      </c>
      <c r="F6" s="15">
        <f t="shared" si="3"/>
        <v>14.51</v>
      </c>
      <c r="G6" s="16">
        <v>0</v>
      </c>
      <c r="H6" s="16">
        <v>0</v>
      </c>
      <c r="I6" s="16">
        <f>VLOOKUP(B6,'[1]FDC1 Hyp3 taxeha1'!$A$2:$U$42,21,0)</f>
        <v>3.17</v>
      </c>
      <c r="J6" s="17">
        <f t="shared" si="0"/>
        <v>0</v>
      </c>
      <c r="K6" s="17">
        <f t="shared" si="1"/>
        <v>0</v>
      </c>
      <c r="L6" s="17">
        <f t="shared" si="2"/>
        <v>45.996699999999997</v>
      </c>
      <c r="M6" s="17"/>
    </row>
    <row r="7" spans="1:13" x14ac:dyDescent="0.35">
      <c r="A7" s="13">
        <v>520836</v>
      </c>
      <c r="B7" s="14" t="s">
        <v>5</v>
      </c>
      <c r="C7" s="14" t="s">
        <v>9</v>
      </c>
      <c r="D7" s="15">
        <v>98.96</v>
      </c>
      <c r="E7" s="15">
        <v>64.64</v>
      </c>
      <c r="F7" s="15">
        <f t="shared" si="3"/>
        <v>111.89</v>
      </c>
      <c r="G7" s="16">
        <v>0</v>
      </c>
      <c r="H7" s="16">
        <v>0</v>
      </c>
      <c r="I7" s="16">
        <f>VLOOKUP(B7,'[1]FDC1 Hyp3 taxeha1'!$A$2:$U$42,21,0)</f>
        <v>3.17</v>
      </c>
      <c r="J7" s="17">
        <f t="shared" si="0"/>
        <v>0</v>
      </c>
      <c r="K7" s="17">
        <f t="shared" si="1"/>
        <v>0</v>
      </c>
      <c r="L7" s="17">
        <f t="shared" si="2"/>
        <v>354.69130000000001</v>
      </c>
      <c r="M7" s="17"/>
    </row>
    <row r="8" spans="1:13" x14ac:dyDescent="0.35">
      <c r="A8" s="13">
        <v>520055</v>
      </c>
      <c r="B8" s="14" t="s">
        <v>5</v>
      </c>
      <c r="C8" s="14" t="s">
        <v>10</v>
      </c>
      <c r="D8" s="15">
        <v>67.09</v>
      </c>
      <c r="E8" s="15">
        <v>0</v>
      </c>
      <c r="F8" s="15">
        <f t="shared" si="3"/>
        <v>67.09</v>
      </c>
      <c r="G8" s="16">
        <v>0</v>
      </c>
      <c r="H8" s="16">
        <v>0</v>
      </c>
      <c r="I8" s="16">
        <f>VLOOKUP(B8,'[1]FDC1 Hyp3 taxeha1'!$A$2:$U$42,21,0)</f>
        <v>3.17</v>
      </c>
      <c r="J8" s="17">
        <f t="shared" si="0"/>
        <v>0</v>
      </c>
      <c r="K8" s="17">
        <f t="shared" si="1"/>
        <v>0</v>
      </c>
      <c r="L8" s="17">
        <f t="shared" si="2"/>
        <v>212.67529999999999</v>
      </c>
      <c r="M8" s="17"/>
    </row>
    <row r="9" spans="1:13" x14ac:dyDescent="0.35">
      <c r="A9" s="13">
        <v>520107</v>
      </c>
      <c r="B9" s="14" t="s">
        <v>5</v>
      </c>
      <c r="C9" s="14" t="s">
        <v>13</v>
      </c>
      <c r="D9" s="15">
        <v>13.54</v>
      </c>
      <c r="E9" s="15">
        <v>11.76</v>
      </c>
      <c r="F9" s="15">
        <f t="shared" si="3"/>
        <v>15.89</v>
      </c>
      <c r="G9" s="16">
        <v>0</v>
      </c>
      <c r="H9" s="16">
        <v>0</v>
      </c>
      <c r="I9" s="16">
        <f>VLOOKUP(B9,'[1]FDC1 Hyp3 taxeha1'!$A$2:$U$42,21,0)</f>
        <v>3.17</v>
      </c>
      <c r="J9" s="17">
        <f t="shared" si="0"/>
        <v>0</v>
      </c>
      <c r="K9" s="17">
        <f t="shared" si="1"/>
        <v>0</v>
      </c>
      <c r="L9" s="17">
        <f t="shared" si="2"/>
        <v>50.371299999999998</v>
      </c>
      <c r="M9" s="17"/>
    </row>
    <row r="10" spans="1:13" x14ac:dyDescent="0.35">
      <c r="A10" s="13">
        <v>520188</v>
      </c>
      <c r="B10" s="14" t="s">
        <v>5</v>
      </c>
      <c r="C10" s="14" t="s">
        <v>14</v>
      </c>
      <c r="D10" s="15">
        <v>340.66</v>
      </c>
      <c r="E10" s="15">
        <v>164.45</v>
      </c>
      <c r="F10" s="15">
        <f t="shared" si="3"/>
        <v>373.55</v>
      </c>
      <c r="G10" s="16">
        <v>0</v>
      </c>
      <c r="H10" s="16">
        <v>0</v>
      </c>
      <c r="I10" s="16">
        <f>VLOOKUP(B10,'[1]FDC1 Hyp3 taxeha1'!$A$2:$U$42,21,0)</f>
        <v>3.17</v>
      </c>
      <c r="J10" s="17">
        <f t="shared" si="0"/>
        <v>0</v>
      </c>
      <c r="K10" s="17">
        <f t="shared" si="1"/>
        <v>0</v>
      </c>
      <c r="L10" s="17">
        <f t="shared" si="2"/>
        <v>1184.1535000000001</v>
      </c>
      <c r="M10" s="17"/>
    </row>
    <row r="11" spans="1:13" x14ac:dyDescent="0.35">
      <c r="A11" s="13">
        <v>520167</v>
      </c>
      <c r="B11" s="14" t="s">
        <v>5</v>
      </c>
      <c r="C11" s="14" t="s">
        <v>14</v>
      </c>
      <c r="D11" s="15">
        <v>59.87</v>
      </c>
      <c r="E11" s="15">
        <v>106.99</v>
      </c>
      <c r="F11" s="15">
        <f t="shared" si="3"/>
        <v>81.27</v>
      </c>
      <c r="G11" s="16">
        <v>0</v>
      </c>
      <c r="H11" s="16">
        <v>0</v>
      </c>
      <c r="I11" s="16">
        <f>VLOOKUP(B11,'[1]FDC1 Hyp3 taxeha1'!$A$2:$U$42,21,0)</f>
        <v>3.17</v>
      </c>
      <c r="J11" s="17">
        <f t="shared" si="0"/>
        <v>0</v>
      </c>
      <c r="K11" s="17">
        <f t="shared" si="1"/>
        <v>0</v>
      </c>
      <c r="L11" s="17">
        <f t="shared" si="2"/>
        <v>257.6259</v>
      </c>
      <c r="M11" s="17"/>
    </row>
    <row r="12" spans="1:13" x14ac:dyDescent="0.35">
      <c r="A12" s="13">
        <v>520199</v>
      </c>
      <c r="B12" s="14" t="s">
        <v>5</v>
      </c>
      <c r="C12" s="14" t="s">
        <v>15</v>
      </c>
      <c r="D12" s="15">
        <v>1065.29</v>
      </c>
      <c r="E12" s="15">
        <v>522.89</v>
      </c>
      <c r="F12" s="15">
        <f t="shared" si="3"/>
        <v>1169.8699999999999</v>
      </c>
      <c r="G12" s="16">
        <v>0</v>
      </c>
      <c r="H12" s="16">
        <v>0</v>
      </c>
      <c r="I12" s="16">
        <f>VLOOKUP(B12,'[1]FDC1 Hyp3 taxeha1'!$A$2:$U$42,21,0)</f>
        <v>3.17</v>
      </c>
      <c r="J12" s="17">
        <f t="shared" si="0"/>
        <v>0</v>
      </c>
      <c r="K12" s="17">
        <f t="shared" si="1"/>
        <v>0</v>
      </c>
      <c r="L12" s="17">
        <f t="shared" si="2"/>
        <v>3708.4878999999996</v>
      </c>
      <c r="M12" s="17"/>
    </row>
    <row r="13" spans="1:13" x14ac:dyDescent="0.35">
      <c r="A13" s="13">
        <v>520896</v>
      </c>
      <c r="B13" s="14" t="s">
        <v>5</v>
      </c>
      <c r="C13" s="14" t="s">
        <v>16</v>
      </c>
      <c r="D13" s="15">
        <v>50.06</v>
      </c>
      <c r="E13" s="15">
        <v>32.32</v>
      </c>
      <c r="F13" s="15">
        <f t="shared" si="3"/>
        <v>56.52</v>
      </c>
      <c r="G13" s="16">
        <v>0</v>
      </c>
      <c r="H13" s="16">
        <v>0</v>
      </c>
      <c r="I13" s="16">
        <f>VLOOKUP(B13,'[1]FDC1 Hyp3 taxeha1'!$A$2:$U$42,21,0)</f>
        <v>3.17</v>
      </c>
      <c r="J13" s="17">
        <f t="shared" si="0"/>
        <v>0</v>
      </c>
      <c r="K13" s="17">
        <f t="shared" si="1"/>
        <v>0</v>
      </c>
      <c r="L13" s="17">
        <f t="shared" si="2"/>
        <v>179.16840000000002</v>
      </c>
      <c r="M13" s="17"/>
    </row>
    <row r="14" spans="1:13" x14ac:dyDescent="0.35">
      <c r="A14" s="13">
        <v>520039</v>
      </c>
      <c r="B14" s="14" t="s">
        <v>5</v>
      </c>
      <c r="C14" s="14" t="s">
        <v>17</v>
      </c>
      <c r="D14" s="15">
        <v>39.74</v>
      </c>
      <c r="E14" s="15">
        <v>164.55</v>
      </c>
      <c r="F14" s="15">
        <f t="shared" si="3"/>
        <v>72.650000000000006</v>
      </c>
      <c r="G14" s="16">
        <v>0</v>
      </c>
      <c r="H14" s="16">
        <v>0</v>
      </c>
      <c r="I14" s="16">
        <f>VLOOKUP(B14,'[1]FDC1 Hyp3 taxeha1'!$A$2:$U$42,21,0)</f>
        <v>3.17</v>
      </c>
      <c r="J14" s="17">
        <f t="shared" si="0"/>
        <v>0</v>
      </c>
      <c r="K14" s="17">
        <f t="shared" si="1"/>
        <v>0</v>
      </c>
      <c r="L14" s="17">
        <f t="shared" si="2"/>
        <v>230.3005</v>
      </c>
      <c r="M14" s="17"/>
    </row>
    <row r="15" spans="1:13" x14ac:dyDescent="0.35">
      <c r="A15" s="13">
        <v>522610</v>
      </c>
      <c r="B15" s="14" t="s">
        <v>5</v>
      </c>
      <c r="C15" s="14" t="s">
        <v>18</v>
      </c>
      <c r="D15" s="15">
        <v>5.59</v>
      </c>
      <c r="E15" s="15">
        <v>42.84</v>
      </c>
      <c r="F15" s="15">
        <f t="shared" si="3"/>
        <v>14.16</v>
      </c>
      <c r="G15" s="16">
        <v>0</v>
      </c>
      <c r="H15" s="16">
        <v>0</v>
      </c>
      <c r="I15" s="16">
        <f>VLOOKUP(B15,'[1]FDC1 Hyp3 taxeha1'!$A$2:$U$42,21,0)</f>
        <v>3.17</v>
      </c>
      <c r="J15" s="17">
        <f t="shared" si="0"/>
        <v>0</v>
      </c>
      <c r="K15" s="17">
        <f t="shared" si="1"/>
        <v>0</v>
      </c>
      <c r="L15" s="17">
        <f t="shared" si="2"/>
        <v>44.8872</v>
      </c>
      <c r="M15" s="17"/>
    </row>
    <row r="16" spans="1:13" x14ac:dyDescent="0.35">
      <c r="A16" s="13">
        <v>520580</v>
      </c>
      <c r="B16" s="14" t="s">
        <v>5</v>
      </c>
      <c r="C16" s="14" t="s">
        <v>19</v>
      </c>
      <c r="D16" s="15">
        <v>17.27</v>
      </c>
      <c r="E16" s="15">
        <v>25.27</v>
      </c>
      <c r="F16" s="15">
        <f t="shared" si="3"/>
        <v>22.32</v>
      </c>
      <c r="G16" s="16">
        <v>0</v>
      </c>
      <c r="H16" s="16">
        <v>0</v>
      </c>
      <c r="I16" s="16">
        <f>VLOOKUP(B16,'[1]FDC1 Hyp3 taxeha1'!$A$2:$U$42,21,0)</f>
        <v>3.17</v>
      </c>
      <c r="J16" s="17">
        <f t="shared" si="0"/>
        <v>0</v>
      </c>
      <c r="K16" s="17">
        <f t="shared" si="1"/>
        <v>0</v>
      </c>
      <c r="L16" s="17">
        <f t="shared" si="2"/>
        <v>70.754400000000004</v>
      </c>
      <c r="M16" s="17"/>
    </row>
    <row r="17" spans="1:13" x14ac:dyDescent="0.35">
      <c r="A17" s="13">
        <v>521025</v>
      </c>
      <c r="B17" s="14" t="s">
        <v>5</v>
      </c>
      <c r="C17" s="14" t="s">
        <v>20</v>
      </c>
      <c r="D17" s="15">
        <v>20.58</v>
      </c>
      <c r="E17" s="15">
        <v>33.96</v>
      </c>
      <c r="F17" s="15">
        <f t="shared" si="3"/>
        <v>27.37</v>
      </c>
      <c r="G17" s="16">
        <v>0</v>
      </c>
      <c r="H17" s="16">
        <v>0</v>
      </c>
      <c r="I17" s="16">
        <f>VLOOKUP(B17,'[1]FDC1 Hyp3 taxeha1'!$A$2:$U$42,21,0)</f>
        <v>3.17</v>
      </c>
      <c r="J17" s="17">
        <f t="shared" si="0"/>
        <v>0</v>
      </c>
      <c r="K17" s="17">
        <f t="shared" si="1"/>
        <v>0</v>
      </c>
      <c r="L17" s="17">
        <f t="shared" si="2"/>
        <v>86.762900000000002</v>
      </c>
      <c r="M17" s="17"/>
    </row>
    <row r="18" spans="1:13" x14ac:dyDescent="0.35">
      <c r="A18" s="13">
        <v>520925</v>
      </c>
      <c r="B18" s="14" t="s">
        <v>5</v>
      </c>
      <c r="C18" s="14" t="s">
        <v>6</v>
      </c>
      <c r="D18" s="15">
        <v>0.94</v>
      </c>
      <c r="E18" s="15">
        <v>95.33</v>
      </c>
      <c r="F18" s="15">
        <f t="shared" si="3"/>
        <v>20.010000000000002</v>
      </c>
      <c r="G18" s="16">
        <v>0</v>
      </c>
      <c r="H18" s="16">
        <v>0</v>
      </c>
      <c r="I18" s="16">
        <f>VLOOKUP(B18,'[1]FDC1 Hyp3 taxeha1'!$A$2:$U$42,21,0)</f>
        <v>3.17</v>
      </c>
      <c r="J18" s="17">
        <f t="shared" si="0"/>
        <v>0</v>
      </c>
      <c r="K18" s="17">
        <f t="shared" si="1"/>
        <v>0</v>
      </c>
      <c r="L18" s="17">
        <f t="shared" si="2"/>
        <v>63.431700000000006</v>
      </c>
      <c r="M18" s="17"/>
    </row>
    <row r="19" spans="1:13" x14ac:dyDescent="0.35">
      <c r="A19" s="13">
        <v>520059</v>
      </c>
      <c r="B19" s="14" t="s">
        <v>5</v>
      </c>
      <c r="C19" s="14" t="s">
        <v>21</v>
      </c>
      <c r="D19" s="15">
        <v>173.65</v>
      </c>
      <c r="E19" s="15">
        <v>72.31</v>
      </c>
      <c r="F19" s="15">
        <f t="shared" si="3"/>
        <v>188.11</v>
      </c>
      <c r="G19" s="16">
        <v>0</v>
      </c>
      <c r="H19" s="16">
        <v>0</v>
      </c>
      <c r="I19" s="16">
        <f>VLOOKUP(B19,'[1]FDC1 Hyp3 taxeha1'!$A$2:$U$42,21,0)</f>
        <v>3.17</v>
      </c>
      <c r="J19" s="17">
        <f t="shared" si="0"/>
        <v>0</v>
      </c>
      <c r="K19" s="17">
        <f t="shared" si="1"/>
        <v>0</v>
      </c>
      <c r="L19" s="17">
        <f t="shared" si="2"/>
        <v>596.30870000000004</v>
      </c>
      <c r="M19" s="17"/>
    </row>
    <row r="20" spans="1:13" x14ac:dyDescent="0.35">
      <c r="A20" s="13">
        <v>520571</v>
      </c>
      <c r="B20" s="14" t="s">
        <v>5</v>
      </c>
      <c r="C20" s="14" t="s">
        <v>22</v>
      </c>
      <c r="D20" s="15">
        <v>10.38</v>
      </c>
      <c r="E20" s="15">
        <v>292.58</v>
      </c>
      <c r="F20" s="15">
        <f t="shared" si="3"/>
        <v>68.900000000000006</v>
      </c>
      <c r="G20" s="16">
        <v>0</v>
      </c>
      <c r="H20" s="16">
        <v>0</v>
      </c>
      <c r="I20" s="16">
        <f>VLOOKUP(B20,'[1]FDC1 Hyp3 taxeha1'!$A$2:$U$42,21,0)</f>
        <v>3.17</v>
      </c>
      <c r="J20" s="17">
        <f t="shared" si="0"/>
        <v>0</v>
      </c>
      <c r="K20" s="17">
        <f t="shared" si="1"/>
        <v>0</v>
      </c>
      <c r="L20" s="17">
        <f t="shared" si="2"/>
        <v>218.41300000000001</v>
      </c>
      <c r="M20" s="17"/>
    </row>
    <row r="21" spans="1:13" x14ac:dyDescent="0.35">
      <c r="A21" s="13">
        <v>521637</v>
      </c>
      <c r="B21" s="14" t="s">
        <v>5</v>
      </c>
      <c r="C21" s="14" t="s">
        <v>20</v>
      </c>
      <c r="D21" s="15">
        <v>105.35</v>
      </c>
      <c r="E21" s="15">
        <v>221.47</v>
      </c>
      <c r="F21" s="15">
        <f t="shared" si="3"/>
        <v>149.63999999999999</v>
      </c>
      <c r="G21" s="16">
        <v>0</v>
      </c>
      <c r="H21" s="16">
        <v>0</v>
      </c>
      <c r="I21" s="16">
        <f>VLOOKUP(B21,'[1]FDC1 Hyp3 taxeha1'!$A$2:$U$42,21,0)</f>
        <v>3.17</v>
      </c>
      <c r="J21" s="17">
        <f t="shared" si="0"/>
        <v>0</v>
      </c>
      <c r="K21" s="17">
        <f t="shared" si="1"/>
        <v>0</v>
      </c>
      <c r="L21" s="17">
        <f t="shared" si="2"/>
        <v>474.35879999999997</v>
      </c>
      <c r="M21" s="17"/>
    </row>
    <row r="22" spans="1:13" x14ac:dyDescent="0.35">
      <c r="A22" s="13">
        <v>520806</v>
      </c>
      <c r="B22" s="14" t="s">
        <v>5</v>
      </c>
      <c r="C22" s="14" t="s">
        <v>23</v>
      </c>
      <c r="D22" s="15">
        <v>764.14</v>
      </c>
      <c r="E22" s="15">
        <v>79.09</v>
      </c>
      <c r="F22" s="15">
        <f t="shared" si="3"/>
        <v>779.96</v>
      </c>
      <c r="G22" s="16">
        <v>0</v>
      </c>
      <c r="H22" s="16">
        <v>0</v>
      </c>
      <c r="I22" s="16">
        <f>VLOOKUP(B22,'[1]FDC1 Hyp3 taxeha1'!$A$2:$U$42,21,0)</f>
        <v>3.17</v>
      </c>
      <c r="J22" s="17">
        <f t="shared" si="0"/>
        <v>0</v>
      </c>
      <c r="K22" s="17">
        <f t="shared" si="1"/>
        <v>0</v>
      </c>
      <c r="L22" s="17">
        <f t="shared" si="2"/>
        <v>2472.4731999999999</v>
      </c>
      <c r="M22" s="17"/>
    </row>
    <row r="23" spans="1:13" x14ac:dyDescent="0.35">
      <c r="A23" s="13">
        <v>520072</v>
      </c>
      <c r="B23" s="14" t="s">
        <v>5</v>
      </c>
      <c r="C23" s="14" t="s">
        <v>18</v>
      </c>
      <c r="D23" s="15">
        <v>188.04</v>
      </c>
      <c r="E23" s="15">
        <v>225.32</v>
      </c>
      <c r="F23" s="15">
        <f t="shared" si="3"/>
        <v>233.1</v>
      </c>
      <c r="G23" s="16">
        <v>0</v>
      </c>
      <c r="H23" s="16">
        <v>0</v>
      </c>
      <c r="I23" s="16">
        <f>VLOOKUP(B23,'[1]FDC1 Hyp3 taxeha1'!$A$2:$U$42,21,0)</f>
        <v>3.17</v>
      </c>
      <c r="J23" s="17">
        <f t="shared" si="0"/>
        <v>0</v>
      </c>
      <c r="K23" s="17">
        <f t="shared" si="1"/>
        <v>0</v>
      </c>
      <c r="L23" s="17">
        <f t="shared" si="2"/>
        <v>738.92700000000002</v>
      </c>
      <c r="M23" s="17"/>
    </row>
    <row r="24" spans="1:13" x14ac:dyDescent="0.35">
      <c r="A24" s="13">
        <v>521389</v>
      </c>
      <c r="B24" s="14" t="s">
        <v>5</v>
      </c>
      <c r="C24" s="14" t="s">
        <v>23</v>
      </c>
      <c r="D24" s="15">
        <v>99.67</v>
      </c>
      <c r="E24" s="15">
        <v>30.98</v>
      </c>
      <c r="F24" s="15">
        <f t="shared" si="3"/>
        <v>105.87</v>
      </c>
      <c r="G24" s="16">
        <v>0</v>
      </c>
      <c r="H24" s="16">
        <v>0</v>
      </c>
      <c r="I24" s="16">
        <f>VLOOKUP(B24,'[1]FDC1 Hyp3 taxeha1'!$A$2:$U$42,21,0)</f>
        <v>3.17</v>
      </c>
      <c r="J24" s="17">
        <f t="shared" si="0"/>
        <v>0</v>
      </c>
      <c r="K24" s="17">
        <f t="shared" si="1"/>
        <v>0</v>
      </c>
      <c r="L24" s="17">
        <f t="shared" si="2"/>
        <v>335.60790000000003</v>
      </c>
      <c r="M24" s="17"/>
    </row>
    <row r="25" spans="1:13" x14ac:dyDescent="0.35">
      <c r="A25" s="13">
        <v>521380</v>
      </c>
      <c r="B25" s="14" t="s">
        <v>5</v>
      </c>
      <c r="C25" s="14" t="s">
        <v>24</v>
      </c>
      <c r="D25" s="15">
        <v>359.7</v>
      </c>
      <c r="E25" s="15">
        <v>0</v>
      </c>
      <c r="F25" s="15">
        <f t="shared" si="3"/>
        <v>359.7</v>
      </c>
      <c r="G25" s="16">
        <v>0</v>
      </c>
      <c r="H25" s="16">
        <v>0</v>
      </c>
      <c r="I25" s="16">
        <f>VLOOKUP(B25,'[1]FDC1 Hyp3 taxeha1'!$A$2:$U$42,21,0)</f>
        <v>3.17</v>
      </c>
      <c r="J25" s="17">
        <f t="shared" si="0"/>
        <v>0</v>
      </c>
      <c r="K25" s="17">
        <f t="shared" si="1"/>
        <v>0</v>
      </c>
      <c r="L25" s="17">
        <f t="shared" si="2"/>
        <v>1140.249</v>
      </c>
      <c r="M25" s="17"/>
    </row>
    <row r="26" spans="1:13" x14ac:dyDescent="0.35">
      <c r="A26" s="13">
        <v>520033</v>
      </c>
      <c r="B26" s="14" t="s">
        <v>5</v>
      </c>
      <c r="C26" s="14" t="s">
        <v>24</v>
      </c>
      <c r="D26" s="15">
        <v>11.42</v>
      </c>
      <c r="E26" s="15">
        <v>34.89</v>
      </c>
      <c r="F26" s="15">
        <f t="shared" si="3"/>
        <v>18.399999999999999</v>
      </c>
      <c r="G26" s="16">
        <v>0</v>
      </c>
      <c r="H26" s="16">
        <v>0</v>
      </c>
      <c r="I26" s="16">
        <f>VLOOKUP(B26,'[1]FDC1 Hyp3 taxeha1'!$A$2:$U$42,21,0)</f>
        <v>3.17</v>
      </c>
      <c r="J26" s="17">
        <f t="shared" si="0"/>
        <v>0</v>
      </c>
      <c r="K26" s="17">
        <f t="shared" si="1"/>
        <v>0</v>
      </c>
      <c r="L26" s="17">
        <f t="shared" si="2"/>
        <v>58.327999999999996</v>
      </c>
      <c r="M26" s="17"/>
    </row>
    <row r="27" spans="1:13" x14ac:dyDescent="0.35">
      <c r="A27" s="13">
        <v>520975</v>
      </c>
      <c r="B27" s="14" t="s">
        <v>5</v>
      </c>
      <c r="C27" s="14" t="s">
        <v>25</v>
      </c>
      <c r="D27" s="15">
        <v>25.68</v>
      </c>
      <c r="E27" s="15">
        <v>92</v>
      </c>
      <c r="F27" s="15">
        <f t="shared" si="3"/>
        <v>44.08</v>
      </c>
      <c r="G27" s="16">
        <v>0</v>
      </c>
      <c r="H27" s="16">
        <v>0</v>
      </c>
      <c r="I27" s="16">
        <f>VLOOKUP(B27,'[1]FDC1 Hyp3 taxeha1'!$A$2:$U$42,21,0)</f>
        <v>3.17</v>
      </c>
      <c r="J27" s="17">
        <f t="shared" si="0"/>
        <v>0</v>
      </c>
      <c r="K27" s="17">
        <f t="shared" si="1"/>
        <v>0</v>
      </c>
      <c r="L27" s="17">
        <f t="shared" si="2"/>
        <v>139.7336</v>
      </c>
      <c r="M27" s="17"/>
    </row>
    <row r="28" spans="1:13" x14ac:dyDescent="0.35">
      <c r="A28" s="13">
        <v>520548</v>
      </c>
      <c r="B28" s="14" t="s">
        <v>5</v>
      </c>
      <c r="C28" s="14" t="s">
        <v>26</v>
      </c>
      <c r="D28" s="15">
        <v>253.98</v>
      </c>
      <c r="E28" s="15">
        <v>294.14</v>
      </c>
      <c r="F28" s="15">
        <f t="shared" si="3"/>
        <v>312.81</v>
      </c>
      <c r="G28" s="16">
        <v>0</v>
      </c>
      <c r="H28" s="16">
        <v>0</v>
      </c>
      <c r="I28" s="16">
        <f>VLOOKUP(B28,'[1]FDC1 Hyp3 taxeha1'!$A$2:$U$42,21,0)</f>
        <v>3.17</v>
      </c>
      <c r="J28" s="17">
        <f t="shared" si="0"/>
        <v>0</v>
      </c>
      <c r="K28" s="17">
        <f t="shared" si="1"/>
        <v>0</v>
      </c>
      <c r="L28" s="17">
        <f t="shared" si="2"/>
        <v>991.60770000000002</v>
      </c>
      <c r="M28" s="17"/>
    </row>
    <row r="29" spans="1:13" x14ac:dyDescent="0.35">
      <c r="A29" s="13">
        <v>520479</v>
      </c>
      <c r="B29" s="14" t="s">
        <v>5</v>
      </c>
      <c r="C29" s="14" t="s">
        <v>27</v>
      </c>
      <c r="D29" s="15">
        <v>2205</v>
      </c>
      <c r="E29" s="15">
        <v>0</v>
      </c>
      <c r="F29" s="15">
        <f t="shared" si="3"/>
        <v>2205</v>
      </c>
      <c r="G29" s="16">
        <v>0</v>
      </c>
      <c r="H29" s="16">
        <v>0</v>
      </c>
      <c r="I29" s="16">
        <f>VLOOKUP(B29,'[1]FDC1 Hyp3 taxeha1'!$A$2:$U$42,21,0)</f>
        <v>3.17</v>
      </c>
      <c r="J29" s="17">
        <f t="shared" si="0"/>
        <v>0</v>
      </c>
      <c r="K29" s="17">
        <f t="shared" si="1"/>
        <v>0</v>
      </c>
      <c r="L29" s="17">
        <f t="shared" si="2"/>
        <v>6989.8499999999995</v>
      </c>
      <c r="M29" s="17"/>
    </row>
    <row r="30" spans="1:13" x14ac:dyDescent="0.35">
      <c r="A30" s="13">
        <v>521712</v>
      </c>
      <c r="B30" s="14" t="s">
        <v>5</v>
      </c>
      <c r="C30" s="14" t="s">
        <v>29</v>
      </c>
      <c r="D30" s="15">
        <v>40.24</v>
      </c>
      <c r="E30" s="15">
        <v>0</v>
      </c>
      <c r="F30" s="15">
        <f t="shared" si="3"/>
        <v>40.24</v>
      </c>
      <c r="G30" s="16">
        <v>0</v>
      </c>
      <c r="H30" s="16">
        <v>0</v>
      </c>
      <c r="I30" s="16">
        <f>VLOOKUP(B30,'[1]FDC1 Hyp3 taxeha1'!$A$2:$U$42,21,0)</f>
        <v>3.17</v>
      </c>
      <c r="J30" s="17">
        <f t="shared" si="0"/>
        <v>0</v>
      </c>
      <c r="K30" s="17">
        <f t="shared" si="1"/>
        <v>0</v>
      </c>
      <c r="L30" s="17">
        <f t="shared" si="2"/>
        <v>127.5608</v>
      </c>
      <c r="M30" s="17"/>
    </row>
    <row r="31" spans="1:13" x14ac:dyDescent="0.35">
      <c r="A31" s="13">
        <v>521794</v>
      </c>
      <c r="B31" s="14" t="s">
        <v>5</v>
      </c>
      <c r="C31" s="14" t="s">
        <v>30</v>
      </c>
      <c r="D31" s="15">
        <v>7.85</v>
      </c>
      <c r="E31" s="15">
        <v>16.82</v>
      </c>
      <c r="F31" s="15">
        <f t="shared" si="3"/>
        <v>11.21</v>
      </c>
      <c r="G31" s="16">
        <v>0</v>
      </c>
      <c r="H31" s="16">
        <v>0</v>
      </c>
      <c r="I31" s="16">
        <f>VLOOKUP(B31,'[1]FDC1 Hyp3 taxeha1'!$A$2:$U$42,21,0)</f>
        <v>3.17</v>
      </c>
      <c r="J31" s="17">
        <f t="shared" si="0"/>
        <v>0</v>
      </c>
      <c r="K31" s="17">
        <f t="shared" si="1"/>
        <v>0</v>
      </c>
      <c r="L31" s="17">
        <f t="shared" si="2"/>
        <v>35.535699999999999</v>
      </c>
      <c r="M31" s="17"/>
    </row>
    <row r="32" spans="1:13" x14ac:dyDescent="0.35">
      <c r="A32" s="13">
        <v>521802</v>
      </c>
      <c r="B32" s="14" t="s">
        <v>5</v>
      </c>
      <c r="C32" s="14" t="s">
        <v>23</v>
      </c>
      <c r="D32" s="15">
        <v>260</v>
      </c>
      <c r="E32" s="15">
        <v>7.04</v>
      </c>
      <c r="F32" s="15">
        <f t="shared" si="3"/>
        <v>261.41000000000003</v>
      </c>
      <c r="G32" s="16">
        <v>0</v>
      </c>
      <c r="H32" s="16">
        <v>0</v>
      </c>
      <c r="I32" s="16">
        <f>VLOOKUP(B32,'[1]FDC1 Hyp3 taxeha1'!$A$2:$U$42,21,0)</f>
        <v>3.17</v>
      </c>
      <c r="J32" s="17">
        <f t="shared" si="0"/>
        <v>0</v>
      </c>
      <c r="K32" s="17">
        <f t="shared" si="1"/>
        <v>0</v>
      </c>
      <c r="L32" s="17">
        <f t="shared" si="2"/>
        <v>828.66970000000003</v>
      </c>
      <c r="M32" s="17"/>
    </row>
    <row r="33" spans="1:13" x14ac:dyDescent="0.35">
      <c r="A33" s="13">
        <v>521145</v>
      </c>
      <c r="B33" s="14" t="s">
        <v>5</v>
      </c>
      <c r="C33" s="14" t="s">
        <v>31</v>
      </c>
      <c r="D33" s="15">
        <v>347.42</v>
      </c>
      <c r="E33" s="15">
        <v>8.09</v>
      </c>
      <c r="F33" s="15">
        <f t="shared" si="3"/>
        <v>349.04</v>
      </c>
      <c r="G33" s="16">
        <v>0</v>
      </c>
      <c r="H33" s="16">
        <v>0</v>
      </c>
      <c r="I33" s="16">
        <f>VLOOKUP(B33,'[1]FDC1 Hyp3 taxeha1'!$A$2:$U$42,21,0)</f>
        <v>3.17</v>
      </c>
      <c r="J33" s="17">
        <f t="shared" si="0"/>
        <v>0</v>
      </c>
      <c r="K33" s="17">
        <f t="shared" si="1"/>
        <v>0</v>
      </c>
      <c r="L33" s="17">
        <f t="shared" si="2"/>
        <v>1106.4567999999999</v>
      </c>
      <c r="M33" s="17"/>
    </row>
    <row r="34" spans="1:13" x14ac:dyDescent="0.35">
      <c r="A34" s="13">
        <v>520889</v>
      </c>
      <c r="B34" s="14" t="s">
        <v>5</v>
      </c>
      <c r="C34" s="14" t="s">
        <v>33</v>
      </c>
      <c r="D34" s="15">
        <v>32.78</v>
      </c>
      <c r="E34" s="15">
        <v>137.02000000000001</v>
      </c>
      <c r="F34" s="15">
        <f t="shared" si="3"/>
        <v>60.18</v>
      </c>
      <c r="G34" s="16">
        <v>0</v>
      </c>
      <c r="H34" s="16">
        <v>0</v>
      </c>
      <c r="I34" s="16">
        <f>VLOOKUP(B34,'[1]FDC1 Hyp3 taxeha1'!$A$2:$U$42,21,0)</f>
        <v>3.17</v>
      </c>
      <c r="J34" s="17">
        <f t="shared" si="0"/>
        <v>0</v>
      </c>
      <c r="K34" s="17">
        <f t="shared" si="1"/>
        <v>0</v>
      </c>
      <c r="L34" s="17">
        <f t="shared" si="2"/>
        <v>190.7706</v>
      </c>
      <c r="M34" s="17"/>
    </row>
    <row r="35" spans="1:13" x14ac:dyDescent="0.35">
      <c r="A35" s="13">
        <v>521299</v>
      </c>
      <c r="B35" s="14" t="s">
        <v>5</v>
      </c>
      <c r="C35" s="14" t="s">
        <v>34</v>
      </c>
      <c r="D35" s="15">
        <v>13.88</v>
      </c>
      <c r="E35" s="15">
        <v>19.38</v>
      </c>
      <c r="F35" s="15">
        <f t="shared" si="3"/>
        <v>17.760000000000002</v>
      </c>
      <c r="G35" s="16">
        <v>0</v>
      </c>
      <c r="H35" s="16">
        <v>0</v>
      </c>
      <c r="I35" s="16">
        <f>VLOOKUP(B35,'[1]FDC1 Hyp3 taxeha1'!$A$2:$U$42,21,0)</f>
        <v>3.17</v>
      </c>
      <c r="J35" s="17">
        <f t="shared" si="0"/>
        <v>0</v>
      </c>
      <c r="K35" s="17">
        <f t="shared" si="1"/>
        <v>0</v>
      </c>
      <c r="L35" s="17">
        <f t="shared" si="2"/>
        <v>56.299200000000006</v>
      </c>
      <c r="M35" s="17"/>
    </row>
    <row r="36" spans="1:13" x14ac:dyDescent="0.35">
      <c r="A36" s="13">
        <v>522915</v>
      </c>
      <c r="B36" s="14" t="s">
        <v>5</v>
      </c>
      <c r="C36" s="14" t="s">
        <v>34</v>
      </c>
      <c r="D36" s="15">
        <v>20.329999999999998</v>
      </c>
      <c r="E36" s="15">
        <v>3.23</v>
      </c>
      <c r="F36" s="15">
        <f t="shared" si="3"/>
        <v>20.98</v>
      </c>
      <c r="G36" s="16">
        <v>0</v>
      </c>
      <c r="H36" s="16">
        <v>0</v>
      </c>
      <c r="I36" s="16">
        <f>VLOOKUP(B36,'[1]FDC1 Hyp3 taxeha1'!$A$2:$U$42,21,0)</f>
        <v>3.17</v>
      </c>
      <c r="J36" s="17">
        <f t="shared" si="0"/>
        <v>0</v>
      </c>
      <c r="K36" s="17">
        <f t="shared" si="1"/>
        <v>0</v>
      </c>
      <c r="L36" s="17">
        <f t="shared" si="2"/>
        <v>66.506600000000006</v>
      </c>
      <c r="M36" s="17"/>
    </row>
    <row r="37" spans="1:13" x14ac:dyDescent="0.35">
      <c r="A37" s="13">
        <v>522913</v>
      </c>
      <c r="B37" s="14" t="s">
        <v>5</v>
      </c>
      <c r="C37" s="14" t="s">
        <v>36</v>
      </c>
      <c r="D37" s="15">
        <v>10.33</v>
      </c>
      <c r="E37" s="15">
        <v>65.63</v>
      </c>
      <c r="F37" s="15">
        <f t="shared" si="3"/>
        <v>23.46</v>
      </c>
      <c r="G37" s="16">
        <v>0</v>
      </c>
      <c r="H37" s="16">
        <v>0</v>
      </c>
      <c r="I37" s="16">
        <f>VLOOKUP(B37,'[1]FDC1 Hyp3 taxeha1'!$A$2:$U$42,21,0)</f>
        <v>3.17</v>
      </c>
      <c r="J37" s="17">
        <f t="shared" si="0"/>
        <v>0</v>
      </c>
      <c r="K37" s="17">
        <f t="shared" si="1"/>
        <v>0</v>
      </c>
      <c r="L37" s="17">
        <f t="shared" si="2"/>
        <v>74.368200000000002</v>
      </c>
      <c r="M37" s="17"/>
    </row>
    <row r="38" spans="1:13" x14ac:dyDescent="0.35">
      <c r="A38" s="13">
        <v>520187</v>
      </c>
      <c r="B38" s="14" t="s">
        <v>5</v>
      </c>
      <c r="C38" s="14" t="s">
        <v>24</v>
      </c>
      <c r="D38" s="15">
        <v>1727.54</v>
      </c>
      <c r="E38" s="15">
        <v>764.07</v>
      </c>
      <c r="F38" s="15">
        <f t="shared" si="3"/>
        <v>1880.35</v>
      </c>
      <c r="G38" s="16">
        <v>0</v>
      </c>
      <c r="H38" s="16">
        <v>0</v>
      </c>
      <c r="I38" s="16">
        <f>VLOOKUP(B38,'[1]FDC1 Hyp3 taxeha1'!$A$2:$U$42,21,0)</f>
        <v>3.17</v>
      </c>
      <c r="J38" s="17">
        <f t="shared" si="0"/>
        <v>0</v>
      </c>
      <c r="K38" s="17">
        <f t="shared" si="1"/>
        <v>0</v>
      </c>
      <c r="L38" s="17">
        <f t="shared" si="2"/>
        <v>5960.7094999999999</v>
      </c>
      <c r="M38" s="17"/>
    </row>
    <row r="39" spans="1:13" x14ac:dyDescent="0.35">
      <c r="A39" s="13">
        <v>520470</v>
      </c>
      <c r="B39" s="14" t="s">
        <v>5</v>
      </c>
      <c r="C39" s="14" t="s">
        <v>27</v>
      </c>
      <c r="D39" s="15">
        <v>100</v>
      </c>
      <c r="E39" s="15">
        <v>0</v>
      </c>
      <c r="F39" s="15">
        <f t="shared" si="3"/>
        <v>100</v>
      </c>
      <c r="G39" s="16">
        <v>0</v>
      </c>
      <c r="H39" s="16">
        <v>0</v>
      </c>
      <c r="I39" s="16">
        <f>VLOOKUP(B39,'[1]FDC1 Hyp3 taxeha1'!$A$2:$U$42,21,0)</f>
        <v>3.17</v>
      </c>
      <c r="J39" s="17">
        <f t="shared" si="0"/>
        <v>0</v>
      </c>
      <c r="K39" s="17">
        <f t="shared" si="1"/>
        <v>0</v>
      </c>
      <c r="L39" s="17">
        <f t="shared" si="2"/>
        <v>317</v>
      </c>
      <c r="M39" s="17"/>
    </row>
    <row r="40" spans="1:13" x14ac:dyDescent="0.35">
      <c r="A40" s="13">
        <v>521352</v>
      </c>
      <c r="B40" s="14" t="s">
        <v>5</v>
      </c>
      <c r="C40" s="14" t="s">
        <v>37</v>
      </c>
      <c r="D40" s="15">
        <v>21.7</v>
      </c>
      <c r="E40" s="15">
        <v>64.84</v>
      </c>
      <c r="F40" s="15">
        <f t="shared" si="3"/>
        <v>34.67</v>
      </c>
      <c r="G40" s="16">
        <v>0</v>
      </c>
      <c r="H40" s="16">
        <v>0</v>
      </c>
      <c r="I40" s="16">
        <f>VLOOKUP(B40,'[1]FDC1 Hyp3 taxeha1'!$A$2:$U$42,21,0)</f>
        <v>3.17</v>
      </c>
      <c r="J40" s="17">
        <f t="shared" si="0"/>
        <v>0</v>
      </c>
      <c r="K40" s="17">
        <f t="shared" si="1"/>
        <v>0</v>
      </c>
      <c r="L40" s="17">
        <f t="shared" si="2"/>
        <v>109.90390000000001</v>
      </c>
      <c r="M40" s="17"/>
    </row>
    <row r="41" spans="1:13" x14ac:dyDescent="0.35">
      <c r="A41" s="13">
        <v>521197</v>
      </c>
      <c r="B41" s="14" t="s">
        <v>5</v>
      </c>
      <c r="C41" s="14" t="s">
        <v>38</v>
      </c>
      <c r="D41" s="15">
        <v>68.28</v>
      </c>
      <c r="E41" s="15">
        <v>54.09</v>
      </c>
      <c r="F41" s="15">
        <f t="shared" si="3"/>
        <v>79.099999999999994</v>
      </c>
      <c r="G41" s="16">
        <v>0</v>
      </c>
      <c r="H41" s="16">
        <v>0</v>
      </c>
      <c r="I41" s="16">
        <f>VLOOKUP(B41,'[1]FDC1 Hyp3 taxeha1'!$A$2:$U$42,21,0)</f>
        <v>3.17</v>
      </c>
      <c r="J41" s="17">
        <f t="shared" si="0"/>
        <v>0</v>
      </c>
      <c r="K41" s="17">
        <f t="shared" si="1"/>
        <v>0</v>
      </c>
      <c r="L41" s="17">
        <f t="shared" si="2"/>
        <v>250.74699999999999</v>
      </c>
      <c r="M41" s="17"/>
    </row>
    <row r="42" spans="1:13" x14ac:dyDescent="0.35">
      <c r="A42" s="13">
        <v>521132</v>
      </c>
      <c r="B42" s="14" t="s">
        <v>5</v>
      </c>
      <c r="C42" s="14" t="s">
        <v>38</v>
      </c>
      <c r="D42" s="15">
        <v>12.61</v>
      </c>
      <c r="E42" s="15">
        <v>6.4</v>
      </c>
      <c r="F42" s="15">
        <f t="shared" si="3"/>
        <v>13.89</v>
      </c>
      <c r="G42" s="16">
        <v>0</v>
      </c>
      <c r="H42" s="16">
        <v>0</v>
      </c>
      <c r="I42" s="16">
        <f>VLOOKUP(B42,'[1]FDC1 Hyp3 taxeha1'!$A$2:$U$42,21,0)</f>
        <v>3.17</v>
      </c>
      <c r="J42" s="17">
        <f t="shared" si="0"/>
        <v>0</v>
      </c>
      <c r="K42" s="17">
        <f t="shared" si="1"/>
        <v>0</v>
      </c>
      <c r="L42" s="17">
        <f t="shared" si="2"/>
        <v>44.031300000000002</v>
      </c>
      <c r="M42" s="17"/>
    </row>
    <row r="43" spans="1:13" x14ac:dyDescent="0.35">
      <c r="A43" s="13">
        <v>520851</v>
      </c>
      <c r="B43" s="14" t="s">
        <v>39</v>
      </c>
      <c r="C43" s="14" t="s">
        <v>16</v>
      </c>
      <c r="D43" s="15">
        <v>1.22</v>
      </c>
      <c r="E43" s="15">
        <v>84.94</v>
      </c>
      <c r="F43" s="15">
        <f t="shared" si="3"/>
        <v>18.21</v>
      </c>
      <c r="G43" s="16">
        <v>0</v>
      </c>
      <c r="H43" s="16">
        <v>0</v>
      </c>
      <c r="I43" s="16">
        <f>VLOOKUP(B43,'[1]FDC1 Hyp3 taxeha1'!$A$2:$U$42,21,0)</f>
        <v>1.86</v>
      </c>
      <c r="J43" s="17">
        <f t="shared" si="0"/>
        <v>0</v>
      </c>
      <c r="K43" s="17">
        <f t="shared" si="1"/>
        <v>0</v>
      </c>
      <c r="L43" s="17">
        <f t="shared" si="2"/>
        <v>33.870600000000003</v>
      </c>
      <c r="M43" s="17"/>
    </row>
    <row r="44" spans="1:13" x14ac:dyDescent="0.35">
      <c r="A44" s="13">
        <v>521030</v>
      </c>
      <c r="B44" s="14" t="s">
        <v>39</v>
      </c>
      <c r="C44" s="14" t="s">
        <v>40</v>
      </c>
      <c r="D44" s="15">
        <v>487.73</v>
      </c>
      <c r="E44" s="15">
        <v>0</v>
      </c>
      <c r="F44" s="15">
        <f t="shared" si="3"/>
        <v>487.73</v>
      </c>
      <c r="G44" s="16">
        <v>0</v>
      </c>
      <c r="H44" s="16">
        <v>0</v>
      </c>
      <c r="I44" s="16">
        <f>VLOOKUP(B44,'[1]FDC1 Hyp3 taxeha1'!$A$2:$U$42,21,0)</f>
        <v>1.86</v>
      </c>
      <c r="J44" s="17">
        <f t="shared" si="0"/>
        <v>0</v>
      </c>
      <c r="K44" s="17">
        <f t="shared" si="1"/>
        <v>0</v>
      </c>
      <c r="L44" s="17">
        <f t="shared" si="2"/>
        <v>907.17780000000005</v>
      </c>
      <c r="M44" s="17"/>
    </row>
    <row r="45" spans="1:13" x14ac:dyDescent="0.35">
      <c r="A45" s="13">
        <v>521439</v>
      </c>
      <c r="B45" s="14" t="s">
        <v>39</v>
      </c>
      <c r="C45" s="14" t="s">
        <v>30</v>
      </c>
      <c r="D45" s="15">
        <v>12.36</v>
      </c>
      <c r="E45" s="15">
        <v>43.26</v>
      </c>
      <c r="F45" s="15">
        <f t="shared" si="3"/>
        <v>21.01</v>
      </c>
      <c r="G45" s="16">
        <v>0</v>
      </c>
      <c r="H45" s="16">
        <v>0</v>
      </c>
      <c r="I45" s="16">
        <f>VLOOKUP(B45,'[1]FDC1 Hyp3 taxeha1'!$A$2:$U$42,21,0)</f>
        <v>1.86</v>
      </c>
      <c r="J45" s="17">
        <f t="shared" si="0"/>
        <v>0</v>
      </c>
      <c r="K45" s="17">
        <f t="shared" si="1"/>
        <v>0</v>
      </c>
      <c r="L45" s="17">
        <f t="shared" si="2"/>
        <v>39.078600000000002</v>
      </c>
      <c r="M45" s="17"/>
    </row>
    <row r="46" spans="1:13" x14ac:dyDescent="0.35">
      <c r="A46" s="13">
        <v>521434</v>
      </c>
      <c r="B46" s="14" t="s">
        <v>39</v>
      </c>
      <c r="C46" s="14" t="s">
        <v>30</v>
      </c>
      <c r="D46" s="15">
        <v>10.27</v>
      </c>
      <c r="E46" s="15">
        <v>7.68</v>
      </c>
      <c r="F46" s="15">
        <f t="shared" si="3"/>
        <v>11.81</v>
      </c>
      <c r="G46" s="16">
        <v>0</v>
      </c>
      <c r="H46" s="16">
        <v>0</v>
      </c>
      <c r="I46" s="16">
        <f>VLOOKUP(B46,'[1]FDC1 Hyp3 taxeha1'!$A$2:$U$42,21,0)</f>
        <v>1.86</v>
      </c>
      <c r="J46" s="17">
        <f t="shared" si="0"/>
        <v>0</v>
      </c>
      <c r="K46" s="17">
        <f t="shared" si="1"/>
        <v>0</v>
      </c>
      <c r="L46" s="17">
        <f t="shared" si="2"/>
        <v>21.966600000000003</v>
      </c>
      <c r="M46" s="17"/>
    </row>
    <row r="47" spans="1:13" x14ac:dyDescent="0.35">
      <c r="A47" s="13">
        <v>521300</v>
      </c>
      <c r="B47" s="14" t="s">
        <v>39</v>
      </c>
      <c r="C47" s="14" t="s">
        <v>41</v>
      </c>
      <c r="D47" s="15">
        <v>28.03</v>
      </c>
      <c r="E47" s="15">
        <v>54.88</v>
      </c>
      <c r="F47" s="15">
        <f t="shared" si="3"/>
        <v>39.01</v>
      </c>
      <c r="G47" s="16">
        <v>0</v>
      </c>
      <c r="H47" s="16">
        <v>0</v>
      </c>
      <c r="I47" s="16">
        <f>VLOOKUP(B47,'[1]FDC1 Hyp3 taxeha1'!$A$2:$U$42,21,0)</f>
        <v>1.86</v>
      </c>
      <c r="J47" s="17">
        <f t="shared" si="0"/>
        <v>0</v>
      </c>
      <c r="K47" s="17">
        <f t="shared" si="1"/>
        <v>0</v>
      </c>
      <c r="L47" s="17">
        <f t="shared" si="2"/>
        <v>72.558599999999998</v>
      </c>
      <c r="M47" s="17"/>
    </row>
    <row r="48" spans="1:13" x14ac:dyDescent="0.35">
      <c r="A48" s="13">
        <v>521005</v>
      </c>
      <c r="B48" s="14" t="s">
        <v>39</v>
      </c>
      <c r="C48" s="14" t="s">
        <v>42</v>
      </c>
      <c r="D48" s="15">
        <v>456.8</v>
      </c>
      <c r="E48" s="15">
        <v>104.29</v>
      </c>
      <c r="F48" s="15">
        <f t="shared" si="3"/>
        <v>477.66</v>
      </c>
      <c r="G48" s="16">
        <v>0</v>
      </c>
      <c r="H48" s="16">
        <v>0</v>
      </c>
      <c r="I48" s="16">
        <f>VLOOKUP(B48,'[1]FDC1 Hyp3 taxeha1'!$A$2:$U$42,21,0)</f>
        <v>1.86</v>
      </c>
      <c r="J48" s="17">
        <f t="shared" si="0"/>
        <v>0</v>
      </c>
      <c r="K48" s="17">
        <f t="shared" si="1"/>
        <v>0</v>
      </c>
      <c r="L48" s="17">
        <f t="shared" si="2"/>
        <v>888.44760000000008</v>
      </c>
      <c r="M48" s="17"/>
    </row>
    <row r="49" spans="1:13" x14ac:dyDescent="0.35">
      <c r="A49" s="13">
        <v>521458</v>
      </c>
      <c r="B49" s="14" t="s">
        <v>39</v>
      </c>
      <c r="C49" s="14" t="s">
        <v>44</v>
      </c>
      <c r="D49" s="15">
        <v>370</v>
      </c>
      <c r="E49" s="15">
        <v>0</v>
      </c>
      <c r="F49" s="15">
        <f t="shared" si="3"/>
        <v>370</v>
      </c>
      <c r="G49" s="16">
        <v>0</v>
      </c>
      <c r="H49" s="16">
        <v>0</v>
      </c>
      <c r="I49" s="16">
        <f>VLOOKUP(B49,'[1]FDC1 Hyp3 taxeha1'!$A$2:$U$42,21,0)</f>
        <v>1.86</v>
      </c>
      <c r="J49" s="17">
        <f t="shared" si="0"/>
        <v>0</v>
      </c>
      <c r="K49" s="17">
        <f t="shared" si="1"/>
        <v>0</v>
      </c>
      <c r="L49" s="17">
        <f t="shared" si="2"/>
        <v>688.2</v>
      </c>
      <c r="M49" s="17"/>
    </row>
    <row r="50" spans="1:13" x14ac:dyDescent="0.35">
      <c r="A50" s="13">
        <v>521146</v>
      </c>
      <c r="B50" s="14" t="s">
        <v>39</v>
      </c>
      <c r="C50" s="14" t="s">
        <v>31</v>
      </c>
      <c r="D50" s="15">
        <v>271.49</v>
      </c>
      <c r="E50" s="15">
        <v>0</v>
      </c>
      <c r="F50" s="15">
        <f t="shared" si="3"/>
        <v>271.49</v>
      </c>
      <c r="G50" s="16">
        <v>0</v>
      </c>
      <c r="H50" s="16">
        <v>0</v>
      </c>
      <c r="I50" s="16">
        <f>VLOOKUP(B50,'[1]FDC1 Hyp3 taxeha1'!$A$2:$U$42,21,0)</f>
        <v>1.86</v>
      </c>
      <c r="J50" s="17">
        <f t="shared" si="0"/>
        <v>0</v>
      </c>
      <c r="K50" s="17">
        <f t="shared" si="1"/>
        <v>0</v>
      </c>
      <c r="L50" s="17">
        <f t="shared" si="2"/>
        <v>504.97140000000002</v>
      </c>
      <c r="M50" s="17"/>
    </row>
    <row r="51" spans="1:13" x14ac:dyDescent="0.35">
      <c r="A51" s="13">
        <v>520934</v>
      </c>
      <c r="B51" s="14" t="s">
        <v>39</v>
      </c>
      <c r="C51" s="14" t="s">
        <v>45</v>
      </c>
      <c r="D51" s="15">
        <v>235</v>
      </c>
      <c r="E51" s="15">
        <v>0</v>
      </c>
      <c r="F51" s="15">
        <f t="shared" si="3"/>
        <v>235</v>
      </c>
      <c r="G51" s="16">
        <v>0</v>
      </c>
      <c r="H51" s="16">
        <v>0</v>
      </c>
      <c r="I51" s="16">
        <f>VLOOKUP(B51,'[1]FDC1 Hyp3 taxeha1'!$A$2:$U$42,21,0)</f>
        <v>1.86</v>
      </c>
      <c r="J51" s="17">
        <f t="shared" si="0"/>
        <v>0</v>
      </c>
      <c r="K51" s="17">
        <f t="shared" si="1"/>
        <v>0</v>
      </c>
      <c r="L51" s="17">
        <f t="shared" si="2"/>
        <v>437.1</v>
      </c>
      <c r="M51" s="17"/>
    </row>
    <row r="52" spans="1:13" x14ac:dyDescent="0.35">
      <c r="A52" s="13">
        <v>521711</v>
      </c>
      <c r="B52" s="14" t="s">
        <v>39</v>
      </c>
      <c r="C52" s="14" t="s">
        <v>20</v>
      </c>
      <c r="D52" s="15">
        <v>220.06</v>
      </c>
      <c r="E52" s="15">
        <v>49.51</v>
      </c>
      <c r="F52" s="15">
        <f t="shared" si="3"/>
        <v>229.96</v>
      </c>
      <c r="G52" s="16">
        <v>0</v>
      </c>
      <c r="H52" s="16">
        <v>0</v>
      </c>
      <c r="I52" s="16">
        <f>VLOOKUP(B52,'[1]FDC1 Hyp3 taxeha1'!$A$2:$U$42,21,0)</f>
        <v>1.86</v>
      </c>
      <c r="J52" s="17">
        <f t="shared" si="0"/>
        <v>0</v>
      </c>
      <c r="K52" s="17">
        <f t="shared" si="1"/>
        <v>0</v>
      </c>
      <c r="L52" s="17">
        <f t="shared" si="2"/>
        <v>427.72560000000004</v>
      </c>
      <c r="M52" s="17"/>
    </row>
    <row r="53" spans="1:13" x14ac:dyDescent="0.35">
      <c r="A53" s="13">
        <v>520380</v>
      </c>
      <c r="B53" s="14" t="s">
        <v>46</v>
      </c>
      <c r="C53" s="14" t="s">
        <v>47</v>
      </c>
      <c r="D53" s="15">
        <v>532.57000000000005</v>
      </c>
      <c r="E53" s="15">
        <v>0</v>
      </c>
      <c r="F53" s="15">
        <f t="shared" si="3"/>
        <v>532.57000000000005</v>
      </c>
      <c r="G53" s="16">
        <v>0</v>
      </c>
      <c r="H53" s="16">
        <v>0</v>
      </c>
      <c r="I53" s="16">
        <f>VLOOKUP(B53,'[1]FDC1 Hyp3 taxeha1'!$A$2:$U$42,21,0)</f>
        <v>0</v>
      </c>
      <c r="J53" s="17">
        <f t="shared" si="0"/>
        <v>0</v>
      </c>
      <c r="K53" s="17">
        <f t="shared" si="1"/>
        <v>0</v>
      </c>
      <c r="L53" s="17">
        <f t="shared" si="2"/>
        <v>0</v>
      </c>
      <c r="M53" s="17"/>
    </row>
    <row r="54" spans="1:13" x14ac:dyDescent="0.35">
      <c r="A54" s="13">
        <v>520524</v>
      </c>
      <c r="B54" s="14" t="s">
        <v>46</v>
      </c>
      <c r="C54" s="14" t="s">
        <v>48</v>
      </c>
      <c r="D54" s="15">
        <v>23.4</v>
      </c>
      <c r="E54" s="15">
        <v>0</v>
      </c>
      <c r="F54" s="15">
        <f t="shared" si="3"/>
        <v>23.4</v>
      </c>
      <c r="G54" s="16">
        <v>0</v>
      </c>
      <c r="H54" s="16">
        <v>0</v>
      </c>
      <c r="I54" s="16">
        <f>VLOOKUP(B54,'[1]FDC1 Hyp3 taxeha1'!$A$2:$U$42,21,0)</f>
        <v>0</v>
      </c>
      <c r="J54" s="17">
        <f t="shared" si="0"/>
        <v>0</v>
      </c>
      <c r="K54" s="17">
        <f t="shared" si="1"/>
        <v>0</v>
      </c>
      <c r="L54" s="17">
        <f t="shared" si="2"/>
        <v>0</v>
      </c>
      <c r="M54" s="17"/>
    </row>
    <row r="55" spans="1:13" x14ac:dyDescent="0.35">
      <c r="A55" s="13">
        <v>520035</v>
      </c>
      <c r="B55" s="14" t="s">
        <v>46</v>
      </c>
      <c r="C55" s="14" t="s">
        <v>27</v>
      </c>
      <c r="D55" s="15">
        <v>77</v>
      </c>
      <c r="E55" s="15">
        <v>0</v>
      </c>
      <c r="F55" s="15">
        <f t="shared" si="3"/>
        <v>77</v>
      </c>
      <c r="G55" s="16">
        <v>0</v>
      </c>
      <c r="H55" s="16">
        <v>0</v>
      </c>
      <c r="I55" s="16">
        <f>VLOOKUP(B55,'[1]FDC1 Hyp3 taxeha1'!$A$2:$U$42,21,0)</f>
        <v>0</v>
      </c>
      <c r="J55" s="17">
        <f t="shared" si="0"/>
        <v>0</v>
      </c>
      <c r="K55" s="17">
        <f t="shared" si="1"/>
        <v>0</v>
      </c>
      <c r="L55" s="17">
        <f t="shared" si="2"/>
        <v>0</v>
      </c>
      <c r="M55" s="17"/>
    </row>
    <row r="56" spans="1:13" x14ac:dyDescent="0.35">
      <c r="A56" s="13">
        <v>520704</v>
      </c>
      <c r="B56" s="14" t="s">
        <v>46</v>
      </c>
      <c r="C56" s="14" t="s">
        <v>49</v>
      </c>
      <c r="D56" s="15">
        <v>4.1100000000000003</v>
      </c>
      <c r="E56" s="15">
        <v>780.7</v>
      </c>
      <c r="F56" s="15">
        <f t="shared" si="3"/>
        <v>160.25</v>
      </c>
      <c r="G56" s="16">
        <v>0</v>
      </c>
      <c r="H56" s="16">
        <v>0</v>
      </c>
      <c r="I56" s="16">
        <f>VLOOKUP(B56,'[1]FDC1 Hyp3 taxeha1'!$A$2:$U$42,21,0)</f>
        <v>0</v>
      </c>
      <c r="J56" s="17">
        <f t="shared" si="0"/>
        <v>0</v>
      </c>
      <c r="K56" s="17">
        <f t="shared" si="1"/>
        <v>0</v>
      </c>
      <c r="L56" s="17">
        <f t="shared" si="2"/>
        <v>0</v>
      </c>
      <c r="M56" s="17"/>
    </row>
    <row r="57" spans="1:13" x14ac:dyDescent="0.35">
      <c r="A57" s="13">
        <v>520203</v>
      </c>
      <c r="B57" s="14" t="s">
        <v>46</v>
      </c>
      <c r="C57" s="14" t="s">
        <v>7</v>
      </c>
      <c r="D57" s="15">
        <v>107</v>
      </c>
      <c r="E57" s="15">
        <v>47.26</v>
      </c>
      <c r="F57" s="15">
        <f t="shared" si="3"/>
        <v>116.45</v>
      </c>
      <c r="G57" s="16">
        <v>0</v>
      </c>
      <c r="H57" s="16">
        <v>0</v>
      </c>
      <c r="I57" s="16">
        <f>VLOOKUP(B57,'[1]FDC1 Hyp3 taxeha1'!$A$2:$U$42,21,0)</f>
        <v>0</v>
      </c>
      <c r="J57" s="17">
        <f t="shared" si="0"/>
        <v>0</v>
      </c>
      <c r="K57" s="17">
        <f t="shared" si="1"/>
        <v>0</v>
      </c>
      <c r="L57" s="17">
        <f t="shared" si="2"/>
        <v>0</v>
      </c>
      <c r="M57" s="17"/>
    </row>
    <row r="58" spans="1:13" x14ac:dyDescent="0.35">
      <c r="A58" s="13">
        <v>521410</v>
      </c>
      <c r="B58" s="14" t="s">
        <v>46</v>
      </c>
      <c r="C58" s="14" t="s">
        <v>14</v>
      </c>
      <c r="D58" s="15">
        <v>1.18</v>
      </c>
      <c r="E58" s="15">
        <v>45.22</v>
      </c>
      <c r="F58" s="15">
        <f t="shared" si="3"/>
        <v>10.220000000000001</v>
      </c>
      <c r="G58" s="16">
        <v>0</v>
      </c>
      <c r="H58" s="16">
        <v>0</v>
      </c>
      <c r="I58" s="16">
        <f>VLOOKUP(B58,'[1]FDC1 Hyp3 taxeha1'!$A$2:$U$42,21,0)</f>
        <v>0</v>
      </c>
      <c r="J58" s="17">
        <f t="shared" si="0"/>
        <v>0</v>
      </c>
      <c r="K58" s="17">
        <f t="shared" si="1"/>
        <v>0</v>
      </c>
      <c r="L58" s="17">
        <f t="shared" si="2"/>
        <v>0</v>
      </c>
      <c r="M58" s="17"/>
    </row>
    <row r="59" spans="1:13" x14ac:dyDescent="0.35">
      <c r="A59" s="13">
        <v>520572</v>
      </c>
      <c r="B59" s="14" t="s">
        <v>46</v>
      </c>
      <c r="C59" s="14" t="s">
        <v>14</v>
      </c>
      <c r="D59" s="15">
        <v>12.14</v>
      </c>
      <c r="E59" s="15">
        <v>32.44</v>
      </c>
      <c r="F59" s="15">
        <f t="shared" si="3"/>
        <v>18.63</v>
      </c>
      <c r="G59" s="16">
        <v>0</v>
      </c>
      <c r="H59" s="16">
        <v>0</v>
      </c>
      <c r="I59" s="16">
        <f>VLOOKUP(B59,'[1]FDC1 Hyp3 taxeha1'!$A$2:$U$42,21,0)</f>
        <v>0</v>
      </c>
      <c r="J59" s="17">
        <f t="shared" si="0"/>
        <v>0</v>
      </c>
      <c r="K59" s="17">
        <f t="shared" si="1"/>
        <v>0</v>
      </c>
      <c r="L59" s="17">
        <f t="shared" si="2"/>
        <v>0</v>
      </c>
      <c r="M59" s="17"/>
    </row>
    <row r="60" spans="1:13" x14ac:dyDescent="0.35">
      <c r="A60" s="13">
        <v>521129</v>
      </c>
      <c r="B60" s="14" t="s">
        <v>46</v>
      </c>
      <c r="C60" s="14" t="s">
        <v>47</v>
      </c>
      <c r="D60" s="15">
        <v>207.31</v>
      </c>
      <c r="E60" s="15">
        <v>44.4</v>
      </c>
      <c r="F60" s="15">
        <f t="shared" si="3"/>
        <v>216.19</v>
      </c>
      <c r="G60" s="16">
        <v>0</v>
      </c>
      <c r="H60" s="16">
        <v>0</v>
      </c>
      <c r="I60" s="16">
        <f>VLOOKUP(B60,'[1]FDC1 Hyp3 taxeha1'!$A$2:$U$42,21,0)</f>
        <v>0</v>
      </c>
      <c r="J60" s="17">
        <f t="shared" si="0"/>
        <v>0</v>
      </c>
      <c r="K60" s="17">
        <f t="shared" si="1"/>
        <v>0</v>
      </c>
      <c r="L60" s="17">
        <f t="shared" si="2"/>
        <v>0</v>
      </c>
      <c r="M60" s="17"/>
    </row>
    <row r="61" spans="1:13" x14ac:dyDescent="0.35">
      <c r="A61" s="13">
        <v>521617</v>
      </c>
      <c r="B61" s="14" t="s">
        <v>46</v>
      </c>
      <c r="C61" s="14" t="s">
        <v>15</v>
      </c>
      <c r="D61" s="15">
        <v>13</v>
      </c>
      <c r="E61" s="15">
        <v>0</v>
      </c>
      <c r="F61" s="15">
        <f t="shared" si="3"/>
        <v>13</v>
      </c>
      <c r="G61" s="16">
        <v>0</v>
      </c>
      <c r="H61" s="16">
        <v>0</v>
      </c>
      <c r="I61" s="16">
        <f>VLOOKUP(B61,'[1]FDC1 Hyp3 taxeha1'!$A$2:$U$42,21,0)</f>
        <v>0</v>
      </c>
      <c r="J61" s="17">
        <f t="shared" si="0"/>
        <v>0</v>
      </c>
      <c r="K61" s="17">
        <f t="shared" si="1"/>
        <v>0</v>
      </c>
      <c r="L61" s="17">
        <f t="shared" si="2"/>
        <v>0</v>
      </c>
      <c r="M61" s="17"/>
    </row>
    <row r="62" spans="1:13" x14ac:dyDescent="0.35">
      <c r="A62" s="13">
        <v>521298</v>
      </c>
      <c r="B62" s="14" t="s">
        <v>46</v>
      </c>
      <c r="C62" s="14" t="s">
        <v>15</v>
      </c>
      <c r="D62" s="15">
        <v>21.3</v>
      </c>
      <c r="E62" s="15">
        <v>0</v>
      </c>
      <c r="F62" s="15">
        <f t="shared" si="3"/>
        <v>21.3</v>
      </c>
      <c r="G62" s="16">
        <v>0</v>
      </c>
      <c r="H62" s="16">
        <v>0</v>
      </c>
      <c r="I62" s="16">
        <f>VLOOKUP(B62,'[1]FDC1 Hyp3 taxeha1'!$A$2:$U$42,21,0)</f>
        <v>0</v>
      </c>
      <c r="J62" s="17">
        <f t="shared" si="0"/>
        <v>0</v>
      </c>
      <c r="K62" s="17">
        <f t="shared" si="1"/>
        <v>0</v>
      </c>
      <c r="L62" s="17">
        <f t="shared" si="2"/>
        <v>0</v>
      </c>
      <c r="M62" s="17"/>
    </row>
    <row r="63" spans="1:13" x14ac:dyDescent="0.35">
      <c r="A63" s="13">
        <v>521386</v>
      </c>
      <c r="B63" s="14" t="s">
        <v>46</v>
      </c>
      <c r="C63" s="14" t="s">
        <v>15</v>
      </c>
      <c r="D63" s="15">
        <v>47.63</v>
      </c>
      <c r="E63" s="15">
        <v>0</v>
      </c>
      <c r="F63" s="15">
        <f t="shared" si="3"/>
        <v>47.63</v>
      </c>
      <c r="G63" s="16">
        <v>0</v>
      </c>
      <c r="H63" s="16">
        <v>0</v>
      </c>
      <c r="I63" s="16">
        <f>VLOOKUP(B63,'[1]FDC1 Hyp3 taxeha1'!$A$2:$U$42,21,0)</f>
        <v>0</v>
      </c>
      <c r="J63" s="17">
        <f t="shared" si="0"/>
        <v>0</v>
      </c>
      <c r="K63" s="17">
        <f t="shared" si="1"/>
        <v>0</v>
      </c>
      <c r="L63" s="17">
        <f t="shared" si="2"/>
        <v>0</v>
      </c>
      <c r="M63" s="17"/>
    </row>
    <row r="64" spans="1:13" x14ac:dyDescent="0.35">
      <c r="A64" s="13">
        <v>520634</v>
      </c>
      <c r="B64" s="14" t="s">
        <v>46</v>
      </c>
      <c r="C64" s="14" t="s">
        <v>51</v>
      </c>
      <c r="D64" s="15">
        <v>0</v>
      </c>
      <c r="E64" s="15">
        <v>79.349999999999994</v>
      </c>
      <c r="F64" s="15">
        <f t="shared" si="3"/>
        <v>15.87</v>
      </c>
      <c r="G64" s="16">
        <v>0</v>
      </c>
      <c r="H64" s="16">
        <v>0</v>
      </c>
      <c r="I64" s="16">
        <f>VLOOKUP(B64,'[1]FDC1 Hyp3 taxeha1'!$A$2:$U$42,21,0)</f>
        <v>0</v>
      </c>
      <c r="J64" s="17">
        <f t="shared" si="0"/>
        <v>0</v>
      </c>
      <c r="K64" s="17">
        <f t="shared" si="1"/>
        <v>0</v>
      </c>
      <c r="L64" s="17">
        <f t="shared" si="2"/>
        <v>0</v>
      </c>
      <c r="M64" s="17"/>
    </row>
    <row r="65" spans="1:13" x14ac:dyDescent="0.35">
      <c r="A65" s="13">
        <v>520891</v>
      </c>
      <c r="B65" s="14" t="s">
        <v>46</v>
      </c>
      <c r="C65" s="14" t="s">
        <v>9</v>
      </c>
      <c r="D65" s="15">
        <v>3.15</v>
      </c>
      <c r="E65" s="15">
        <v>54.88</v>
      </c>
      <c r="F65" s="15">
        <f t="shared" si="3"/>
        <v>14.13</v>
      </c>
      <c r="G65" s="16">
        <v>0</v>
      </c>
      <c r="H65" s="16">
        <v>0</v>
      </c>
      <c r="I65" s="16">
        <f>VLOOKUP(B65,'[1]FDC1 Hyp3 taxeha1'!$A$2:$U$42,21,0)</f>
        <v>0</v>
      </c>
      <c r="J65" s="17">
        <f t="shared" si="0"/>
        <v>0</v>
      </c>
      <c r="K65" s="17">
        <f t="shared" si="1"/>
        <v>0</v>
      </c>
      <c r="L65" s="17">
        <f t="shared" si="2"/>
        <v>0</v>
      </c>
      <c r="M65" s="17"/>
    </row>
    <row r="66" spans="1:13" x14ac:dyDescent="0.35">
      <c r="A66" s="13">
        <v>520049</v>
      </c>
      <c r="B66" s="14" t="s">
        <v>46</v>
      </c>
      <c r="C66" s="14" t="s">
        <v>52</v>
      </c>
      <c r="D66" s="15">
        <v>6.17</v>
      </c>
      <c r="E66" s="15">
        <v>55.4</v>
      </c>
      <c r="F66" s="15">
        <f t="shared" si="3"/>
        <v>17.25</v>
      </c>
      <c r="G66" s="16">
        <v>0</v>
      </c>
      <c r="H66" s="16">
        <v>0</v>
      </c>
      <c r="I66" s="16">
        <f>VLOOKUP(B66,'[1]FDC1 Hyp3 taxeha1'!$A$2:$U$42,21,0)</f>
        <v>0</v>
      </c>
      <c r="J66" s="17">
        <f t="shared" ref="J66:J129" si="4">$F66*G66</f>
        <v>0</v>
      </c>
      <c r="K66" s="17">
        <f t="shared" ref="K66:K129" si="5">$F66*H66</f>
        <v>0</v>
      </c>
      <c r="L66" s="17">
        <f t="shared" ref="L66:L129" si="6">$F66*I66</f>
        <v>0</v>
      </c>
      <c r="M66" s="17"/>
    </row>
    <row r="67" spans="1:13" x14ac:dyDescent="0.35">
      <c r="A67" s="13">
        <v>521162</v>
      </c>
      <c r="B67" s="14" t="s">
        <v>46</v>
      </c>
      <c r="C67" s="14" t="s">
        <v>53</v>
      </c>
      <c r="D67" s="15">
        <v>9.2799999999999994</v>
      </c>
      <c r="E67" s="15">
        <v>232.67</v>
      </c>
      <c r="F67" s="15">
        <f t="shared" ref="F67:F130" si="7">ROUND((D67+(E67/5)),2)</f>
        <v>55.81</v>
      </c>
      <c r="G67" s="16">
        <v>0</v>
      </c>
      <c r="H67" s="16">
        <v>0</v>
      </c>
      <c r="I67" s="16">
        <f>VLOOKUP(B67,'[1]FDC1 Hyp3 taxeha1'!$A$2:$U$42,21,0)</f>
        <v>0</v>
      </c>
      <c r="J67" s="17">
        <f t="shared" si="4"/>
        <v>0</v>
      </c>
      <c r="K67" s="17">
        <f t="shared" si="5"/>
        <v>0</v>
      </c>
      <c r="L67" s="17">
        <f t="shared" si="6"/>
        <v>0</v>
      </c>
      <c r="M67" s="17"/>
    </row>
    <row r="68" spans="1:13" x14ac:dyDescent="0.35">
      <c r="A68" s="13">
        <v>520198</v>
      </c>
      <c r="B68" s="14" t="s">
        <v>46</v>
      </c>
      <c r="C68" s="14" t="s">
        <v>55</v>
      </c>
      <c r="D68" s="15">
        <v>3.56</v>
      </c>
      <c r="E68" s="15">
        <v>61.77</v>
      </c>
      <c r="F68" s="15">
        <f t="shared" si="7"/>
        <v>15.91</v>
      </c>
      <c r="G68" s="16">
        <v>0</v>
      </c>
      <c r="H68" s="16">
        <v>0</v>
      </c>
      <c r="I68" s="16">
        <f>VLOOKUP(B68,'[1]FDC1 Hyp3 taxeha1'!$A$2:$U$42,21,0)</f>
        <v>0</v>
      </c>
      <c r="J68" s="17">
        <f t="shared" si="4"/>
        <v>0</v>
      </c>
      <c r="K68" s="17">
        <f t="shared" si="5"/>
        <v>0</v>
      </c>
      <c r="L68" s="17">
        <f t="shared" si="6"/>
        <v>0</v>
      </c>
      <c r="M68" s="17"/>
    </row>
    <row r="69" spans="1:13" x14ac:dyDescent="0.35">
      <c r="A69" s="13">
        <v>520436</v>
      </c>
      <c r="B69" s="14" t="s">
        <v>46</v>
      </c>
      <c r="C69" s="14" t="s">
        <v>56</v>
      </c>
      <c r="D69" s="15">
        <v>96.93</v>
      </c>
      <c r="E69" s="15">
        <v>15.95</v>
      </c>
      <c r="F69" s="15">
        <f t="shared" si="7"/>
        <v>100.12</v>
      </c>
      <c r="G69" s="16">
        <v>0</v>
      </c>
      <c r="H69" s="16">
        <v>0</v>
      </c>
      <c r="I69" s="16">
        <f>VLOOKUP(B69,'[1]FDC1 Hyp3 taxeha1'!$A$2:$U$42,21,0)</f>
        <v>0</v>
      </c>
      <c r="J69" s="17">
        <f t="shared" si="4"/>
        <v>0</v>
      </c>
      <c r="K69" s="17">
        <f t="shared" si="5"/>
        <v>0</v>
      </c>
      <c r="L69" s="17">
        <f t="shared" si="6"/>
        <v>0</v>
      </c>
      <c r="M69" s="17"/>
    </row>
    <row r="70" spans="1:13" x14ac:dyDescent="0.35">
      <c r="A70" s="13">
        <v>520917</v>
      </c>
      <c r="B70" s="14" t="s">
        <v>46</v>
      </c>
      <c r="C70" s="14" t="s">
        <v>56</v>
      </c>
      <c r="D70" s="15">
        <v>14.58</v>
      </c>
      <c r="E70" s="15">
        <v>2</v>
      </c>
      <c r="F70" s="15">
        <f t="shared" si="7"/>
        <v>14.98</v>
      </c>
      <c r="G70" s="16">
        <v>0</v>
      </c>
      <c r="H70" s="16">
        <v>0</v>
      </c>
      <c r="I70" s="16">
        <f>VLOOKUP(B70,'[1]FDC1 Hyp3 taxeha1'!$A$2:$U$42,21,0)</f>
        <v>0</v>
      </c>
      <c r="J70" s="17">
        <f t="shared" si="4"/>
        <v>0</v>
      </c>
      <c r="K70" s="17">
        <f t="shared" si="5"/>
        <v>0</v>
      </c>
      <c r="L70" s="17">
        <f t="shared" si="6"/>
        <v>0</v>
      </c>
      <c r="M70" s="17"/>
    </row>
    <row r="71" spans="1:13" x14ac:dyDescent="0.35">
      <c r="A71" s="13">
        <v>520909</v>
      </c>
      <c r="B71" s="14" t="s">
        <v>46</v>
      </c>
      <c r="C71" s="14" t="s">
        <v>57</v>
      </c>
      <c r="D71" s="15">
        <v>23.58</v>
      </c>
      <c r="E71" s="15">
        <v>81.86</v>
      </c>
      <c r="F71" s="15">
        <f t="shared" si="7"/>
        <v>39.950000000000003</v>
      </c>
      <c r="G71" s="16">
        <v>0</v>
      </c>
      <c r="H71" s="16">
        <v>0</v>
      </c>
      <c r="I71" s="16">
        <f>VLOOKUP(B71,'[1]FDC1 Hyp3 taxeha1'!$A$2:$U$42,21,0)</f>
        <v>0</v>
      </c>
      <c r="J71" s="17">
        <f t="shared" si="4"/>
        <v>0</v>
      </c>
      <c r="K71" s="17">
        <f t="shared" si="5"/>
        <v>0</v>
      </c>
      <c r="L71" s="17">
        <f t="shared" si="6"/>
        <v>0</v>
      </c>
      <c r="M71" s="17"/>
    </row>
    <row r="72" spans="1:13" x14ac:dyDescent="0.35">
      <c r="A72" s="13">
        <v>521045</v>
      </c>
      <c r="B72" s="14" t="s">
        <v>46</v>
      </c>
      <c r="C72" s="14" t="s">
        <v>58</v>
      </c>
      <c r="D72" s="15">
        <v>35.64</v>
      </c>
      <c r="E72" s="15">
        <v>111.68</v>
      </c>
      <c r="F72" s="15">
        <f t="shared" si="7"/>
        <v>57.98</v>
      </c>
      <c r="G72" s="16">
        <v>0</v>
      </c>
      <c r="H72" s="16">
        <v>0</v>
      </c>
      <c r="I72" s="16">
        <f>VLOOKUP(B72,'[1]FDC1 Hyp3 taxeha1'!$A$2:$U$42,21,0)</f>
        <v>0</v>
      </c>
      <c r="J72" s="17">
        <f t="shared" si="4"/>
        <v>0</v>
      </c>
      <c r="K72" s="17">
        <f t="shared" si="5"/>
        <v>0</v>
      </c>
      <c r="L72" s="17">
        <f t="shared" si="6"/>
        <v>0</v>
      </c>
      <c r="M72" s="17"/>
    </row>
    <row r="73" spans="1:13" x14ac:dyDescent="0.35">
      <c r="A73" s="13">
        <v>521719</v>
      </c>
      <c r="B73" s="14" t="s">
        <v>46</v>
      </c>
      <c r="C73" s="14" t="s">
        <v>58</v>
      </c>
      <c r="D73" s="15">
        <v>6.31</v>
      </c>
      <c r="E73" s="15">
        <v>65.72</v>
      </c>
      <c r="F73" s="15">
        <f t="shared" si="7"/>
        <v>19.45</v>
      </c>
      <c r="G73" s="16">
        <v>0</v>
      </c>
      <c r="H73" s="16">
        <v>0</v>
      </c>
      <c r="I73" s="16">
        <f>VLOOKUP(B73,'[1]FDC1 Hyp3 taxeha1'!$A$2:$U$42,21,0)</f>
        <v>0</v>
      </c>
      <c r="J73" s="17">
        <f t="shared" si="4"/>
        <v>0</v>
      </c>
      <c r="K73" s="17">
        <f t="shared" si="5"/>
        <v>0</v>
      </c>
      <c r="L73" s="17">
        <f t="shared" si="6"/>
        <v>0</v>
      </c>
      <c r="M73" s="17"/>
    </row>
    <row r="74" spans="1:13" x14ac:dyDescent="0.35">
      <c r="A74" s="13">
        <v>521141</v>
      </c>
      <c r="B74" s="14" t="s">
        <v>46</v>
      </c>
      <c r="C74" s="14" t="s">
        <v>59</v>
      </c>
      <c r="D74" s="15">
        <v>5.42</v>
      </c>
      <c r="E74" s="15">
        <v>51.37</v>
      </c>
      <c r="F74" s="15">
        <f t="shared" si="7"/>
        <v>15.69</v>
      </c>
      <c r="G74" s="16">
        <v>0</v>
      </c>
      <c r="H74" s="16">
        <v>0</v>
      </c>
      <c r="I74" s="16">
        <f>VLOOKUP(B74,'[1]FDC1 Hyp3 taxeha1'!$A$2:$U$42,21,0)</f>
        <v>0</v>
      </c>
      <c r="J74" s="17">
        <f t="shared" si="4"/>
        <v>0</v>
      </c>
      <c r="K74" s="17">
        <f t="shared" si="5"/>
        <v>0</v>
      </c>
      <c r="L74" s="17">
        <f t="shared" si="6"/>
        <v>0</v>
      </c>
      <c r="M74" s="17"/>
    </row>
    <row r="75" spans="1:13" x14ac:dyDescent="0.35">
      <c r="A75" s="13">
        <v>520173</v>
      </c>
      <c r="B75" s="14" t="s">
        <v>46</v>
      </c>
      <c r="C75" s="14" t="s">
        <v>60</v>
      </c>
      <c r="D75" s="15">
        <v>86.12</v>
      </c>
      <c r="E75" s="15">
        <v>116.66</v>
      </c>
      <c r="F75" s="15">
        <f t="shared" si="7"/>
        <v>109.45</v>
      </c>
      <c r="G75" s="16">
        <v>0</v>
      </c>
      <c r="H75" s="16">
        <v>0</v>
      </c>
      <c r="I75" s="16">
        <f>VLOOKUP(B75,'[1]FDC1 Hyp3 taxeha1'!$A$2:$U$42,21,0)</f>
        <v>0</v>
      </c>
      <c r="J75" s="17">
        <f t="shared" si="4"/>
        <v>0</v>
      </c>
      <c r="K75" s="17">
        <f t="shared" si="5"/>
        <v>0</v>
      </c>
      <c r="L75" s="17">
        <f t="shared" si="6"/>
        <v>0</v>
      </c>
      <c r="M75" s="17"/>
    </row>
    <row r="76" spans="1:13" x14ac:dyDescent="0.35">
      <c r="A76" s="13">
        <v>521379</v>
      </c>
      <c r="B76" s="14" t="s">
        <v>46</v>
      </c>
      <c r="C76" s="14" t="s">
        <v>61</v>
      </c>
      <c r="D76" s="15">
        <v>5.51</v>
      </c>
      <c r="E76" s="15">
        <v>22.94</v>
      </c>
      <c r="F76" s="15">
        <f t="shared" si="7"/>
        <v>10.1</v>
      </c>
      <c r="G76" s="16">
        <v>0</v>
      </c>
      <c r="H76" s="16">
        <v>0</v>
      </c>
      <c r="I76" s="16">
        <f>VLOOKUP(B76,'[1]FDC1 Hyp3 taxeha1'!$A$2:$U$42,21,0)</f>
        <v>0</v>
      </c>
      <c r="J76" s="17">
        <f t="shared" si="4"/>
        <v>0</v>
      </c>
      <c r="K76" s="17">
        <f t="shared" si="5"/>
        <v>0</v>
      </c>
      <c r="L76" s="17">
        <f t="shared" si="6"/>
        <v>0</v>
      </c>
      <c r="M76" s="17"/>
    </row>
    <row r="77" spans="1:13" x14ac:dyDescent="0.35">
      <c r="A77" s="13">
        <v>521310</v>
      </c>
      <c r="B77" s="14" t="s">
        <v>46</v>
      </c>
      <c r="C77" s="14" t="s">
        <v>61</v>
      </c>
      <c r="D77" s="15">
        <v>5.63</v>
      </c>
      <c r="E77" s="15">
        <v>23.51</v>
      </c>
      <c r="F77" s="15">
        <f t="shared" si="7"/>
        <v>10.33</v>
      </c>
      <c r="G77" s="16">
        <v>0</v>
      </c>
      <c r="H77" s="16">
        <v>0</v>
      </c>
      <c r="I77" s="16">
        <f>VLOOKUP(B77,'[1]FDC1 Hyp3 taxeha1'!$A$2:$U$42,21,0)</f>
        <v>0</v>
      </c>
      <c r="J77" s="17">
        <f t="shared" si="4"/>
        <v>0</v>
      </c>
      <c r="K77" s="17">
        <f t="shared" si="5"/>
        <v>0</v>
      </c>
      <c r="L77" s="17">
        <f t="shared" si="6"/>
        <v>0</v>
      </c>
      <c r="M77" s="17"/>
    </row>
    <row r="78" spans="1:13" x14ac:dyDescent="0.35">
      <c r="A78" s="13">
        <v>520185</v>
      </c>
      <c r="B78" s="14" t="s">
        <v>46</v>
      </c>
      <c r="C78" s="14" t="s">
        <v>62</v>
      </c>
      <c r="D78" s="15">
        <v>10.15</v>
      </c>
      <c r="E78" s="15">
        <v>0</v>
      </c>
      <c r="F78" s="15">
        <f t="shared" si="7"/>
        <v>10.15</v>
      </c>
      <c r="G78" s="16">
        <v>0</v>
      </c>
      <c r="H78" s="16">
        <v>0</v>
      </c>
      <c r="I78" s="16">
        <f>VLOOKUP(B78,'[1]FDC1 Hyp3 taxeha1'!$A$2:$U$42,21,0)</f>
        <v>0</v>
      </c>
      <c r="J78" s="17">
        <f t="shared" si="4"/>
        <v>0</v>
      </c>
      <c r="K78" s="17">
        <f t="shared" si="5"/>
        <v>0</v>
      </c>
      <c r="L78" s="17">
        <f t="shared" si="6"/>
        <v>0</v>
      </c>
      <c r="M78" s="17"/>
    </row>
    <row r="79" spans="1:13" x14ac:dyDescent="0.35">
      <c r="A79" s="13">
        <v>521553</v>
      </c>
      <c r="B79" s="14" t="s">
        <v>46</v>
      </c>
      <c r="C79" s="14" t="s">
        <v>63</v>
      </c>
      <c r="D79" s="15">
        <v>0.54</v>
      </c>
      <c r="E79" s="15">
        <v>82.94</v>
      </c>
      <c r="F79" s="15">
        <f t="shared" si="7"/>
        <v>17.13</v>
      </c>
      <c r="G79" s="16">
        <v>0</v>
      </c>
      <c r="H79" s="16">
        <v>0</v>
      </c>
      <c r="I79" s="16">
        <f>VLOOKUP(B79,'[1]FDC1 Hyp3 taxeha1'!$A$2:$U$42,21,0)</f>
        <v>0</v>
      </c>
      <c r="J79" s="17">
        <f t="shared" si="4"/>
        <v>0</v>
      </c>
      <c r="K79" s="17">
        <f t="shared" si="5"/>
        <v>0</v>
      </c>
      <c r="L79" s="17">
        <f t="shared" si="6"/>
        <v>0</v>
      </c>
      <c r="M79" s="17"/>
    </row>
    <row r="80" spans="1:13" x14ac:dyDescent="0.35">
      <c r="A80" s="13">
        <v>521390</v>
      </c>
      <c r="B80" s="14" t="s">
        <v>46</v>
      </c>
      <c r="C80" s="14" t="s">
        <v>64</v>
      </c>
      <c r="D80" s="15">
        <v>204.5</v>
      </c>
      <c r="E80" s="15">
        <v>483.96</v>
      </c>
      <c r="F80" s="15">
        <f t="shared" si="7"/>
        <v>301.29000000000002</v>
      </c>
      <c r="G80" s="16">
        <v>0</v>
      </c>
      <c r="H80" s="16">
        <v>0</v>
      </c>
      <c r="I80" s="16">
        <f>VLOOKUP(B80,'[1]FDC1 Hyp3 taxeha1'!$A$2:$U$42,21,0)</f>
        <v>0</v>
      </c>
      <c r="J80" s="17">
        <f t="shared" si="4"/>
        <v>0</v>
      </c>
      <c r="K80" s="17">
        <f t="shared" si="5"/>
        <v>0</v>
      </c>
      <c r="L80" s="17">
        <f t="shared" si="6"/>
        <v>0</v>
      </c>
      <c r="M80" s="17"/>
    </row>
    <row r="81" spans="1:13" x14ac:dyDescent="0.35">
      <c r="A81" s="13">
        <v>521196</v>
      </c>
      <c r="B81" s="14" t="s">
        <v>46</v>
      </c>
      <c r="C81" s="14" t="s">
        <v>65</v>
      </c>
      <c r="D81" s="15">
        <v>3.78</v>
      </c>
      <c r="E81" s="15">
        <v>65.739999999999995</v>
      </c>
      <c r="F81" s="15">
        <f t="shared" si="7"/>
        <v>16.93</v>
      </c>
      <c r="G81" s="16">
        <v>0</v>
      </c>
      <c r="H81" s="16">
        <v>0</v>
      </c>
      <c r="I81" s="16">
        <f>VLOOKUP(B81,'[1]FDC1 Hyp3 taxeha1'!$A$2:$U$42,21,0)</f>
        <v>0</v>
      </c>
      <c r="J81" s="17">
        <f t="shared" si="4"/>
        <v>0</v>
      </c>
      <c r="K81" s="17">
        <f t="shared" si="5"/>
        <v>0</v>
      </c>
      <c r="L81" s="17">
        <f t="shared" si="6"/>
        <v>0</v>
      </c>
      <c r="M81" s="17"/>
    </row>
    <row r="82" spans="1:13" x14ac:dyDescent="0.35">
      <c r="A82" s="13">
        <v>521525</v>
      </c>
      <c r="B82" s="14" t="s">
        <v>46</v>
      </c>
      <c r="C82" s="14" t="s">
        <v>65</v>
      </c>
      <c r="D82" s="15">
        <v>1.24</v>
      </c>
      <c r="E82" s="15">
        <v>72.95</v>
      </c>
      <c r="F82" s="15">
        <f t="shared" si="7"/>
        <v>15.83</v>
      </c>
      <c r="G82" s="16">
        <v>0</v>
      </c>
      <c r="H82" s="16">
        <v>0</v>
      </c>
      <c r="I82" s="16">
        <f>VLOOKUP(B82,'[1]FDC1 Hyp3 taxeha1'!$A$2:$U$42,21,0)</f>
        <v>0</v>
      </c>
      <c r="J82" s="17">
        <f t="shared" si="4"/>
        <v>0</v>
      </c>
      <c r="K82" s="17">
        <f t="shared" si="5"/>
        <v>0</v>
      </c>
      <c r="L82" s="17">
        <f t="shared" si="6"/>
        <v>0</v>
      </c>
      <c r="M82" s="17"/>
    </row>
    <row r="83" spans="1:13" x14ac:dyDescent="0.35">
      <c r="A83" s="13">
        <v>520566</v>
      </c>
      <c r="B83" s="14" t="s">
        <v>46</v>
      </c>
      <c r="C83" s="14" t="s">
        <v>66</v>
      </c>
      <c r="D83" s="15">
        <v>269.48</v>
      </c>
      <c r="E83" s="15">
        <v>481.98</v>
      </c>
      <c r="F83" s="15">
        <f t="shared" si="7"/>
        <v>365.88</v>
      </c>
      <c r="G83" s="16">
        <v>0</v>
      </c>
      <c r="H83" s="16">
        <v>0</v>
      </c>
      <c r="I83" s="16">
        <f>VLOOKUP(B83,'[1]FDC1 Hyp3 taxeha1'!$A$2:$U$42,21,0)</f>
        <v>0</v>
      </c>
      <c r="J83" s="17">
        <f t="shared" si="4"/>
        <v>0</v>
      </c>
      <c r="K83" s="17">
        <f t="shared" si="5"/>
        <v>0</v>
      </c>
      <c r="L83" s="17">
        <f t="shared" si="6"/>
        <v>0</v>
      </c>
      <c r="M83" s="17"/>
    </row>
    <row r="84" spans="1:13" x14ac:dyDescent="0.35">
      <c r="A84" s="13">
        <v>520532</v>
      </c>
      <c r="B84" s="14" t="s">
        <v>46</v>
      </c>
      <c r="C84" s="14" t="s">
        <v>67</v>
      </c>
      <c r="D84" s="15">
        <v>400.01</v>
      </c>
      <c r="E84" s="15">
        <v>170.94</v>
      </c>
      <c r="F84" s="15">
        <f t="shared" si="7"/>
        <v>434.2</v>
      </c>
      <c r="G84" s="16">
        <v>0</v>
      </c>
      <c r="H84" s="16">
        <v>0</v>
      </c>
      <c r="I84" s="16">
        <f>VLOOKUP(B84,'[1]FDC1 Hyp3 taxeha1'!$A$2:$U$42,21,0)</f>
        <v>0</v>
      </c>
      <c r="J84" s="17">
        <f t="shared" si="4"/>
        <v>0</v>
      </c>
      <c r="K84" s="17">
        <f t="shared" si="5"/>
        <v>0</v>
      </c>
      <c r="L84" s="17">
        <f t="shared" si="6"/>
        <v>0</v>
      </c>
      <c r="M84" s="17"/>
    </row>
    <row r="85" spans="1:13" x14ac:dyDescent="0.35">
      <c r="A85" s="13">
        <v>520742</v>
      </c>
      <c r="B85" s="14" t="s">
        <v>46</v>
      </c>
      <c r="C85" s="14" t="s">
        <v>27</v>
      </c>
      <c r="D85" s="15">
        <v>5375.24</v>
      </c>
      <c r="E85" s="15">
        <v>0</v>
      </c>
      <c r="F85" s="15">
        <f t="shared" si="7"/>
        <v>5375.24</v>
      </c>
      <c r="G85" s="16">
        <v>0</v>
      </c>
      <c r="H85" s="16">
        <v>0</v>
      </c>
      <c r="I85" s="16">
        <f>VLOOKUP(B85,'[1]FDC1 Hyp3 taxeha1'!$A$2:$U$42,21,0)</f>
        <v>0</v>
      </c>
      <c r="J85" s="17">
        <f t="shared" si="4"/>
        <v>0</v>
      </c>
      <c r="K85" s="17">
        <f t="shared" si="5"/>
        <v>0</v>
      </c>
      <c r="L85" s="17">
        <f t="shared" si="6"/>
        <v>0</v>
      </c>
      <c r="M85" s="17"/>
    </row>
    <row r="86" spans="1:13" x14ac:dyDescent="0.35">
      <c r="A86" s="13">
        <v>520365</v>
      </c>
      <c r="B86" s="14" t="s">
        <v>46</v>
      </c>
      <c r="C86" s="14" t="s">
        <v>27</v>
      </c>
      <c r="D86" s="15">
        <v>4</v>
      </c>
      <c r="E86" s="15">
        <v>0</v>
      </c>
      <c r="F86" s="15">
        <f t="shared" si="7"/>
        <v>4</v>
      </c>
      <c r="G86" s="16">
        <v>0</v>
      </c>
      <c r="H86" s="16">
        <v>0</v>
      </c>
      <c r="I86" s="16">
        <f>VLOOKUP(B86,'[1]FDC1 Hyp3 taxeha1'!$A$2:$U$42,21,0)</f>
        <v>0</v>
      </c>
      <c r="J86" s="17">
        <f t="shared" si="4"/>
        <v>0</v>
      </c>
      <c r="K86" s="17">
        <f t="shared" si="5"/>
        <v>0</v>
      </c>
      <c r="L86" s="17">
        <f t="shared" si="6"/>
        <v>0</v>
      </c>
      <c r="M86" s="17"/>
    </row>
    <row r="87" spans="1:13" x14ac:dyDescent="0.35">
      <c r="A87" s="13">
        <v>521695</v>
      </c>
      <c r="B87" s="14" t="s">
        <v>46</v>
      </c>
      <c r="C87" s="14" t="s">
        <v>68</v>
      </c>
      <c r="D87" s="15">
        <v>110.1</v>
      </c>
      <c r="E87" s="15">
        <v>1.62</v>
      </c>
      <c r="F87" s="15">
        <f t="shared" si="7"/>
        <v>110.42</v>
      </c>
      <c r="G87" s="16">
        <v>0</v>
      </c>
      <c r="H87" s="16">
        <v>0</v>
      </c>
      <c r="I87" s="16">
        <f>VLOOKUP(B87,'[1]FDC1 Hyp3 taxeha1'!$A$2:$U$42,21,0)</f>
        <v>0</v>
      </c>
      <c r="J87" s="17">
        <f t="shared" si="4"/>
        <v>0</v>
      </c>
      <c r="K87" s="17">
        <f t="shared" si="5"/>
        <v>0</v>
      </c>
      <c r="L87" s="17">
        <f t="shared" si="6"/>
        <v>0</v>
      </c>
      <c r="M87" s="17"/>
    </row>
    <row r="88" spans="1:13" x14ac:dyDescent="0.35">
      <c r="A88" s="13">
        <v>520973</v>
      </c>
      <c r="B88" s="14" t="s">
        <v>46</v>
      </c>
      <c r="C88" s="14" t="s">
        <v>69</v>
      </c>
      <c r="D88" s="15">
        <v>29.62</v>
      </c>
      <c r="E88" s="15">
        <v>363.27</v>
      </c>
      <c r="F88" s="15">
        <f t="shared" si="7"/>
        <v>102.27</v>
      </c>
      <c r="G88" s="16">
        <v>0</v>
      </c>
      <c r="H88" s="16">
        <v>0</v>
      </c>
      <c r="I88" s="16">
        <f>VLOOKUP(B88,'[1]FDC1 Hyp3 taxeha1'!$A$2:$U$42,21,0)</f>
        <v>0</v>
      </c>
      <c r="J88" s="17">
        <f t="shared" si="4"/>
        <v>0</v>
      </c>
      <c r="K88" s="17">
        <f t="shared" si="5"/>
        <v>0</v>
      </c>
      <c r="L88" s="17">
        <f t="shared" si="6"/>
        <v>0</v>
      </c>
      <c r="M88" s="17"/>
    </row>
    <row r="89" spans="1:13" x14ac:dyDescent="0.35">
      <c r="A89" s="13">
        <v>520702</v>
      </c>
      <c r="B89" s="14" t="s">
        <v>46</v>
      </c>
      <c r="C89" s="14" t="s">
        <v>69</v>
      </c>
      <c r="D89" s="15">
        <v>17.13</v>
      </c>
      <c r="E89" s="15">
        <v>74.14</v>
      </c>
      <c r="F89" s="15">
        <f t="shared" si="7"/>
        <v>31.96</v>
      </c>
      <c r="G89" s="16">
        <v>0</v>
      </c>
      <c r="H89" s="16">
        <v>0</v>
      </c>
      <c r="I89" s="16">
        <f>VLOOKUP(B89,'[1]FDC1 Hyp3 taxeha1'!$A$2:$U$42,21,0)</f>
        <v>0</v>
      </c>
      <c r="J89" s="17">
        <f t="shared" si="4"/>
        <v>0</v>
      </c>
      <c r="K89" s="17">
        <f t="shared" si="5"/>
        <v>0</v>
      </c>
      <c r="L89" s="17">
        <f t="shared" si="6"/>
        <v>0</v>
      </c>
      <c r="M89" s="17"/>
    </row>
    <row r="90" spans="1:13" x14ac:dyDescent="0.35">
      <c r="A90" s="13">
        <v>520041</v>
      </c>
      <c r="B90" s="14" t="s">
        <v>46</v>
      </c>
      <c r="C90" s="14" t="s">
        <v>36</v>
      </c>
      <c r="D90" s="15">
        <v>38.450000000000003</v>
      </c>
      <c r="E90" s="15">
        <v>119.74</v>
      </c>
      <c r="F90" s="15">
        <f t="shared" si="7"/>
        <v>62.4</v>
      </c>
      <c r="G90" s="16">
        <v>0</v>
      </c>
      <c r="H90" s="16">
        <v>0</v>
      </c>
      <c r="I90" s="16">
        <f>VLOOKUP(B90,'[1]FDC1 Hyp3 taxeha1'!$A$2:$U$42,21,0)</f>
        <v>0</v>
      </c>
      <c r="J90" s="17">
        <f t="shared" si="4"/>
        <v>0</v>
      </c>
      <c r="K90" s="17">
        <f t="shared" si="5"/>
        <v>0</v>
      </c>
      <c r="L90" s="17">
        <f t="shared" si="6"/>
        <v>0</v>
      </c>
      <c r="M90" s="17"/>
    </row>
    <row r="91" spans="1:13" x14ac:dyDescent="0.35">
      <c r="A91" s="13">
        <v>523127</v>
      </c>
      <c r="B91" s="14" t="s">
        <v>46</v>
      </c>
      <c r="C91" s="14" t="s">
        <v>25</v>
      </c>
      <c r="D91" s="15">
        <v>15.08</v>
      </c>
      <c r="E91" s="15">
        <v>30.55</v>
      </c>
      <c r="F91" s="15">
        <f t="shared" si="7"/>
        <v>21.19</v>
      </c>
      <c r="G91" s="16">
        <v>0</v>
      </c>
      <c r="H91" s="16">
        <v>0</v>
      </c>
      <c r="I91" s="16">
        <f>VLOOKUP(B91,'[1]FDC1 Hyp3 taxeha1'!$A$2:$U$42,21,0)</f>
        <v>0</v>
      </c>
      <c r="J91" s="17">
        <f t="shared" si="4"/>
        <v>0</v>
      </c>
      <c r="K91" s="17">
        <f t="shared" si="5"/>
        <v>0</v>
      </c>
      <c r="L91" s="17">
        <f t="shared" si="6"/>
        <v>0</v>
      </c>
      <c r="M91" s="17"/>
    </row>
    <row r="92" spans="1:13" x14ac:dyDescent="0.35">
      <c r="A92" s="13">
        <v>521223</v>
      </c>
      <c r="B92" s="14" t="s">
        <v>46</v>
      </c>
      <c r="C92" s="14" t="s">
        <v>71</v>
      </c>
      <c r="D92" s="15">
        <v>27.09</v>
      </c>
      <c r="E92" s="15">
        <v>9.68</v>
      </c>
      <c r="F92" s="15">
        <f t="shared" si="7"/>
        <v>29.03</v>
      </c>
      <c r="G92" s="16">
        <v>0</v>
      </c>
      <c r="H92" s="16">
        <v>0</v>
      </c>
      <c r="I92" s="16">
        <f>VLOOKUP(B92,'[1]FDC1 Hyp3 taxeha1'!$A$2:$U$42,21,0)</f>
        <v>0</v>
      </c>
      <c r="J92" s="17">
        <f t="shared" si="4"/>
        <v>0</v>
      </c>
      <c r="K92" s="17">
        <f t="shared" si="5"/>
        <v>0</v>
      </c>
      <c r="L92" s="17">
        <f t="shared" si="6"/>
        <v>0</v>
      </c>
      <c r="M92" s="17"/>
    </row>
    <row r="93" spans="1:13" x14ac:dyDescent="0.35">
      <c r="A93" s="13">
        <v>521639</v>
      </c>
      <c r="B93" s="14" t="s">
        <v>72</v>
      </c>
      <c r="C93" s="14" t="s">
        <v>73</v>
      </c>
      <c r="D93" s="15">
        <v>6.52</v>
      </c>
      <c r="E93" s="15">
        <v>41.54</v>
      </c>
      <c r="F93" s="15">
        <f t="shared" si="7"/>
        <v>14.83</v>
      </c>
      <c r="G93" s="16">
        <v>0</v>
      </c>
      <c r="H93" s="16">
        <v>0</v>
      </c>
      <c r="I93" s="16">
        <f>VLOOKUP(B93,'[1]FDC1 Hyp3 taxeha1'!$A$2:$U$42,21,0)</f>
        <v>1.82</v>
      </c>
      <c r="J93" s="17">
        <f t="shared" si="4"/>
        <v>0</v>
      </c>
      <c r="K93" s="17">
        <f t="shared" si="5"/>
        <v>0</v>
      </c>
      <c r="L93" s="17">
        <f t="shared" si="6"/>
        <v>26.990600000000001</v>
      </c>
      <c r="M93" s="17"/>
    </row>
    <row r="94" spans="1:13" x14ac:dyDescent="0.35">
      <c r="A94" s="13">
        <v>520859</v>
      </c>
      <c r="B94" s="14" t="s">
        <v>72</v>
      </c>
      <c r="C94" s="14" t="s">
        <v>74</v>
      </c>
      <c r="D94" s="15">
        <v>90.36</v>
      </c>
      <c r="E94" s="15">
        <v>0</v>
      </c>
      <c r="F94" s="15">
        <f t="shared" si="7"/>
        <v>90.36</v>
      </c>
      <c r="G94" s="16">
        <v>0</v>
      </c>
      <c r="H94" s="16">
        <v>0</v>
      </c>
      <c r="I94" s="16">
        <f>VLOOKUP(B94,'[1]FDC1 Hyp3 taxeha1'!$A$2:$U$42,21,0)</f>
        <v>1.82</v>
      </c>
      <c r="J94" s="17">
        <f t="shared" si="4"/>
        <v>0</v>
      </c>
      <c r="K94" s="17">
        <f t="shared" si="5"/>
        <v>0</v>
      </c>
      <c r="L94" s="17">
        <f t="shared" si="6"/>
        <v>164.45519999999999</v>
      </c>
      <c r="M94" s="17"/>
    </row>
    <row r="95" spans="1:13" x14ac:dyDescent="0.35">
      <c r="A95" s="13">
        <v>520093</v>
      </c>
      <c r="B95" s="14" t="s">
        <v>72</v>
      </c>
      <c r="C95" s="14" t="s">
        <v>75</v>
      </c>
      <c r="D95" s="15">
        <v>12.09</v>
      </c>
      <c r="E95" s="15">
        <v>214.45</v>
      </c>
      <c r="F95" s="15">
        <f t="shared" si="7"/>
        <v>54.98</v>
      </c>
      <c r="G95" s="16">
        <v>0</v>
      </c>
      <c r="H95" s="16">
        <v>0</v>
      </c>
      <c r="I95" s="16">
        <f>VLOOKUP(B95,'[1]FDC1 Hyp3 taxeha1'!$A$2:$U$42,21,0)</f>
        <v>1.82</v>
      </c>
      <c r="J95" s="17">
        <f t="shared" si="4"/>
        <v>0</v>
      </c>
      <c r="K95" s="17">
        <f t="shared" si="5"/>
        <v>0</v>
      </c>
      <c r="L95" s="17">
        <f t="shared" si="6"/>
        <v>100.06359999999999</v>
      </c>
      <c r="M95" s="17"/>
    </row>
    <row r="96" spans="1:13" x14ac:dyDescent="0.35">
      <c r="A96" s="13">
        <v>521273</v>
      </c>
      <c r="B96" s="14" t="s">
        <v>72</v>
      </c>
      <c r="C96" s="14" t="s">
        <v>76</v>
      </c>
      <c r="D96" s="15">
        <v>82.78</v>
      </c>
      <c r="E96" s="15">
        <v>97.29</v>
      </c>
      <c r="F96" s="15">
        <f t="shared" si="7"/>
        <v>102.24</v>
      </c>
      <c r="G96" s="16">
        <v>0</v>
      </c>
      <c r="H96" s="16">
        <v>0</v>
      </c>
      <c r="I96" s="16">
        <f>VLOOKUP(B96,'[1]FDC1 Hyp3 taxeha1'!$A$2:$U$42,21,0)</f>
        <v>1.82</v>
      </c>
      <c r="J96" s="17">
        <f t="shared" si="4"/>
        <v>0</v>
      </c>
      <c r="K96" s="17">
        <f t="shared" si="5"/>
        <v>0</v>
      </c>
      <c r="L96" s="17">
        <f t="shared" si="6"/>
        <v>186.07679999999999</v>
      </c>
      <c r="M96" s="17"/>
    </row>
    <row r="97" spans="1:13" x14ac:dyDescent="0.35">
      <c r="A97" s="13">
        <v>520514</v>
      </c>
      <c r="B97" s="14" t="s">
        <v>72</v>
      </c>
      <c r="C97" s="14" t="s">
        <v>77</v>
      </c>
      <c r="D97" s="15">
        <v>1396.28</v>
      </c>
      <c r="E97" s="15">
        <v>346.44</v>
      </c>
      <c r="F97" s="15">
        <f t="shared" si="7"/>
        <v>1465.57</v>
      </c>
      <c r="G97" s="16">
        <v>0</v>
      </c>
      <c r="H97" s="16">
        <v>0</v>
      </c>
      <c r="I97" s="16">
        <f>VLOOKUP(B97,'[1]FDC1 Hyp3 taxeha1'!$A$2:$U$42,21,0)</f>
        <v>1.82</v>
      </c>
      <c r="J97" s="17">
        <f t="shared" si="4"/>
        <v>0</v>
      </c>
      <c r="K97" s="17">
        <f t="shared" si="5"/>
        <v>0</v>
      </c>
      <c r="L97" s="17">
        <f t="shared" si="6"/>
        <v>2667.3373999999999</v>
      </c>
      <c r="M97" s="17"/>
    </row>
    <row r="98" spans="1:13" x14ac:dyDescent="0.35">
      <c r="A98" s="13">
        <v>521715</v>
      </c>
      <c r="B98" s="14" t="s">
        <v>72</v>
      </c>
      <c r="C98" s="14" t="s">
        <v>78</v>
      </c>
      <c r="D98" s="15">
        <v>2.58</v>
      </c>
      <c r="E98" s="15">
        <v>231.13</v>
      </c>
      <c r="F98" s="15">
        <f t="shared" si="7"/>
        <v>48.81</v>
      </c>
      <c r="G98" s="16">
        <v>0</v>
      </c>
      <c r="H98" s="16">
        <v>0</v>
      </c>
      <c r="I98" s="16">
        <f>VLOOKUP(B98,'[1]FDC1 Hyp3 taxeha1'!$A$2:$U$42,21,0)</f>
        <v>1.82</v>
      </c>
      <c r="J98" s="17">
        <f t="shared" si="4"/>
        <v>0</v>
      </c>
      <c r="K98" s="17">
        <f t="shared" si="5"/>
        <v>0</v>
      </c>
      <c r="L98" s="17">
        <f t="shared" si="6"/>
        <v>88.83420000000001</v>
      </c>
      <c r="M98" s="17"/>
    </row>
    <row r="99" spans="1:13" x14ac:dyDescent="0.35">
      <c r="A99" s="13">
        <v>521558</v>
      </c>
      <c r="B99" s="14" t="s">
        <v>72</v>
      </c>
      <c r="C99" s="14" t="s">
        <v>78</v>
      </c>
      <c r="D99" s="15">
        <v>11.95</v>
      </c>
      <c r="E99" s="15">
        <v>17.7</v>
      </c>
      <c r="F99" s="15">
        <f t="shared" si="7"/>
        <v>15.49</v>
      </c>
      <c r="G99" s="16">
        <v>0</v>
      </c>
      <c r="H99" s="16">
        <v>0</v>
      </c>
      <c r="I99" s="16">
        <f>VLOOKUP(B99,'[1]FDC1 Hyp3 taxeha1'!$A$2:$U$42,21,0)</f>
        <v>1.82</v>
      </c>
      <c r="J99" s="17">
        <f t="shared" si="4"/>
        <v>0</v>
      </c>
      <c r="K99" s="17">
        <f t="shared" si="5"/>
        <v>0</v>
      </c>
      <c r="L99" s="17">
        <f t="shared" si="6"/>
        <v>28.191800000000001</v>
      </c>
      <c r="M99" s="17"/>
    </row>
    <row r="100" spans="1:13" x14ac:dyDescent="0.35">
      <c r="A100" s="13">
        <v>521714</v>
      </c>
      <c r="B100" s="14" t="s">
        <v>72</v>
      </c>
      <c r="C100" s="14" t="s">
        <v>78</v>
      </c>
      <c r="D100" s="15">
        <v>4.59</v>
      </c>
      <c r="E100" s="15">
        <v>148.36000000000001</v>
      </c>
      <c r="F100" s="15">
        <f t="shared" si="7"/>
        <v>34.26</v>
      </c>
      <c r="G100" s="16">
        <v>0</v>
      </c>
      <c r="H100" s="16">
        <v>0</v>
      </c>
      <c r="I100" s="16">
        <f>VLOOKUP(B100,'[1]FDC1 Hyp3 taxeha1'!$A$2:$U$42,21,0)</f>
        <v>1.82</v>
      </c>
      <c r="J100" s="17">
        <f t="shared" si="4"/>
        <v>0</v>
      </c>
      <c r="K100" s="17">
        <f t="shared" si="5"/>
        <v>0</v>
      </c>
      <c r="L100" s="17">
        <f t="shared" si="6"/>
        <v>62.353200000000001</v>
      </c>
      <c r="M100" s="17"/>
    </row>
    <row r="101" spans="1:13" x14ac:dyDescent="0.35">
      <c r="A101" s="13">
        <v>520969</v>
      </c>
      <c r="B101" s="14" t="s">
        <v>72</v>
      </c>
      <c r="C101" s="14" t="s">
        <v>79</v>
      </c>
      <c r="D101" s="15">
        <v>297.61</v>
      </c>
      <c r="E101" s="15">
        <v>412</v>
      </c>
      <c r="F101" s="15">
        <f t="shared" si="7"/>
        <v>380.01</v>
      </c>
      <c r="G101" s="16">
        <v>0</v>
      </c>
      <c r="H101" s="16">
        <v>0</v>
      </c>
      <c r="I101" s="16">
        <f>VLOOKUP(B101,'[1]FDC1 Hyp3 taxeha1'!$A$2:$U$42,21,0)</f>
        <v>1.82</v>
      </c>
      <c r="J101" s="17">
        <f t="shared" si="4"/>
        <v>0</v>
      </c>
      <c r="K101" s="17">
        <f t="shared" si="5"/>
        <v>0</v>
      </c>
      <c r="L101" s="17">
        <f t="shared" si="6"/>
        <v>691.6182</v>
      </c>
      <c r="M101" s="17"/>
    </row>
    <row r="102" spans="1:13" x14ac:dyDescent="0.35">
      <c r="A102" s="13">
        <v>522959</v>
      </c>
      <c r="B102" s="14" t="s">
        <v>72</v>
      </c>
      <c r="C102" s="14" t="s">
        <v>36</v>
      </c>
      <c r="D102" s="15">
        <v>19.600000000000001</v>
      </c>
      <c r="E102" s="15">
        <v>3.8</v>
      </c>
      <c r="F102" s="15">
        <f t="shared" si="7"/>
        <v>20.36</v>
      </c>
      <c r="G102" s="16">
        <v>0</v>
      </c>
      <c r="H102" s="16">
        <v>0</v>
      </c>
      <c r="I102" s="16">
        <f>VLOOKUP(B102,'[1]FDC1 Hyp3 taxeha1'!$A$2:$U$42,21,0)</f>
        <v>1.82</v>
      </c>
      <c r="J102" s="17">
        <f t="shared" si="4"/>
        <v>0</v>
      </c>
      <c r="K102" s="17">
        <f t="shared" si="5"/>
        <v>0</v>
      </c>
      <c r="L102" s="17">
        <f t="shared" si="6"/>
        <v>37.055199999999999</v>
      </c>
      <c r="M102" s="17"/>
    </row>
    <row r="103" spans="1:13" x14ac:dyDescent="0.35">
      <c r="A103" s="13">
        <v>521377</v>
      </c>
      <c r="B103" s="14" t="s">
        <v>72</v>
      </c>
      <c r="C103" s="14" t="s">
        <v>36</v>
      </c>
      <c r="D103" s="15">
        <v>5.66</v>
      </c>
      <c r="E103" s="15">
        <v>37.51</v>
      </c>
      <c r="F103" s="15">
        <f t="shared" si="7"/>
        <v>13.16</v>
      </c>
      <c r="G103" s="16">
        <v>0</v>
      </c>
      <c r="H103" s="16">
        <v>0</v>
      </c>
      <c r="I103" s="16">
        <f>VLOOKUP(B103,'[1]FDC1 Hyp3 taxeha1'!$A$2:$U$42,21,0)</f>
        <v>1.82</v>
      </c>
      <c r="J103" s="17">
        <f t="shared" si="4"/>
        <v>0</v>
      </c>
      <c r="K103" s="17">
        <f t="shared" si="5"/>
        <v>0</v>
      </c>
      <c r="L103" s="17">
        <f t="shared" si="6"/>
        <v>23.9512</v>
      </c>
      <c r="M103" s="17"/>
    </row>
    <row r="104" spans="1:13" x14ac:dyDescent="0.35">
      <c r="A104" s="13">
        <v>522925</v>
      </c>
      <c r="B104" s="14" t="s">
        <v>72</v>
      </c>
      <c r="C104" s="14" t="s">
        <v>36</v>
      </c>
      <c r="D104" s="15">
        <v>11.8</v>
      </c>
      <c r="E104" s="15">
        <v>49.39</v>
      </c>
      <c r="F104" s="15">
        <f t="shared" si="7"/>
        <v>21.68</v>
      </c>
      <c r="G104" s="16">
        <v>0</v>
      </c>
      <c r="H104" s="16">
        <v>0</v>
      </c>
      <c r="I104" s="16">
        <f>VLOOKUP(B104,'[1]FDC1 Hyp3 taxeha1'!$A$2:$U$42,21,0)</f>
        <v>1.82</v>
      </c>
      <c r="J104" s="17">
        <f t="shared" si="4"/>
        <v>0</v>
      </c>
      <c r="K104" s="17">
        <f t="shared" si="5"/>
        <v>0</v>
      </c>
      <c r="L104" s="17">
        <f t="shared" si="6"/>
        <v>39.457599999999999</v>
      </c>
      <c r="M104" s="17"/>
    </row>
    <row r="105" spans="1:13" x14ac:dyDescent="0.35">
      <c r="A105" s="13">
        <v>521603</v>
      </c>
      <c r="B105" s="14" t="s">
        <v>72</v>
      </c>
      <c r="C105" s="14" t="s">
        <v>80</v>
      </c>
      <c r="D105" s="15">
        <v>14.45</v>
      </c>
      <c r="E105" s="15">
        <v>0</v>
      </c>
      <c r="F105" s="15">
        <f t="shared" si="7"/>
        <v>14.45</v>
      </c>
      <c r="G105" s="16">
        <v>0</v>
      </c>
      <c r="H105" s="16">
        <v>0</v>
      </c>
      <c r="I105" s="16">
        <f>VLOOKUP(B105,'[1]FDC1 Hyp3 taxeha1'!$A$2:$U$42,21,0)</f>
        <v>1.82</v>
      </c>
      <c r="J105" s="17">
        <f t="shared" si="4"/>
        <v>0</v>
      </c>
      <c r="K105" s="17">
        <f t="shared" si="5"/>
        <v>0</v>
      </c>
      <c r="L105" s="17">
        <f t="shared" si="6"/>
        <v>26.298999999999999</v>
      </c>
      <c r="M105" s="17"/>
    </row>
    <row r="106" spans="1:13" x14ac:dyDescent="0.35">
      <c r="A106" s="13">
        <v>521797</v>
      </c>
      <c r="B106" s="14" t="s">
        <v>72</v>
      </c>
      <c r="C106" s="14" t="s">
        <v>80</v>
      </c>
      <c r="D106" s="15">
        <v>5.04</v>
      </c>
      <c r="E106" s="15">
        <v>45.02</v>
      </c>
      <c r="F106" s="15">
        <f t="shared" si="7"/>
        <v>14.04</v>
      </c>
      <c r="G106" s="16">
        <v>0</v>
      </c>
      <c r="H106" s="16">
        <v>0</v>
      </c>
      <c r="I106" s="16">
        <f>VLOOKUP(B106,'[1]FDC1 Hyp3 taxeha1'!$A$2:$U$42,21,0)</f>
        <v>1.82</v>
      </c>
      <c r="J106" s="17">
        <f t="shared" si="4"/>
        <v>0</v>
      </c>
      <c r="K106" s="17">
        <f t="shared" si="5"/>
        <v>0</v>
      </c>
      <c r="L106" s="17">
        <f t="shared" si="6"/>
        <v>25.552799999999998</v>
      </c>
      <c r="M106" s="17"/>
    </row>
    <row r="107" spans="1:13" x14ac:dyDescent="0.35">
      <c r="A107" s="13">
        <v>520951</v>
      </c>
      <c r="B107" s="14" t="s">
        <v>72</v>
      </c>
      <c r="C107" s="14" t="s">
        <v>81</v>
      </c>
      <c r="D107" s="15">
        <v>144</v>
      </c>
      <c r="E107" s="15">
        <v>282</v>
      </c>
      <c r="F107" s="15">
        <f t="shared" si="7"/>
        <v>200.4</v>
      </c>
      <c r="G107" s="16">
        <v>0</v>
      </c>
      <c r="H107" s="16">
        <v>0</v>
      </c>
      <c r="I107" s="16">
        <f>VLOOKUP(B107,'[1]FDC1 Hyp3 taxeha1'!$A$2:$U$42,21,0)</f>
        <v>1.82</v>
      </c>
      <c r="J107" s="17">
        <f t="shared" si="4"/>
        <v>0</v>
      </c>
      <c r="K107" s="17">
        <f t="shared" si="5"/>
        <v>0</v>
      </c>
      <c r="L107" s="17">
        <f t="shared" si="6"/>
        <v>364.72800000000001</v>
      </c>
      <c r="M107" s="17"/>
    </row>
    <row r="108" spans="1:13" x14ac:dyDescent="0.35">
      <c r="A108" s="13">
        <v>520919</v>
      </c>
      <c r="B108" s="14" t="s">
        <v>72</v>
      </c>
      <c r="C108" s="14" t="s">
        <v>82</v>
      </c>
      <c r="D108" s="15">
        <v>90</v>
      </c>
      <c r="E108" s="15">
        <v>0</v>
      </c>
      <c r="F108" s="15">
        <f t="shared" si="7"/>
        <v>90</v>
      </c>
      <c r="G108" s="16">
        <v>0</v>
      </c>
      <c r="H108" s="16">
        <v>0</v>
      </c>
      <c r="I108" s="16">
        <f>VLOOKUP(B108,'[1]FDC1 Hyp3 taxeha1'!$A$2:$U$42,21,0)</f>
        <v>1.82</v>
      </c>
      <c r="J108" s="17">
        <f t="shared" si="4"/>
        <v>0</v>
      </c>
      <c r="K108" s="17">
        <f t="shared" si="5"/>
        <v>0</v>
      </c>
      <c r="L108" s="17">
        <f t="shared" si="6"/>
        <v>163.80000000000001</v>
      </c>
      <c r="M108" s="17"/>
    </row>
    <row r="109" spans="1:13" x14ac:dyDescent="0.35">
      <c r="A109" s="13">
        <v>522328</v>
      </c>
      <c r="B109" s="14" t="s">
        <v>72</v>
      </c>
      <c r="C109" s="14" t="s">
        <v>83</v>
      </c>
      <c r="D109" s="15">
        <v>22.44</v>
      </c>
      <c r="E109" s="15">
        <v>0</v>
      </c>
      <c r="F109" s="15">
        <f t="shared" si="7"/>
        <v>22.44</v>
      </c>
      <c r="G109" s="16">
        <v>0</v>
      </c>
      <c r="H109" s="16">
        <v>0</v>
      </c>
      <c r="I109" s="16">
        <f>VLOOKUP(B109,'[1]FDC1 Hyp3 taxeha1'!$A$2:$U$42,21,0)</f>
        <v>1.82</v>
      </c>
      <c r="J109" s="17">
        <f t="shared" si="4"/>
        <v>0</v>
      </c>
      <c r="K109" s="17">
        <f t="shared" si="5"/>
        <v>0</v>
      </c>
      <c r="L109" s="17">
        <f t="shared" si="6"/>
        <v>40.840800000000002</v>
      </c>
      <c r="M109" s="17"/>
    </row>
    <row r="110" spans="1:13" x14ac:dyDescent="0.35">
      <c r="A110" s="13">
        <v>521181</v>
      </c>
      <c r="B110" s="14" t="s">
        <v>72</v>
      </c>
      <c r="C110" s="14" t="s">
        <v>83</v>
      </c>
      <c r="D110" s="15">
        <v>155.53</v>
      </c>
      <c r="E110" s="15">
        <v>385.96</v>
      </c>
      <c r="F110" s="15">
        <f t="shared" si="7"/>
        <v>232.72</v>
      </c>
      <c r="G110" s="16">
        <v>0</v>
      </c>
      <c r="H110" s="16">
        <v>0</v>
      </c>
      <c r="I110" s="16">
        <f>VLOOKUP(B110,'[1]FDC1 Hyp3 taxeha1'!$A$2:$U$42,21,0)</f>
        <v>1.82</v>
      </c>
      <c r="J110" s="17">
        <f t="shared" si="4"/>
        <v>0</v>
      </c>
      <c r="K110" s="17">
        <f t="shared" si="5"/>
        <v>0</v>
      </c>
      <c r="L110" s="17">
        <f t="shared" si="6"/>
        <v>423.55040000000002</v>
      </c>
      <c r="M110" s="17"/>
    </row>
    <row r="111" spans="1:13" x14ac:dyDescent="0.35">
      <c r="A111" s="13">
        <v>520369</v>
      </c>
      <c r="B111" s="14" t="s">
        <v>72</v>
      </c>
      <c r="C111" s="14" t="s">
        <v>27</v>
      </c>
      <c r="D111" s="15">
        <v>383</v>
      </c>
      <c r="E111" s="15">
        <v>0</v>
      </c>
      <c r="F111" s="15">
        <f t="shared" si="7"/>
        <v>383</v>
      </c>
      <c r="G111" s="16">
        <v>0</v>
      </c>
      <c r="H111" s="16">
        <v>0</v>
      </c>
      <c r="I111" s="16">
        <f>VLOOKUP(B111,'[1]FDC1 Hyp3 taxeha1'!$A$2:$U$42,21,0)</f>
        <v>1.82</v>
      </c>
      <c r="J111" s="17">
        <f t="shared" si="4"/>
        <v>0</v>
      </c>
      <c r="K111" s="17">
        <f t="shared" si="5"/>
        <v>0</v>
      </c>
      <c r="L111" s="17">
        <f t="shared" si="6"/>
        <v>697.06000000000006</v>
      </c>
      <c r="M111" s="17"/>
    </row>
    <row r="112" spans="1:13" x14ac:dyDescent="0.35">
      <c r="A112" s="13">
        <v>521597</v>
      </c>
      <c r="B112" s="14" t="s">
        <v>72</v>
      </c>
      <c r="C112" s="14" t="s">
        <v>84</v>
      </c>
      <c r="D112" s="15">
        <v>20.89</v>
      </c>
      <c r="E112" s="15">
        <v>0</v>
      </c>
      <c r="F112" s="15">
        <f t="shared" si="7"/>
        <v>20.89</v>
      </c>
      <c r="G112" s="16">
        <v>0</v>
      </c>
      <c r="H112" s="16">
        <v>0</v>
      </c>
      <c r="I112" s="16">
        <f>VLOOKUP(B112,'[1]FDC1 Hyp3 taxeha1'!$A$2:$U$42,21,0)</f>
        <v>1.82</v>
      </c>
      <c r="J112" s="17">
        <f t="shared" si="4"/>
        <v>0</v>
      </c>
      <c r="K112" s="17">
        <f t="shared" si="5"/>
        <v>0</v>
      </c>
      <c r="L112" s="17">
        <f t="shared" si="6"/>
        <v>38.019800000000004</v>
      </c>
      <c r="M112" s="17"/>
    </row>
    <row r="113" spans="1:13" x14ac:dyDescent="0.35">
      <c r="A113" s="13">
        <v>520429</v>
      </c>
      <c r="B113" s="14" t="s">
        <v>72</v>
      </c>
      <c r="C113" s="14" t="s">
        <v>85</v>
      </c>
      <c r="D113" s="15">
        <v>20</v>
      </c>
      <c r="E113" s="15">
        <v>53.27</v>
      </c>
      <c r="F113" s="15">
        <f t="shared" si="7"/>
        <v>30.65</v>
      </c>
      <c r="G113" s="16">
        <v>0</v>
      </c>
      <c r="H113" s="16">
        <v>0</v>
      </c>
      <c r="I113" s="16">
        <f>VLOOKUP(B113,'[1]FDC1 Hyp3 taxeha1'!$A$2:$U$42,21,0)</f>
        <v>1.82</v>
      </c>
      <c r="J113" s="17">
        <f t="shared" si="4"/>
        <v>0</v>
      </c>
      <c r="K113" s="17">
        <f t="shared" si="5"/>
        <v>0</v>
      </c>
      <c r="L113" s="17">
        <f t="shared" si="6"/>
        <v>55.783000000000001</v>
      </c>
      <c r="M113" s="17"/>
    </row>
    <row r="114" spans="1:13" x14ac:dyDescent="0.35">
      <c r="A114" s="13">
        <v>521211</v>
      </c>
      <c r="B114" s="14" t="s">
        <v>86</v>
      </c>
      <c r="C114" s="14" t="s">
        <v>87</v>
      </c>
      <c r="D114" s="15">
        <v>685.99</v>
      </c>
      <c r="E114" s="15">
        <v>402.2</v>
      </c>
      <c r="F114" s="15">
        <f t="shared" si="7"/>
        <v>766.43</v>
      </c>
      <c r="G114" s="16">
        <v>0</v>
      </c>
      <c r="H114" s="16">
        <v>0</v>
      </c>
      <c r="I114" s="16">
        <f>VLOOKUP(B114,'[1]FDC1 Hyp3 taxeha1'!$A$2:$U$42,21,0)</f>
        <v>4.4400000000000004</v>
      </c>
      <c r="J114" s="17">
        <f t="shared" si="4"/>
        <v>0</v>
      </c>
      <c r="K114" s="17">
        <f t="shared" si="5"/>
        <v>0</v>
      </c>
      <c r="L114" s="17">
        <f t="shared" si="6"/>
        <v>3402.9492</v>
      </c>
      <c r="M114" s="17"/>
    </row>
    <row r="115" spans="1:13" x14ac:dyDescent="0.35">
      <c r="A115" s="13">
        <v>520903</v>
      </c>
      <c r="B115" s="14" t="s">
        <v>86</v>
      </c>
      <c r="C115" s="14" t="s">
        <v>89</v>
      </c>
      <c r="D115" s="15">
        <v>110</v>
      </c>
      <c r="E115" s="15">
        <v>0</v>
      </c>
      <c r="F115" s="15">
        <f t="shared" si="7"/>
        <v>110</v>
      </c>
      <c r="G115" s="16">
        <v>0</v>
      </c>
      <c r="H115" s="16">
        <v>0</v>
      </c>
      <c r="I115" s="16">
        <f>VLOOKUP(B115,'[1]FDC1 Hyp3 taxeha1'!$A$2:$U$42,21,0)</f>
        <v>4.4400000000000004</v>
      </c>
      <c r="J115" s="17">
        <f t="shared" si="4"/>
        <v>0</v>
      </c>
      <c r="K115" s="17">
        <f t="shared" si="5"/>
        <v>0</v>
      </c>
      <c r="L115" s="17">
        <f t="shared" si="6"/>
        <v>488.40000000000003</v>
      </c>
      <c r="M115" s="17"/>
    </row>
    <row r="116" spans="1:13" x14ac:dyDescent="0.35">
      <c r="A116" s="13">
        <v>522129</v>
      </c>
      <c r="B116" s="14" t="s">
        <v>86</v>
      </c>
      <c r="C116" s="14" t="s">
        <v>90</v>
      </c>
      <c r="D116" s="15">
        <v>59.94</v>
      </c>
      <c r="E116" s="15">
        <v>12.02</v>
      </c>
      <c r="F116" s="15">
        <f t="shared" si="7"/>
        <v>62.34</v>
      </c>
      <c r="G116" s="16">
        <v>0</v>
      </c>
      <c r="H116" s="16">
        <v>0</v>
      </c>
      <c r="I116" s="16">
        <f>VLOOKUP(B116,'[1]FDC1 Hyp3 taxeha1'!$A$2:$U$42,21,0)</f>
        <v>4.4400000000000004</v>
      </c>
      <c r="J116" s="17">
        <f t="shared" si="4"/>
        <v>0</v>
      </c>
      <c r="K116" s="17">
        <f t="shared" si="5"/>
        <v>0</v>
      </c>
      <c r="L116" s="17">
        <f t="shared" si="6"/>
        <v>276.78960000000006</v>
      </c>
      <c r="M116" s="17"/>
    </row>
    <row r="117" spans="1:13" x14ac:dyDescent="0.35">
      <c r="A117" s="13">
        <v>521226</v>
      </c>
      <c r="B117" s="14" t="s">
        <v>86</v>
      </c>
      <c r="C117" s="14" t="s">
        <v>90</v>
      </c>
      <c r="D117" s="15">
        <v>2.77</v>
      </c>
      <c r="E117" s="15">
        <v>61.21</v>
      </c>
      <c r="F117" s="15">
        <f t="shared" si="7"/>
        <v>15.01</v>
      </c>
      <c r="G117" s="16">
        <v>0</v>
      </c>
      <c r="H117" s="16">
        <v>0</v>
      </c>
      <c r="I117" s="16">
        <f>VLOOKUP(B117,'[1]FDC1 Hyp3 taxeha1'!$A$2:$U$42,21,0)</f>
        <v>4.4400000000000004</v>
      </c>
      <c r="J117" s="17">
        <f t="shared" si="4"/>
        <v>0</v>
      </c>
      <c r="K117" s="17">
        <f t="shared" si="5"/>
        <v>0</v>
      </c>
      <c r="L117" s="17">
        <f t="shared" si="6"/>
        <v>66.644400000000005</v>
      </c>
      <c r="M117" s="17"/>
    </row>
    <row r="118" spans="1:13" x14ac:dyDescent="0.35">
      <c r="A118" s="13">
        <v>520469</v>
      </c>
      <c r="B118" s="14" t="s">
        <v>86</v>
      </c>
      <c r="C118" s="14" t="s">
        <v>91</v>
      </c>
      <c r="D118" s="15">
        <v>17.86</v>
      </c>
      <c r="E118" s="15">
        <v>148.91999999999999</v>
      </c>
      <c r="F118" s="15">
        <f t="shared" si="7"/>
        <v>47.64</v>
      </c>
      <c r="G118" s="16">
        <v>0</v>
      </c>
      <c r="H118" s="16">
        <v>0</v>
      </c>
      <c r="I118" s="16">
        <f>VLOOKUP(B118,'[1]FDC1 Hyp3 taxeha1'!$A$2:$U$42,21,0)</f>
        <v>4.4400000000000004</v>
      </c>
      <c r="J118" s="17">
        <f t="shared" si="4"/>
        <v>0</v>
      </c>
      <c r="K118" s="17">
        <f t="shared" si="5"/>
        <v>0</v>
      </c>
      <c r="L118" s="17">
        <f t="shared" si="6"/>
        <v>211.52160000000003</v>
      </c>
      <c r="M118" s="17"/>
    </row>
    <row r="119" spans="1:13" x14ac:dyDescent="0.35">
      <c r="A119" s="13">
        <v>520034</v>
      </c>
      <c r="B119" s="14" t="s">
        <v>86</v>
      </c>
      <c r="C119" s="14" t="s">
        <v>92</v>
      </c>
      <c r="D119" s="15">
        <v>254</v>
      </c>
      <c r="E119" s="15">
        <v>0</v>
      </c>
      <c r="F119" s="15">
        <f t="shared" si="7"/>
        <v>254</v>
      </c>
      <c r="G119" s="16">
        <v>0</v>
      </c>
      <c r="H119" s="16">
        <v>0</v>
      </c>
      <c r="I119" s="16">
        <f>VLOOKUP(B119,'[1]FDC1 Hyp3 taxeha1'!$A$2:$U$42,21,0)</f>
        <v>4.4400000000000004</v>
      </c>
      <c r="J119" s="17">
        <f t="shared" si="4"/>
        <v>0</v>
      </c>
      <c r="K119" s="17">
        <f t="shared" si="5"/>
        <v>0</v>
      </c>
      <c r="L119" s="17">
        <f t="shared" si="6"/>
        <v>1127.76</v>
      </c>
      <c r="M119" s="17"/>
    </row>
    <row r="120" spans="1:13" x14ac:dyDescent="0.35">
      <c r="A120" s="13">
        <v>520635</v>
      </c>
      <c r="B120" s="14" t="s">
        <v>86</v>
      </c>
      <c r="C120" s="14" t="s">
        <v>93</v>
      </c>
      <c r="D120" s="15">
        <v>20.72</v>
      </c>
      <c r="E120" s="15">
        <v>31.27</v>
      </c>
      <c r="F120" s="15">
        <f t="shared" si="7"/>
        <v>26.97</v>
      </c>
      <c r="G120" s="16">
        <v>0</v>
      </c>
      <c r="H120" s="16">
        <v>0</v>
      </c>
      <c r="I120" s="16">
        <f>VLOOKUP(B120,'[1]FDC1 Hyp3 taxeha1'!$A$2:$U$42,21,0)</f>
        <v>4.4400000000000004</v>
      </c>
      <c r="J120" s="17">
        <f t="shared" si="4"/>
        <v>0</v>
      </c>
      <c r="K120" s="17">
        <f t="shared" si="5"/>
        <v>0</v>
      </c>
      <c r="L120" s="17">
        <f t="shared" si="6"/>
        <v>119.74680000000001</v>
      </c>
      <c r="M120" s="17"/>
    </row>
    <row r="121" spans="1:13" x14ac:dyDescent="0.35">
      <c r="A121" s="13">
        <v>521852</v>
      </c>
      <c r="B121" s="14" t="s">
        <v>86</v>
      </c>
      <c r="C121" s="14" t="s">
        <v>93</v>
      </c>
      <c r="D121" s="15">
        <v>7.46</v>
      </c>
      <c r="E121" s="15">
        <v>36.21</v>
      </c>
      <c r="F121" s="15">
        <f t="shared" si="7"/>
        <v>14.7</v>
      </c>
      <c r="G121" s="16">
        <v>0</v>
      </c>
      <c r="H121" s="16">
        <v>0</v>
      </c>
      <c r="I121" s="16">
        <f>VLOOKUP(B121,'[1]FDC1 Hyp3 taxeha1'!$A$2:$U$42,21,0)</f>
        <v>4.4400000000000004</v>
      </c>
      <c r="J121" s="17">
        <f t="shared" si="4"/>
        <v>0</v>
      </c>
      <c r="K121" s="17">
        <f t="shared" si="5"/>
        <v>0</v>
      </c>
      <c r="L121" s="17">
        <f t="shared" si="6"/>
        <v>65.268000000000001</v>
      </c>
      <c r="M121" s="17"/>
    </row>
    <row r="122" spans="1:13" x14ac:dyDescent="0.35">
      <c r="A122" s="13">
        <v>521175</v>
      </c>
      <c r="B122" s="14" t="s">
        <v>86</v>
      </c>
      <c r="C122" s="14" t="s">
        <v>94</v>
      </c>
      <c r="D122" s="15">
        <v>11.55</v>
      </c>
      <c r="E122" s="15">
        <v>70.61</v>
      </c>
      <c r="F122" s="15">
        <f t="shared" si="7"/>
        <v>25.67</v>
      </c>
      <c r="G122" s="16">
        <v>0</v>
      </c>
      <c r="H122" s="16">
        <v>0</v>
      </c>
      <c r="I122" s="16">
        <f>VLOOKUP(B122,'[1]FDC1 Hyp3 taxeha1'!$A$2:$U$42,21,0)</f>
        <v>4.4400000000000004</v>
      </c>
      <c r="J122" s="17">
        <f t="shared" si="4"/>
        <v>0</v>
      </c>
      <c r="K122" s="17">
        <f t="shared" si="5"/>
        <v>0</v>
      </c>
      <c r="L122" s="17">
        <f t="shared" si="6"/>
        <v>113.97480000000002</v>
      </c>
      <c r="M122" s="17"/>
    </row>
    <row r="123" spans="1:13" x14ac:dyDescent="0.35">
      <c r="A123" s="13">
        <v>520837</v>
      </c>
      <c r="B123" s="14" t="s">
        <v>86</v>
      </c>
      <c r="C123" s="14" t="s">
        <v>95</v>
      </c>
      <c r="D123" s="15">
        <v>80.41</v>
      </c>
      <c r="E123" s="15">
        <v>788.87</v>
      </c>
      <c r="F123" s="15">
        <f t="shared" si="7"/>
        <v>238.18</v>
      </c>
      <c r="G123" s="16">
        <v>0</v>
      </c>
      <c r="H123" s="16">
        <v>0</v>
      </c>
      <c r="I123" s="16">
        <f>VLOOKUP(B123,'[1]FDC1 Hyp3 taxeha1'!$A$2:$U$42,21,0)</f>
        <v>4.4400000000000004</v>
      </c>
      <c r="J123" s="17">
        <f t="shared" si="4"/>
        <v>0</v>
      </c>
      <c r="K123" s="17">
        <f t="shared" si="5"/>
        <v>0</v>
      </c>
      <c r="L123" s="17">
        <f t="shared" si="6"/>
        <v>1057.5192000000002</v>
      </c>
      <c r="M123" s="17"/>
    </row>
    <row r="124" spans="1:13" x14ac:dyDescent="0.35">
      <c r="A124" s="13">
        <v>520928</v>
      </c>
      <c r="B124" s="14" t="s">
        <v>86</v>
      </c>
      <c r="C124" s="14" t="s">
        <v>27</v>
      </c>
      <c r="D124" s="15">
        <v>698</v>
      </c>
      <c r="E124" s="15">
        <v>0</v>
      </c>
      <c r="F124" s="15">
        <f t="shared" si="7"/>
        <v>698</v>
      </c>
      <c r="G124" s="16">
        <v>0</v>
      </c>
      <c r="H124" s="16">
        <v>0</v>
      </c>
      <c r="I124" s="16">
        <f>VLOOKUP(B124,'[1]FDC1 Hyp3 taxeha1'!$A$2:$U$42,21,0)</f>
        <v>4.4400000000000004</v>
      </c>
      <c r="J124" s="17">
        <f t="shared" si="4"/>
        <v>0</v>
      </c>
      <c r="K124" s="17">
        <f t="shared" si="5"/>
        <v>0</v>
      </c>
      <c r="L124" s="17">
        <f t="shared" si="6"/>
        <v>3099.1200000000003</v>
      </c>
      <c r="M124" s="17"/>
    </row>
    <row r="125" spans="1:13" x14ac:dyDescent="0.35">
      <c r="A125" s="13">
        <v>520734</v>
      </c>
      <c r="B125" s="14" t="s">
        <v>86</v>
      </c>
      <c r="C125" s="14" t="s">
        <v>27</v>
      </c>
      <c r="D125" s="15">
        <v>24</v>
      </c>
      <c r="E125" s="15">
        <v>0</v>
      </c>
      <c r="F125" s="15">
        <f t="shared" si="7"/>
        <v>24</v>
      </c>
      <c r="G125" s="16">
        <v>0</v>
      </c>
      <c r="H125" s="16">
        <v>0</v>
      </c>
      <c r="I125" s="16">
        <f>VLOOKUP(B125,'[1]FDC1 Hyp3 taxeha1'!$A$2:$U$42,21,0)</f>
        <v>4.4400000000000004</v>
      </c>
      <c r="J125" s="17">
        <f t="shared" si="4"/>
        <v>0</v>
      </c>
      <c r="K125" s="17">
        <f t="shared" si="5"/>
        <v>0</v>
      </c>
      <c r="L125" s="17">
        <f t="shared" si="6"/>
        <v>106.56</v>
      </c>
      <c r="M125" s="17"/>
    </row>
    <row r="126" spans="1:13" x14ac:dyDescent="0.35">
      <c r="A126" s="13">
        <v>522622</v>
      </c>
      <c r="B126" s="14" t="s">
        <v>86</v>
      </c>
      <c r="C126" s="14" t="s">
        <v>96</v>
      </c>
      <c r="D126" s="15">
        <v>290.20999999999998</v>
      </c>
      <c r="E126" s="15">
        <v>0</v>
      </c>
      <c r="F126" s="15">
        <f t="shared" si="7"/>
        <v>290.20999999999998</v>
      </c>
      <c r="G126" s="16">
        <v>0</v>
      </c>
      <c r="H126" s="16">
        <v>0</v>
      </c>
      <c r="I126" s="16">
        <f>VLOOKUP(B126,'[1]FDC1 Hyp3 taxeha1'!$A$2:$U$42,21,0)</f>
        <v>4.4400000000000004</v>
      </c>
      <c r="J126" s="17">
        <f t="shared" si="4"/>
        <v>0</v>
      </c>
      <c r="K126" s="17">
        <f t="shared" si="5"/>
        <v>0</v>
      </c>
      <c r="L126" s="17">
        <f t="shared" si="6"/>
        <v>1288.5324000000001</v>
      </c>
      <c r="M126" s="17"/>
    </row>
    <row r="127" spans="1:13" x14ac:dyDescent="0.35">
      <c r="A127" s="13">
        <v>520908</v>
      </c>
      <c r="B127" s="14" t="s">
        <v>86</v>
      </c>
      <c r="C127" s="14" t="s">
        <v>97</v>
      </c>
      <c r="D127" s="15">
        <v>767.72</v>
      </c>
      <c r="E127" s="15">
        <v>851.92</v>
      </c>
      <c r="F127" s="15">
        <f t="shared" si="7"/>
        <v>938.1</v>
      </c>
      <c r="G127" s="16">
        <v>0</v>
      </c>
      <c r="H127" s="16">
        <v>0</v>
      </c>
      <c r="I127" s="16">
        <f>VLOOKUP(B127,'[1]FDC1 Hyp3 taxeha1'!$A$2:$U$42,21,0)</f>
        <v>4.4400000000000004</v>
      </c>
      <c r="J127" s="17">
        <f t="shared" si="4"/>
        <v>0</v>
      </c>
      <c r="K127" s="17">
        <f t="shared" si="5"/>
        <v>0</v>
      </c>
      <c r="L127" s="17">
        <f t="shared" si="6"/>
        <v>4165.1640000000007</v>
      </c>
      <c r="M127" s="17"/>
    </row>
    <row r="128" spans="1:13" x14ac:dyDescent="0.35">
      <c r="A128" s="13">
        <v>522620</v>
      </c>
      <c r="B128" s="14" t="s">
        <v>86</v>
      </c>
      <c r="C128" s="14" t="s">
        <v>98</v>
      </c>
      <c r="D128" s="15">
        <v>162</v>
      </c>
      <c r="E128" s="15">
        <v>141</v>
      </c>
      <c r="F128" s="15">
        <f t="shared" si="7"/>
        <v>190.2</v>
      </c>
      <c r="G128" s="16">
        <v>0</v>
      </c>
      <c r="H128" s="16">
        <v>0</v>
      </c>
      <c r="I128" s="16">
        <f>VLOOKUP(B128,'[1]FDC1 Hyp3 taxeha1'!$A$2:$U$42,21,0)</f>
        <v>4.4400000000000004</v>
      </c>
      <c r="J128" s="17">
        <f t="shared" si="4"/>
        <v>0</v>
      </c>
      <c r="K128" s="17">
        <f t="shared" si="5"/>
        <v>0</v>
      </c>
      <c r="L128" s="17">
        <f t="shared" si="6"/>
        <v>844.48800000000006</v>
      </c>
      <c r="M128" s="17"/>
    </row>
    <row r="129" spans="1:13" x14ac:dyDescent="0.35">
      <c r="A129" s="13">
        <v>520923</v>
      </c>
      <c r="B129" s="14" t="s">
        <v>86</v>
      </c>
      <c r="C129" s="14" t="s">
        <v>98</v>
      </c>
      <c r="D129" s="15">
        <v>57</v>
      </c>
      <c r="E129" s="15">
        <v>0</v>
      </c>
      <c r="F129" s="15">
        <f t="shared" si="7"/>
        <v>57</v>
      </c>
      <c r="G129" s="16">
        <v>0</v>
      </c>
      <c r="H129" s="16">
        <v>0</v>
      </c>
      <c r="I129" s="16">
        <f>VLOOKUP(B129,'[1]FDC1 Hyp3 taxeha1'!$A$2:$U$42,21,0)</f>
        <v>4.4400000000000004</v>
      </c>
      <c r="J129" s="17">
        <f t="shared" si="4"/>
        <v>0</v>
      </c>
      <c r="K129" s="17">
        <f t="shared" si="5"/>
        <v>0</v>
      </c>
      <c r="L129" s="17">
        <f t="shared" si="6"/>
        <v>253.08</v>
      </c>
      <c r="M129" s="17"/>
    </row>
    <row r="130" spans="1:13" x14ac:dyDescent="0.35">
      <c r="A130" s="13">
        <v>520113</v>
      </c>
      <c r="B130" s="14" t="s">
        <v>86</v>
      </c>
      <c r="C130" s="14" t="s">
        <v>99</v>
      </c>
      <c r="D130" s="15">
        <v>13.18</v>
      </c>
      <c r="E130" s="15">
        <v>112.89</v>
      </c>
      <c r="F130" s="15">
        <f t="shared" si="7"/>
        <v>35.76</v>
      </c>
      <c r="G130" s="16">
        <v>0</v>
      </c>
      <c r="H130" s="16">
        <v>0</v>
      </c>
      <c r="I130" s="16">
        <f>VLOOKUP(B130,'[1]FDC1 Hyp3 taxeha1'!$A$2:$U$42,21,0)</f>
        <v>4.4400000000000004</v>
      </c>
      <c r="J130" s="17">
        <f t="shared" ref="J130:J193" si="8">$F130*G130</f>
        <v>0</v>
      </c>
      <c r="K130" s="17">
        <f t="shared" ref="K130:K193" si="9">$F130*H130</f>
        <v>0</v>
      </c>
      <c r="L130" s="17">
        <f t="shared" ref="L130:L193" si="10">$F130*I130</f>
        <v>158.77440000000001</v>
      </c>
      <c r="M130" s="17"/>
    </row>
    <row r="131" spans="1:13" x14ac:dyDescent="0.35">
      <c r="A131" s="13">
        <v>521839</v>
      </c>
      <c r="B131" s="14" t="s">
        <v>86</v>
      </c>
      <c r="C131" s="14" t="s">
        <v>99</v>
      </c>
      <c r="D131" s="15">
        <v>9.35</v>
      </c>
      <c r="E131" s="15">
        <v>128.76</v>
      </c>
      <c r="F131" s="15">
        <f t="shared" ref="F131:F194" si="11">ROUND((D131+(E131/5)),2)</f>
        <v>35.1</v>
      </c>
      <c r="G131" s="16">
        <v>0</v>
      </c>
      <c r="H131" s="16">
        <v>0</v>
      </c>
      <c r="I131" s="16">
        <f>VLOOKUP(B131,'[1]FDC1 Hyp3 taxeha1'!$A$2:$U$42,21,0)</f>
        <v>4.4400000000000004</v>
      </c>
      <c r="J131" s="17">
        <f t="shared" si="8"/>
        <v>0</v>
      </c>
      <c r="K131" s="17">
        <f t="shared" si="9"/>
        <v>0</v>
      </c>
      <c r="L131" s="17">
        <f t="shared" si="10"/>
        <v>155.84400000000002</v>
      </c>
      <c r="M131" s="17"/>
    </row>
    <row r="132" spans="1:13" x14ac:dyDescent="0.35">
      <c r="A132" s="13">
        <v>521831</v>
      </c>
      <c r="B132" s="14" t="s">
        <v>86</v>
      </c>
      <c r="C132" s="14" t="s">
        <v>100</v>
      </c>
      <c r="D132" s="15">
        <v>0</v>
      </c>
      <c r="E132" s="15">
        <v>0</v>
      </c>
      <c r="F132" s="15">
        <f t="shared" si="11"/>
        <v>0</v>
      </c>
      <c r="G132" s="16">
        <v>0</v>
      </c>
      <c r="H132" s="16">
        <v>0</v>
      </c>
      <c r="I132" s="16">
        <f>VLOOKUP(B132,'[1]FDC1 Hyp3 taxeha1'!$A$2:$U$42,21,0)</f>
        <v>4.4400000000000004</v>
      </c>
      <c r="J132" s="17">
        <f t="shared" si="8"/>
        <v>0</v>
      </c>
      <c r="K132" s="17">
        <f t="shared" si="9"/>
        <v>0</v>
      </c>
      <c r="L132" s="17">
        <f t="shared" si="10"/>
        <v>0</v>
      </c>
      <c r="M132" s="17"/>
    </row>
    <row r="133" spans="1:13" x14ac:dyDescent="0.35">
      <c r="A133" s="13">
        <v>521158</v>
      </c>
      <c r="B133" s="14" t="s">
        <v>86</v>
      </c>
      <c r="C133" s="14" t="s">
        <v>101</v>
      </c>
      <c r="D133" s="15">
        <v>90.4</v>
      </c>
      <c r="E133" s="15">
        <v>259.8</v>
      </c>
      <c r="F133" s="15">
        <f t="shared" si="11"/>
        <v>142.36000000000001</v>
      </c>
      <c r="G133" s="16">
        <v>0</v>
      </c>
      <c r="H133" s="16">
        <v>0</v>
      </c>
      <c r="I133" s="16">
        <f>VLOOKUP(B133,'[1]FDC1 Hyp3 taxeha1'!$A$2:$U$42,21,0)</f>
        <v>4.4400000000000004</v>
      </c>
      <c r="J133" s="17">
        <f t="shared" si="8"/>
        <v>0</v>
      </c>
      <c r="K133" s="17">
        <f t="shared" si="9"/>
        <v>0</v>
      </c>
      <c r="L133" s="17">
        <f t="shared" si="10"/>
        <v>632.0784000000001</v>
      </c>
      <c r="M133" s="17"/>
    </row>
    <row r="134" spans="1:13" x14ac:dyDescent="0.35">
      <c r="A134" s="13">
        <v>520733</v>
      </c>
      <c r="B134" s="14" t="s">
        <v>86</v>
      </c>
      <c r="C134" s="14" t="s">
        <v>27</v>
      </c>
      <c r="D134" s="15">
        <v>275</v>
      </c>
      <c r="E134" s="15">
        <v>0</v>
      </c>
      <c r="F134" s="15">
        <f t="shared" si="11"/>
        <v>275</v>
      </c>
      <c r="G134" s="16">
        <v>0</v>
      </c>
      <c r="H134" s="16">
        <v>0</v>
      </c>
      <c r="I134" s="16">
        <f>VLOOKUP(B134,'[1]FDC1 Hyp3 taxeha1'!$A$2:$U$42,21,0)</f>
        <v>4.4400000000000004</v>
      </c>
      <c r="J134" s="17">
        <f t="shared" si="8"/>
        <v>0</v>
      </c>
      <c r="K134" s="17">
        <f t="shared" si="9"/>
        <v>0</v>
      </c>
      <c r="L134" s="17">
        <f t="shared" si="10"/>
        <v>1221</v>
      </c>
      <c r="M134" s="17"/>
    </row>
    <row r="135" spans="1:13" x14ac:dyDescent="0.35">
      <c r="A135" s="13">
        <v>520735</v>
      </c>
      <c r="B135" s="14" t="s">
        <v>86</v>
      </c>
      <c r="C135" s="14" t="s">
        <v>27</v>
      </c>
      <c r="D135" s="15">
        <v>4587.8999999999996</v>
      </c>
      <c r="E135" s="15">
        <v>0</v>
      </c>
      <c r="F135" s="15">
        <f t="shared" si="11"/>
        <v>4587.8999999999996</v>
      </c>
      <c r="G135" s="16">
        <v>0</v>
      </c>
      <c r="H135" s="16">
        <v>0</v>
      </c>
      <c r="I135" s="16">
        <f>VLOOKUP(B135,'[1]FDC1 Hyp3 taxeha1'!$A$2:$U$42,21,0)</f>
        <v>4.4400000000000004</v>
      </c>
      <c r="J135" s="17">
        <f t="shared" si="8"/>
        <v>0</v>
      </c>
      <c r="K135" s="17">
        <f t="shared" si="9"/>
        <v>0</v>
      </c>
      <c r="L135" s="17">
        <f t="shared" si="10"/>
        <v>20370.276000000002</v>
      </c>
      <c r="M135" s="17"/>
    </row>
    <row r="136" spans="1:13" x14ac:dyDescent="0.35">
      <c r="A136" s="13">
        <v>521808</v>
      </c>
      <c r="B136" s="14" t="s">
        <v>86</v>
      </c>
      <c r="C136" s="14" t="s">
        <v>99</v>
      </c>
      <c r="D136" s="15">
        <v>12.47</v>
      </c>
      <c r="E136" s="15">
        <v>72.58</v>
      </c>
      <c r="F136" s="15">
        <f t="shared" si="11"/>
        <v>26.99</v>
      </c>
      <c r="G136" s="16">
        <v>0</v>
      </c>
      <c r="H136" s="16">
        <v>0</v>
      </c>
      <c r="I136" s="16">
        <f>VLOOKUP(B136,'[1]FDC1 Hyp3 taxeha1'!$A$2:$U$42,21,0)</f>
        <v>4.4400000000000004</v>
      </c>
      <c r="J136" s="17">
        <f t="shared" si="8"/>
        <v>0</v>
      </c>
      <c r="K136" s="17">
        <f t="shared" si="9"/>
        <v>0</v>
      </c>
      <c r="L136" s="17">
        <f t="shared" si="10"/>
        <v>119.8356</v>
      </c>
      <c r="M136" s="17"/>
    </row>
    <row r="137" spans="1:13" x14ac:dyDescent="0.35">
      <c r="A137" s="13">
        <v>520755</v>
      </c>
      <c r="B137" s="14" t="s">
        <v>86</v>
      </c>
      <c r="C137" s="14" t="s">
        <v>102</v>
      </c>
      <c r="D137" s="15">
        <v>106.93</v>
      </c>
      <c r="E137" s="15">
        <v>173.72</v>
      </c>
      <c r="F137" s="15">
        <f t="shared" si="11"/>
        <v>141.66999999999999</v>
      </c>
      <c r="G137" s="16">
        <v>0</v>
      </c>
      <c r="H137" s="16">
        <v>0</v>
      </c>
      <c r="I137" s="16">
        <f>VLOOKUP(B137,'[1]FDC1 Hyp3 taxeha1'!$A$2:$U$42,21,0)</f>
        <v>4.4400000000000004</v>
      </c>
      <c r="J137" s="17">
        <f t="shared" si="8"/>
        <v>0</v>
      </c>
      <c r="K137" s="17">
        <f t="shared" si="9"/>
        <v>0</v>
      </c>
      <c r="L137" s="17">
        <f t="shared" si="10"/>
        <v>629.01480000000004</v>
      </c>
      <c r="M137" s="17"/>
    </row>
    <row r="138" spans="1:13" x14ac:dyDescent="0.35">
      <c r="A138" s="13">
        <v>520070</v>
      </c>
      <c r="B138" s="14" t="s">
        <v>86</v>
      </c>
      <c r="C138" s="14" t="s">
        <v>104</v>
      </c>
      <c r="D138" s="15">
        <v>478.8</v>
      </c>
      <c r="E138" s="15">
        <v>0</v>
      </c>
      <c r="F138" s="15">
        <f t="shared" si="11"/>
        <v>478.8</v>
      </c>
      <c r="G138" s="16">
        <v>0</v>
      </c>
      <c r="H138" s="16">
        <v>0</v>
      </c>
      <c r="I138" s="16">
        <f>VLOOKUP(B138,'[1]FDC1 Hyp3 taxeha1'!$A$2:$U$42,21,0)</f>
        <v>4.4400000000000004</v>
      </c>
      <c r="J138" s="17">
        <f t="shared" si="8"/>
        <v>0</v>
      </c>
      <c r="K138" s="17">
        <f t="shared" si="9"/>
        <v>0</v>
      </c>
      <c r="L138" s="17">
        <f t="shared" si="10"/>
        <v>2125.8720000000003</v>
      </c>
      <c r="M138" s="17"/>
    </row>
    <row r="139" spans="1:13" x14ac:dyDescent="0.35">
      <c r="A139" s="13">
        <v>521363</v>
      </c>
      <c r="B139" s="14" t="s">
        <v>86</v>
      </c>
      <c r="C139" s="14" t="s">
        <v>106</v>
      </c>
      <c r="D139" s="15">
        <v>98.47</v>
      </c>
      <c r="E139" s="15">
        <v>0</v>
      </c>
      <c r="F139" s="15">
        <f t="shared" si="11"/>
        <v>98.47</v>
      </c>
      <c r="G139" s="16">
        <v>0</v>
      </c>
      <c r="H139" s="16">
        <v>0</v>
      </c>
      <c r="I139" s="16">
        <f>VLOOKUP(B139,'[1]FDC1 Hyp3 taxeha1'!$A$2:$U$42,21,0)</f>
        <v>4.4400000000000004</v>
      </c>
      <c r="J139" s="17">
        <f t="shared" si="8"/>
        <v>0</v>
      </c>
      <c r="K139" s="17">
        <f t="shared" si="9"/>
        <v>0</v>
      </c>
      <c r="L139" s="17">
        <f t="shared" si="10"/>
        <v>437.20680000000004</v>
      </c>
      <c r="M139" s="17"/>
    </row>
    <row r="140" spans="1:13" x14ac:dyDescent="0.35">
      <c r="A140" s="13">
        <v>521400</v>
      </c>
      <c r="B140" s="14" t="s">
        <v>86</v>
      </c>
      <c r="C140" s="14" t="s">
        <v>107</v>
      </c>
      <c r="D140" s="15">
        <v>17.09</v>
      </c>
      <c r="E140" s="15">
        <v>178.33</v>
      </c>
      <c r="F140" s="15">
        <f t="shared" si="11"/>
        <v>52.76</v>
      </c>
      <c r="G140" s="16">
        <v>0</v>
      </c>
      <c r="H140" s="16">
        <v>0</v>
      </c>
      <c r="I140" s="16">
        <f>VLOOKUP(B140,'[1]FDC1 Hyp3 taxeha1'!$A$2:$U$42,21,0)</f>
        <v>4.4400000000000004</v>
      </c>
      <c r="J140" s="17">
        <f t="shared" si="8"/>
        <v>0</v>
      </c>
      <c r="K140" s="17">
        <f t="shared" si="9"/>
        <v>0</v>
      </c>
      <c r="L140" s="17">
        <f t="shared" si="10"/>
        <v>234.2544</v>
      </c>
      <c r="M140" s="17"/>
    </row>
    <row r="141" spans="1:13" x14ac:dyDescent="0.35">
      <c r="A141" s="13">
        <v>520861</v>
      </c>
      <c r="B141" s="14" t="s">
        <v>86</v>
      </c>
      <c r="C141" s="14" t="s">
        <v>108</v>
      </c>
      <c r="D141" s="15">
        <v>19.73</v>
      </c>
      <c r="E141" s="15">
        <v>0</v>
      </c>
      <c r="F141" s="15">
        <f t="shared" si="11"/>
        <v>19.73</v>
      </c>
      <c r="G141" s="16">
        <v>0</v>
      </c>
      <c r="H141" s="16">
        <v>0</v>
      </c>
      <c r="I141" s="16">
        <f>VLOOKUP(B141,'[1]FDC1 Hyp3 taxeha1'!$A$2:$U$42,21,0)</f>
        <v>4.4400000000000004</v>
      </c>
      <c r="J141" s="17">
        <f t="shared" si="8"/>
        <v>0</v>
      </c>
      <c r="K141" s="17">
        <f t="shared" si="9"/>
        <v>0</v>
      </c>
      <c r="L141" s="17">
        <f t="shared" si="10"/>
        <v>87.601200000000006</v>
      </c>
      <c r="M141" s="17"/>
    </row>
    <row r="142" spans="1:13" x14ac:dyDescent="0.35">
      <c r="A142" s="13">
        <v>521505</v>
      </c>
      <c r="B142" s="14" t="s">
        <v>86</v>
      </c>
      <c r="C142" s="14" t="s">
        <v>108</v>
      </c>
      <c r="D142" s="15">
        <v>19.440000000000001</v>
      </c>
      <c r="E142" s="15">
        <v>0</v>
      </c>
      <c r="F142" s="15">
        <f t="shared" si="11"/>
        <v>19.440000000000001</v>
      </c>
      <c r="G142" s="16">
        <v>0</v>
      </c>
      <c r="H142" s="16">
        <v>0</v>
      </c>
      <c r="I142" s="16">
        <f>VLOOKUP(B142,'[1]FDC1 Hyp3 taxeha1'!$A$2:$U$42,21,0)</f>
        <v>4.4400000000000004</v>
      </c>
      <c r="J142" s="17">
        <f t="shared" si="8"/>
        <v>0</v>
      </c>
      <c r="K142" s="17">
        <f t="shared" si="9"/>
        <v>0</v>
      </c>
      <c r="L142" s="17">
        <f t="shared" si="10"/>
        <v>86.313600000000008</v>
      </c>
      <c r="M142" s="17"/>
    </row>
    <row r="143" spans="1:13" x14ac:dyDescent="0.35">
      <c r="A143" s="13">
        <v>521367</v>
      </c>
      <c r="B143" s="14" t="s">
        <v>86</v>
      </c>
      <c r="C143" s="14" t="s">
        <v>109</v>
      </c>
      <c r="D143" s="15">
        <v>398.98</v>
      </c>
      <c r="E143" s="15">
        <v>107.1</v>
      </c>
      <c r="F143" s="15">
        <f t="shared" si="11"/>
        <v>420.4</v>
      </c>
      <c r="G143" s="16">
        <v>0</v>
      </c>
      <c r="H143" s="16">
        <v>0</v>
      </c>
      <c r="I143" s="16">
        <f>VLOOKUP(B143,'[1]FDC1 Hyp3 taxeha1'!$A$2:$U$42,21,0)</f>
        <v>4.4400000000000004</v>
      </c>
      <c r="J143" s="17">
        <f t="shared" si="8"/>
        <v>0</v>
      </c>
      <c r="K143" s="17">
        <f t="shared" si="9"/>
        <v>0</v>
      </c>
      <c r="L143" s="17">
        <f t="shared" si="10"/>
        <v>1866.576</v>
      </c>
      <c r="M143" s="17"/>
    </row>
    <row r="144" spans="1:13" x14ac:dyDescent="0.35">
      <c r="A144" s="13">
        <v>521559</v>
      </c>
      <c r="B144" s="14" t="s">
        <v>86</v>
      </c>
      <c r="C144" s="14" t="s">
        <v>112</v>
      </c>
      <c r="D144" s="15">
        <v>38.39</v>
      </c>
      <c r="E144" s="15">
        <v>18.850000000000001</v>
      </c>
      <c r="F144" s="15">
        <f t="shared" si="11"/>
        <v>42.16</v>
      </c>
      <c r="G144" s="16">
        <v>0</v>
      </c>
      <c r="H144" s="16">
        <v>0</v>
      </c>
      <c r="I144" s="16">
        <f>VLOOKUP(B144,'[1]FDC1 Hyp3 taxeha1'!$A$2:$U$42,21,0)</f>
        <v>4.4400000000000004</v>
      </c>
      <c r="J144" s="17">
        <f t="shared" si="8"/>
        <v>0</v>
      </c>
      <c r="K144" s="17">
        <f t="shared" si="9"/>
        <v>0</v>
      </c>
      <c r="L144" s="17">
        <f t="shared" si="10"/>
        <v>187.19040000000001</v>
      </c>
      <c r="M144" s="17"/>
    </row>
    <row r="145" spans="1:13" x14ac:dyDescent="0.35">
      <c r="A145" s="13">
        <v>521204</v>
      </c>
      <c r="B145" s="14" t="s">
        <v>86</v>
      </c>
      <c r="C145" s="14" t="s">
        <v>113</v>
      </c>
      <c r="D145" s="15">
        <v>139.68</v>
      </c>
      <c r="E145" s="15">
        <v>498.64</v>
      </c>
      <c r="F145" s="15">
        <f t="shared" si="11"/>
        <v>239.41</v>
      </c>
      <c r="G145" s="16">
        <v>0</v>
      </c>
      <c r="H145" s="16">
        <v>0</v>
      </c>
      <c r="I145" s="16">
        <f>VLOOKUP(B145,'[1]FDC1 Hyp3 taxeha1'!$A$2:$U$42,21,0)</f>
        <v>4.4400000000000004</v>
      </c>
      <c r="J145" s="17">
        <f t="shared" si="8"/>
        <v>0</v>
      </c>
      <c r="K145" s="17">
        <f t="shared" si="9"/>
        <v>0</v>
      </c>
      <c r="L145" s="17">
        <f t="shared" si="10"/>
        <v>1062.9804000000001</v>
      </c>
      <c r="M145" s="17"/>
    </row>
    <row r="146" spans="1:13" x14ac:dyDescent="0.35">
      <c r="A146" s="13">
        <v>520218</v>
      </c>
      <c r="B146" s="14" t="s">
        <v>86</v>
      </c>
      <c r="C146" s="14" t="s">
        <v>96</v>
      </c>
      <c r="D146" s="15">
        <v>572.54999999999995</v>
      </c>
      <c r="E146" s="15">
        <v>1295.0999999999999</v>
      </c>
      <c r="F146" s="15">
        <f t="shared" si="11"/>
        <v>831.57</v>
      </c>
      <c r="G146" s="16">
        <v>0</v>
      </c>
      <c r="H146" s="16">
        <v>0</v>
      </c>
      <c r="I146" s="16">
        <f>VLOOKUP(B146,'[1]FDC1 Hyp3 taxeha1'!$A$2:$U$42,21,0)</f>
        <v>4.4400000000000004</v>
      </c>
      <c r="J146" s="17">
        <f t="shared" si="8"/>
        <v>0</v>
      </c>
      <c r="K146" s="17">
        <f t="shared" si="9"/>
        <v>0</v>
      </c>
      <c r="L146" s="17">
        <f t="shared" si="10"/>
        <v>3692.1708000000003</v>
      </c>
      <c r="M146" s="17"/>
    </row>
    <row r="147" spans="1:13" x14ac:dyDescent="0.35">
      <c r="A147" s="13">
        <v>520786</v>
      </c>
      <c r="B147" s="14" t="s">
        <v>86</v>
      </c>
      <c r="C147" s="14" t="s">
        <v>106</v>
      </c>
      <c r="D147" s="15">
        <v>290.36</v>
      </c>
      <c r="E147" s="15">
        <v>0</v>
      </c>
      <c r="F147" s="15">
        <f t="shared" si="11"/>
        <v>290.36</v>
      </c>
      <c r="G147" s="16">
        <v>0</v>
      </c>
      <c r="H147" s="16">
        <v>0</v>
      </c>
      <c r="I147" s="16">
        <f>VLOOKUP(B147,'[1]FDC1 Hyp3 taxeha1'!$A$2:$U$42,21,0)</f>
        <v>4.4400000000000004</v>
      </c>
      <c r="J147" s="17">
        <f t="shared" si="8"/>
        <v>0</v>
      </c>
      <c r="K147" s="17">
        <f t="shared" si="9"/>
        <v>0</v>
      </c>
      <c r="L147" s="17">
        <f t="shared" si="10"/>
        <v>1289.1984000000002</v>
      </c>
      <c r="M147" s="17"/>
    </row>
    <row r="148" spans="1:13" x14ac:dyDescent="0.35">
      <c r="A148" s="13">
        <v>521099</v>
      </c>
      <c r="B148" s="14" t="s">
        <v>86</v>
      </c>
      <c r="C148" s="14" t="s">
        <v>114</v>
      </c>
      <c r="D148" s="15">
        <v>646.04</v>
      </c>
      <c r="E148" s="15">
        <v>136.19999999999999</v>
      </c>
      <c r="F148" s="15">
        <f t="shared" si="11"/>
        <v>673.28</v>
      </c>
      <c r="G148" s="16">
        <v>0</v>
      </c>
      <c r="H148" s="16">
        <v>0</v>
      </c>
      <c r="I148" s="16">
        <f>VLOOKUP(B148,'[1]FDC1 Hyp3 taxeha1'!$A$2:$U$42,21,0)</f>
        <v>4.4400000000000004</v>
      </c>
      <c r="J148" s="17">
        <f t="shared" si="8"/>
        <v>0</v>
      </c>
      <c r="K148" s="17">
        <f t="shared" si="9"/>
        <v>0</v>
      </c>
      <c r="L148" s="17">
        <f t="shared" si="10"/>
        <v>2989.3632000000002</v>
      </c>
      <c r="M148" s="17"/>
    </row>
    <row r="149" spans="1:13" x14ac:dyDescent="0.35">
      <c r="A149" s="13">
        <v>523030</v>
      </c>
      <c r="B149" s="14" t="s">
        <v>86</v>
      </c>
      <c r="C149" s="14" t="s">
        <v>115</v>
      </c>
      <c r="D149" s="15">
        <v>13.24</v>
      </c>
      <c r="E149" s="15">
        <v>35.92</v>
      </c>
      <c r="F149" s="15">
        <f t="shared" si="11"/>
        <v>20.420000000000002</v>
      </c>
      <c r="G149" s="16">
        <v>0</v>
      </c>
      <c r="H149" s="16">
        <v>0</v>
      </c>
      <c r="I149" s="16">
        <f>VLOOKUP(B149,'[1]FDC1 Hyp3 taxeha1'!$A$2:$U$42,21,0)</f>
        <v>4.4400000000000004</v>
      </c>
      <c r="J149" s="17">
        <f t="shared" si="8"/>
        <v>0</v>
      </c>
      <c r="K149" s="17">
        <f t="shared" si="9"/>
        <v>0</v>
      </c>
      <c r="L149" s="17">
        <f t="shared" si="10"/>
        <v>90.664800000000014</v>
      </c>
      <c r="M149" s="17"/>
    </row>
    <row r="150" spans="1:13" x14ac:dyDescent="0.35">
      <c r="A150" s="13">
        <v>521536</v>
      </c>
      <c r="B150" s="14" t="s">
        <v>86</v>
      </c>
      <c r="C150" s="14" t="s">
        <v>27</v>
      </c>
      <c r="D150" s="15">
        <v>21.21</v>
      </c>
      <c r="E150" s="15">
        <v>0</v>
      </c>
      <c r="F150" s="15">
        <f t="shared" si="11"/>
        <v>21.21</v>
      </c>
      <c r="G150" s="16">
        <v>0</v>
      </c>
      <c r="H150" s="16">
        <v>0</v>
      </c>
      <c r="I150" s="16">
        <f>VLOOKUP(B150,'[1]FDC1 Hyp3 taxeha1'!$A$2:$U$42,21,0)</f>
        <v>4.4400000000000004</v>
      </c>
      <c r="J150" s="17">
        <f t="shared" si="8"/>
        <v>0</v>
      </c>
      <c r="K150" s="17">
        <f t="shared" si="9"/>
        <v>0</v>
      </c>
      <c r="L150" s="17">
        <f t="shared" si="10"/>
        <v>94.17240000000001</v>
      </c>
      <c r="M150" s="17"/>
    </row>
    <row r="151" spans="1:13" x14ac:dyDescent="0.35">
      <c r="A151" s="13">
        <v>523153</v>
      </c>
      <c r="B151" s="14" t="s">
        <v>86</v>
      </c>
      <c r="C151" s="14" t="s">
        <v>116</v>
      </c>
      <c r="D151" s="15">
        <v>119.08</v>
      </c>
      <c r="E151" s="15">
        <v>0</v>
      </c>
      <c r="F151" s="15">
        <f t="shared" si="11"/>
        <v>119.08</v>
      </c>
      <c r="G151" s="16">
        <v>0</v>
      </c>
      <c r="H151" s="16">
        <v>0</v>
      </c>
      <c r="I151" s="16">
        <f>VLOOKUP(B151,'[1]FDC1 Hyp3 taxeha1'!$A$2:$U$42,21,0)</f>
        <v>4.4400000000000004</v>
      </c>
      <c r="J151" s="17">
        <f t="shared" si="8"/>
        <v>0</v>
      </c>
      <c r="K151" s="17">
        <f t="shared" si="9"/>
        <v>0</v>
      </c>
      <c r="L151" s="17">
        <f t="shared" si="10"/>
        <v>528.7152000000001</v>
      </c>
      <c r="M151" s="17"/>
    </row>
    <row r="152" spans="1:13" x14ac:dyDescent="0.35">
      <c r="A152" s="13">
        <v>520989</v>
      </c>
      <c r="B152" s="14" t="s">
        <v>86</v>
      </c>
      <c r="C152" s="14" t="s">
        <v>117</v>
      </c>
      <c r="D152" s="15">
        <v>61.06</v>
      </c>
      <c r="E152" s="15">
        <v>75.38</v>
      </c>
      <c r="F152" s="15">
        <f t="shared" si="11"/>
        <v>76.14</v>
      </c>
      <c r="G152" s="16">
        <v>0</v>
      </c>
      <c r="H152" s="16">
        <v>0</v>
      </c>
      <c r="I152" s="16">
        <f>VLOOKUP(B152,'[1]FDC1 Hyp3 taxeha1'!$A$2:$U$42,21,0)</f>
        <v>4.4400000000000004</v>
      </c>
      <c r="J152" s="17">
        <f t="shared" si="8"/>
        <v>0</v>
      </c>
      <c r="K152" s="17">
        <f t="shared" si="9"/>
        <v>0</v>
      </c>
      <c r="L152" s="17">
        <f t="shared" si="10"/>
        <v>338.06160000000006</v>
      </c>
      <c r="M152" s="17"/>
    </row>
    <row r="153" spans="1:13" x14ac:dyDescent="0.35">
      <c r="A153" s="13">
        <v>521122</v>
      </c>
      <c r="B153" s="14" t="s">
        <v>86</v>
      </c>
      <c r="C153" s="14" t="s">
        <v>118</v>
      </c>
      <c r="D153" s="15">
        <v>80.45</v>
      </c>
      <c r="E153" s="15">
        <v>531.35</v>
      </c>
      <c r="F153" s="15">
        <f t="shared" si="11"/>
        <v>186.72</v>
      </c>
      <c r="G153" s="16">
        <v>0</v>
      </c>
      <c r="H153" s="16">
        <v>0</v>
      </c>
      <c r="I153" s="16">
        <f>VLOOKUP(B153,'[1]FDC1 Hyp3 taxeha1'!$A$2:$U$42,21,0)</f>
        <v>4.4400000000000004</v>
      </c>
      <c r="J153" s="17">
        <f t="shared" si="8"/>
        <v>0</v>
      </c>
      <c r="K153" s="17">
        <f t="shared" si="9"/>
        <v>0</v>
      </c>
      <c r="L153" s="17">
        <f t="shared" si="10"/>
        <v>829.03680000000008</v>
      </c>
      <c r="M153" s="17"/>
    </row>
    <row r="154" spans="1:13" x14ac:dyDescent="0.35">
      <c r="A154" s="13">
        <v>521044</v>
      </c>
      <c r="B154" s="14" t="s">
        <v>86</v>
      </c>
      <c r="C154" s="14" t="s">
        <v>119</v>
      </c>
      <c r="D154" s="15">
        <v>0.28000000000000003</v>
      </c>
      <c r="E154" s="15">
        <v>52.74</v>
      </c>
      <c r="F154" s="15">
        <f t="shared" si="11"/>
        <v>10.83</v>
      </c>
      <c r="G154" s="16">
        <v>0</v>
      </c>
      <c r="H154" s="16">
        <v>0</v>
      </c>
      <c r="I154" s="16">
        <f>VLOOKUP(B154,'[1]FDC1 Hyp3 taxeha1'!$A$2:$U$42,21,0)</f>
        <v>4.4400000000000004</v>
      </c>
      <c r="J154" s="17">
        <f t="shared" si="8"/>
        <v>0</v>
      </c>
      <c r="K154" s="17">
        <f t="shared" si="9"/>
        <v>0</v>
      </c>
      <c r="L154" s="17">
        <f t="shared" si="10"/>
        <v>48.085200000000007</v>
      </c>
      <c r="M154" s="17"/>
    </row>
    <row r="155" spans="1:13" x14ac:dyDescent="0.35">
      <c r="A155" s="13">
        <v>521040</v>
      </c>
      <c r="B155" s="14" t="s">
        <v>86</v>
      </c>
      <c r="C155" s="14" t="s">
        <v>119</v>
      </c>
      <c r="D155" s="15">
        <v>105.73</v>
      </c>
      <c r="E155" s="15">
        <v>109.34</v>
      </c>
      <c r="F155" s="15">
        <f t="shared" si="11"/>
        <v>127.6</v>
      </c>
      <c r="G155" s="16">
        <v>0</v>
      </c>
      <c r="H155" s="16">
        <v>0</v>
      </c>
      <c r="I155" s="16">
        <f>VLOOKUP(B155,'[1]FDC1 Hyp3 taxeha1'!$A$2:$U$42,21,0)</f>
        <v>4.4400000000000004</v>
      </c>
      <c r="J155" s="17">
        <f t="shared" si="8"/>
        <v>0</v>
      </c>
      <c r="K155" s="17">
        <f t="shared" si="9"/>
        <v>0</v>
      </c>
      <c r="L155" s="17">
        <f t="shared" si="10"/>
        <v>566.54399999999998</v>
      </c>
      <c r="M155" s="17"/>
    </row>
    <row r="156" spans="1:13" x14ac:dyDescent="0.35">
      <c r="A156" s="13">
        <v>522903</v>
      </c>
      <c r="B156" s="14" t="s">
        <v>86</v>
      </c>
      <c r="C156" s="14" t="s">
        <v>119</v>
      </c>
      <c r="D156" s="15">
        <v>298.89</v>
      </c>
      <c r="E156" s="15">
        <v>134.18</v>
      </c>
      <c r="F156" s="15">
        <f t="shared" si="11"/>
        <v>325.73</v>
      </c>
      <c r="G156" s="16">
        <v>0</v>
      </c>
      <c r="H156" s="16">
        <v>0</v>
      </c>
      <c r="I156" s="16">
        <f>VLOOKUP(B156,'[1]FDC1 Hyp3 taxeha1'!$A$2:$U$42,21,0)</f>
        <v>4.4400000000000004</v>
      </c>
      <c r="J156" s="17">
        <f t="shared" si="8"/>
        <v>0</v>
      </c>
      <c r="K156" s="17">
        <f t="shared" si="9"/>
        <v>0</v>
      </c>
      <c r="L156" s="17">
        <f t="shared" si="10"/>
        <v>1446.2412000000002</v>
      </c>
      <c r="M156" s="17"/>
    </row>
    <row r="157" spans="1:13" x14ac:dyDescent="0.35">
      <c r="A157" s="13">
        <v>520528</v>
      </c>
      <c r="B157" s="14" t="s">
        <v>86</v>
      </c>
      <c r="C157" s="14" t="s">
        <v>120</v>
      </c>
      <c r="D157" s="15">
        <v>77.680000000000007</v>
      </c>
      <c r="E157" s="15">
        <v>19.809999999999999</v>
      </c>
      <c r="F157" s="15">
        <f t="shared" si="11"/>
        <v>81.64</v>
      </c>
      <c r="G157" s="16">
        <v>0</v>
      </c>
      <c r="H157" s="16">
        <v>0</v>
      </c>
      <c r="I157" s="16">
        <f>VLOOKUP(B157,'[1]FDC1 Hyp3 taxeha1'!$A$2:$U$42,21,0)</f>
        <v>4.4400000000000004</v>
      </c>
      <c r="J157" s="17">
        <f t="shared" si="8"/>
        <v>0</v>
      </c>
      <c r="K157" s="17">
        <f t="shared" si="9"/>
        <v>0</v>
      </c>
      <c r="L157" s="17">
        <f t="shared" si="10"/>
        <v>362.48160000000001</v>
      </c>
      <c r="M157" s="17"/>
    </row>
    <row r="158" spans="1:13" x14ac:dyDescent="0.35">
      <c r="A158" s="13">
        <v>520522</v>
      </c>
      <c r="B158" s="14" t="s">
        <v>86</v>
      </c>
      <c r="C158" s="14" t="s">
        <v>121</v>
      </c>
      <c r="D158" s="15">
        <v>9.76</v>
      </c>
      <c r="E158" s="15">
        <v>64.73</v>
      </c>
      <c r="F158" s="15">
        <f t="shared" si="11"/>
        <v>22.71</v>
      </c>
      <c r="G158" s="16">
        <v>0</v>
      </c>
      <c r="H158" s="16">
        <v>0</v>
      </c>
      <c r="I158" s="16">
        <f>VLOOKUP(B158,'[1]FDC1 Hyp3 taxeha1'!$A$2:$U$42,21,0)</f>
        <v>4.4400000000000004</v>
      </c>
      <c r="J158" s="17">
        <f t="shared" si="8"/>
        <v>0</v>
      </c>
      <c r="K158" s="17">
        <f t="shared" si="9"/>
        <v>0</v>
      </c>
      <c r="L158" s="17">
        <f t="shared" si="10"/>
        <v>100.83240000000001</v>
      </c>
      <c r="M158" s="17"/>
    </row>
    <row r="159" spans="1:13" x14ac:dyDescent="0.35">
      <c r="A159" s="13">
        <v>520382</v>
      </c>
      <c r="B159" s="14" t="s">
        <v>86</v>
      </c>
      <c r="C159" s="14" t="s">
        <v>122</v>
      </c>
      <c r="D159" s="15">
        <v>14.72</v>
      </c>
      <c r="E159" s="15">
        <v>21.02</v>
      </c>
      <c r="F159" s="15">
        <f t="shared" si="11"/>
        <v>18.920000000000002</v>
      </c>
      <c r="G159" s="16">
        <v>0</v>
      </c>
      <c r="H159" s="16">
        <v>0</v>
      </c>
      <c r="I159" s="16">
        <f>VLOOKUP(B159,'[1]FDC1 Hyp3 taxeha1'!$A$2:$U$42,21,0)</f>
        <v>4.4400000000000004</v>
      </c>
      <c r="J159" s="17">
        <f t="shared" si="8"/>
        <v>0</v>
      </c>
      <c r="K159" s="17">
        <f t="shared" si="9"/>
        <v>0</v>
      </c>
      <c r="L159" s="17">
        <f t="shared" si="10"/>
        <v>84.004800000000017</v>
      </c>
      <c r="M159" s="17"/>
    </row>
    <row r="160" spans="1:13" x14ac:dyDescent="0.35">
      <c r="A160" s="13">
        <v>521818</v>
      </c>
      <c r="B160" s="14" t="s">
        <v>86</v>
      </c>
      <c r="C160" s="14" t="s">
        <v>123</v>
      </c>
      <c r="D160" s="15">
        <v>8.07</v>
      </c>
      <c r="E160" s="15">
        <v>23.19</v>
      </c>
      <c r="F160" s="15">
        <f t="shared" si="11"/>
        <v>12.71</v>
      </c>
      <c r="G160" s="16">
        <v>0</v>
      </c>
      <c r="H160" s="16">
        <v>0</v>
      </c>
      <c r="I160" s="16">
        <f>VLOOKUP(B160,'[1]FDC1 Hyp3 taxeha1'!$A$2:$U$42,21,0)</f>
        <v>4.4400000000000004</v>
      </c>
      <c r="J160" s="17">
        <f t="shared" si="8"/>
        <v>0</v>
      </c>
      <c r="K160" s="17">
        <f t="shared" si="9"/>
        <v>0</v>
      </c>
      <c r="L160" s="17">
        <f t="shared" si="10"/>
        <v>56.432400000000008</v>
      </c>
      <c r="M160" s="17"/>
    </row>
    <row r="161" spans="1:13" x14ac:dyDescent="0.35">
      <c r="A161" s="13">
        <v>521534</v>
      </c>
      <c r="B161" s="14" t="s">
        <v>86</v>
      </c>
      <c r="C161" s="14" t="s">
        <v>124</v>
      </c>
      <c r="D161" s="15">
        <v>54.55</v>
      </c>
      <c r="E161" s="15">
        <v>0</v>
      </c>
      <c r="F161" s="15">
        <f t="shared" si="11"/>
        <v>54.55</v>
      </c>
      <c r="G161" s="16">
        <v>0</v>
      </c>
      <c r="H161" s="16">
        <v>0</v>
      </c>
      <c r="I161" s="16">
        <f>VLOOKUP(B161,'[1]FDC1 Hyp3 taxeha1'!$A$2:$U$42,21,0)</f>
        <v>4.4400000000000004</v>
      </c>
      <c r="J161" s="17">
        <f t="shared" si="8"/>
        <v>0</v>
      </c>
      <c r="K161" s="17">
        <f t="shared" si="9"/>
        <v>0</v>
      </c>
      <c r="L161" s="17">
        <f t="shared" si="10"/>
        <v>242.202</v>
      </c>
      <c r="M161" s="17"/>
    </row>
    <row r="162" spans="1:13" x14ac:dyDescent="0.35">
      <c r="A162" s="13">
        <v>520155</v>
      </c>
      <c r="B162" s="14" t="s">
        <v>86</v>
      </c>
      <c r="C162" s="14" t="s">
        <v>125</v>
      </c>
      <c r="D162" s="15">
        <v>69.63</v>
      </c>
      <c r="E162" s="15">
        <v>64.83</v>
      </c>
      <c r="F162" s="15">
        <f t="shared" si="11"/>
        <v>82.6</v>
      </c>
      <c r="G162" s="16">
        <v>0</v>
      </c>
      <c r="H162" s="16">
        <v>0</v>
      </c>
      <c r="I162" s="16">
        <f>VLOOKUP(B162,'[1]FDC1 Hyp3 taxeha1'!$A$2:$U$42,21,0)</f>
        <v>4.4400000000000004</v>
      </c>
      <c r="J162" s="17">
        <f t="shared" si="8"/>
        <v>0</v>
      </c>
      <c r="K162" s="17">
        <f t="shared" si="9"/>
        <v>0</v>
      </c>
      <c r="L162" s="17">
        <f t="shared" si="10"/>
        <v>366.74400000000003</v>
      </c>
      <c r="M162" s="17"/>
    </row>
    <row r="163" spans="1:13" x14ac:dyDescent="0.35">
      <c r="A163" s="13">
        <v>522550</v>
      </c>
      <c r="B163" s="14" t="s">
        <v>86</v>
      </c>
      <c r="C163" s="14" t="s">
        <v>125</v>
      </c>
      <c r="D163" s="15">
        <v>9.2899999999999991</v>
      </c>
      <c r="E163" s="15">
        <v>21.81</v>
      </c>
      <c r="F163" s="15">
        <f t="shared" si="11"/>
        <v>13.65</v>
      </c>
      <c r="G163" s="16">
        <v>0</v>
      </c>
      <c r="H163" s="16">
        <v>0</v>
      </c>
      <c r="I163" s="16">
        <f>VLOOKUP(B163,'[1]FDC1 Hyp3 taxeha1'!$A$2:$U$42,21,0)</f>
        <v>4.4400000000000004</v>
      </c>
      <c r="J163" s="17">
        <f t="shared" si="8"/>
        <v>0</v>
      </c>
      <c r="K163" s="17">
        <f t="shared" si="9"/>
        <v>0</v>
      </c>
      <c r="L163" s="17">
        <f t="shared" si="10"/>
        <v>60.606000000000009</v>
      </c>
      <c r="M163" s="17"/>
    </row>
    <row r="164" spans="1:13" x14ac:dyDescent="0.35">
      <c r="A164" s="13">
        <v>521294</v>
      </c>
      <c r="B164" s="14" t="s">
        <v>86</v>
      </c>
      <c r="C164" s="14" t="s">
        <v>125</v>
      </c>
      <c r="D164" s="15">
        <v>14.44</v>
      </c>
      <c r="E164" s="15">
        <v>51.53</v>
      </c>
      <c r="F164" s="15">
        <f t="shared" si="11"/>
        <v>24.75</v>
      </c>
      <c r="G164" s="16">
        <v>0</v>
      </c>
      <c r="H164" s="16">
        <v>0</v>
      </c>
      <c r="I164" s="16">
        <f>VLOOKUP(B164,'[1]FDC1 Hyp3 taxeha1'!$A$2:$U$42,21,0)</f>
        <v>4.4400000000000004</v>
      </c>
      <c r="J164" s="17">
        <f t="shared" si="8"/>
        <v>0</v>
      </c>
      <c r="K164" s="17">
        <f t="shared" si="9"/>
        <v>0</v>
      </c>
      <c r="L164" s="17">
        <f t="shared" si="10"/>
        <v>109.89000000000001</v>
      </c>
      <c r="M164" s="17"/>
    </row>
    <row r="165" spans="1:13" x14ac:dyDescent="0.35">
      <c r="A165" s="13">
        <v>520709</v>
      </c>
      <c r="B165" s="14" t="s">
        <v>86</v>
      </c>
      <c r="C165" s="14" t="s">
        <v>126</v>
      </c>
      <c r="D165" s="15">
        <v>0</v>
      </c>
      <c r="E165" s="15">
        <v>53.5</v>
      </c>
      <c r="F165" s="15">
        <f t="shared" si="11"/>
        <v>10.7</v>
      </c>
      <c r="G165" s="16">
        <v>0</v>
      </c>
      <c r="H165" s="16">
        <v>0</v>
      </c>
      <c r="I165" s="16">
        <f>VLOOKUP(B165,'[1]FDC1 Hyp3 taxeha1'!$A$2:$U$42,21,0)</f>
        <v>4.4400000000000004</v>
      </c>
      <c r="J165" s="17">
        <f t="shared" si="8"/>
        <v>0</v>
      </c>
      <c r="K165" s="17">
        <f t="shared" si="9"/>
        <v>0</v>
      </c>
      <c r="L165" s="17">
        <f t="shared" si="10"/>
        <v>47.508000000000003</v>
      </c>
      <c r="M165" s="17"/>
    </row>
    <row r="166" spans="1:13" x14ac:dyDescent="0.35">
      <c r="A166" s="13">
        <v>522506</v>
      </c>
      <c r="B166" s="14" t="s">
        <v>86</v>
      </c>
      <c r="C166" s="14" t="s">
        <v>116</v>
      </c>
      <c r="D166" s="15">
        <v>167.31</v>
      </c>
      <c r="E166" s="15">
        <v>0</v>
      </c>
      <c r="F166" s="15">
        <f t="shared" si="11"/>
        <v>167.31</v>
      </c>
      <c r="G166" s="16">
        <v>0</v>
      </c>
      <c r="H166" s="16">
        <v>0</v>
      </c>
      <c r="I166" s="16">
        <f>VLOOKUP(B166,'[1]FDC1 Hyp3 taxeha1'!$A$2:$U$42,21,0)</f>
        <v>4.4400000000000004</v>
      </c>
      <c r="J166" s="17">
        <f t="shared" si="8"/>
        <v>0</v>
      </c>
      <c r="K166" s="17">
        <f t="shared" si="9"/>
        <v>0</v>
      </c>
      <c r="L166" s="17">
        <f t="shared" si="10"/>
        <v>742.85640000000012</v>
      </c>
      <c r="M166" s="17"/>
    </row>
    <row r="167" spans="1:13" x14ac:dyDescent="0.35">
      <c r="A167" s="13">
        <v>520827</v>
      </c>
      <c r="B167" s="14" t="s">
        <v>86</v>
      </c>
      <c r="C167" s="14" t="s">
        <v>116</v>
      </c>
      <c r="D167" s="15">
        <v>78.319999999999993</v>
      </c>
      <c r="E167" s="15">
        <v>0</v>
      </c>
      <c r="F167" s="15">
        <f t="shared" si="11"/>
        <v>78.319999999999993</v>
      </c>
      <c r="G167" s="16">
        <v>0</v>
      </c>
      <c r="H167" s="16">
        <v>0</v>
      </c>
      <c r="I167" s="16">
        <f>VLOOKUP(B167,'[1]FDC1 Hyp3 taxeha1'!$A$2:$U$42,21,0)</f>
        <v>4.4400000000000004</v>
      </c>
      <c r="J167" s="17">
        <f t="shared" si="8"/>
        <v>0</v>
      </c>
      <c r="K167" s="17">
        <f t="shared" si="9"/>
        <v>0</v>
      </c>
      <c r="L167" s="17">
        <f t="shared" si="10"/>
        <v>347.74079999999998</v>
      </c>
      <c r="M167" s="17"/>
    </row>
    <row r="168" spans="1:13" x14ac:dyDescent="0.35">
      <c r="A168" s="13">
        <v>520831</v>
      </c>
      <c r="B168" s="14" t="s">
        <v>86</v>
      </c>
      <c r="C168" s="14" t="s">
        <v>116</v>
      </c>
      <c r="D168" s="15">
        <v>12.06</v>
      </c>
      <c r="E168" s="15">
        <v>0</v>
      </c>
      <c r="F168" s="15">
        <f t="shared" si="11"/>
        <v>12.06</v>
      </c>
      <c r="G168" s="16">
        <v>0</v>
      </c>
      <c r="H168" s="16">
        <v>0</v>
      </c>
      <c r="I168" s="16">
        <f>VLOOKUP(B168,'[1]FDC1 Hyp3 taxeha1'!$A$2:$U$42,21,0)</f>
        <v>4.4400000000000004</v>
      </c>
      <c r="J168" s="17">
        <f t="shared" si="8"/>
        <v>0</v>
      </c>
      <c r="K168" s="17">
        <f t="shared" si="9"/>
        <v>0</v>
      </c>
      <c r="L168" s="17">
        <f t="shared" si="10"/>
        <v>53.546400000000006</v>
      </c>
      <c r="M168" s="17"/>
    </row>
    <row r="169" spans="1:13" x14ac:dyDescent="0.35">
      <c r="A169" s="13">
        <v>521056</v>
      </c>
      <c r="B169" s="14" t="s">
        <v>86</v>
      </c>
      <c r="C169" s="14" t="s">
        <v>127</v>
      </c>
      <c r="D169" s="15">
        <v>314.92</v>
      </c>
      <c r="E169" s="15">
        <v>316.8</v>
      </c>
      <c r="F169" s="15">
        <f t="shared" si="11"/>
        <v>378.28</v>
      </c>
      <c r="G169" s="16">
        <v>0</v>
      </c>
      <c r="H169" s="16">
        <v>0</v>
      </c>
      <c r="I169" s="16">
        <f>VLOOKUP(B169,'[1]FDC1 Hyp3 taxeha1'!$A$2:$U$42,21,0)</f>
        <v>4.4400000000000004</v>
      </c>
      <c r="J169" s="17">
        <f t="shared" si="8"/>
        <v>0</v>
      </c>
      <c r="K169" s="17">
        <f t="shared" si="9"/>
        <v>0</v>
      </c>
      <c r="L169" s="17">
        <f t="shared" si="10"/>
        <v>1679.5632000000001</v>
      </c>
      <c r="M169" s="17"/>
    </row>
    <row r="170" spans="1:13" x14ac:dyDescent="0.35">
      <c r="A170" s="13">
        <v>522509</v>
      </c>
      <c r="B170" s="14" t="s">
        <v>86</v>
      </c>
      <c r="C170" s="14" t="s">
        <v>127</v>
      </c>
      <c r="D170" s="15">
        <v>11.22</v>
      </c>
      <c r="E170" s="15">
        <v>23.34</v>
      </c>
      <c r="F170" s="15">
        <f t="shared" si="11"/>
        <v>15.89</v>
      </c>
      <c r="G170" s="16">
        <v>0</v>
      </c>
      <c r="H170" s="16">
        <v>0</v>
      </c>
      <c r="I170" s="16">
        <f>VLOOKUP(B170,'[1]FDC1 Hyp3 taxeha1'!$A$2:$U$42,21,0)</f>
        <v>4.4400000000000004</v>
      </c>
      <c r="J170" s="17">
        <f t="shared" si="8"/>
        <v>0</v>
      </c>
      <c r="K170" s="17">
        <f t="shared" si="9"/>
        <v>0</v>
      </c>
      <c r="L170" s="17">
        <f t="shared" si="10"/>
        <v>70.551600000000008</v>
      </c>
      <c r="M170" s="17"/>
    </row>
    <row r="171" spans="1:13" x14ac:dyDescent="0.35">
      <c r="A171" s="13">
        <v>520133</v>
      </c>
      <c r="B171" s="14" t="s">
        <v>86</v>
      </c>
      <c r="C171" s="14" t="s">
        <v>128</v>
      </c>
      <c r="D171" s="15">
        <v>85.52</v>
      </c>
      <c r="E171" s="15">
        <v>155.51</v>
      </c>
      <c r="F171" s="15">
        <f t="shared" si="11"/>
        <v>116.62</v>
      </c>
      <c r="G171" s="16">
        <v>0</v>
      </c>
      <c r="H171" s="16">
        <v>0</v>
      </c>
      <c r="I171" s="16">
        <f>VLOOKUP(B171,'[1]FDC1 Hyp3 taxeha1'!$A$2:$U$42,21,0)</f>
        <v>4.4400000000000004</v>
      </c>
      <c r="J171" s="17">
        <f t="shared" si="8"/>
        <v>0</v>
      </c>
      <c r="K171" s="17">
        <f t="shared" si="9"/>
        <v>0</v>
      </c>
      <c r="L171" s="17">
        <f t="shared" si="10"/>
        <v>517.79280000000006</v>
      </c>
      <c r="M171" s="17"/>
    </row>
    <row r="172" spans="1:13" x14ac:dyDescent="0.35">
      <c r="A172" s="13">
        <v>521819</v>
      </c>
      <c r="B172" s="14" t="s">
        <v>86</v>
      </c>
      <c r="C172" s="14" t="s">
        <v>123</v>
      </c>
      <c r="D172" s="15">
        <v>26.27</v>
      </c>
      <c r="E172" s="15">
        <v>10.9</v>
      </c>
      <c r="F172" s="15">
        <f t="shared" si="11"/>
        <v>28.45</v>
      </c>
      <c r="G172" s="16">
        <v>0</v>
      </c>
      <c r="H172" s="16">
        <v>0</v>
      </c>
      <c r="I172" s="16">
        <f>VLOOKUP(B172,'[1]FDC1 Hyp3 taxeha1'!$A$2:$U$42,21,0)</f>
        <v>4.4400000000000004</v>
      </c>
      <c r="J172" s="17">
        <f t="shared" si="8"/>
        <v>0</v>
      </c>
      <c r="K172" s="17">
        <f t="shared" si="9"/>
        <v>0</v>
      </c>
      <c r="L172" s="17">
        <f t="shared" si="10"/>
        <v>126.31800000000001</v>
      </c>
      <c r="M172" s="17"/>
    </row>
    <row r="173" spans="1:13" x14ac:dyDescent="0.35">
      <c r="A173" s="13">
        <v>521705</v>
      </c>
      <c r="B173" s="14" t="s">
        <v>86</v>
      </c>
      <c r="C173" s="14" t="s">
        <v>123</v>
      </c>
      <c r="D173" s="15">
        <v>10.029999999999999</v>
      </c>
      <c r="E173" s="15">
        <v>24.48</v>
      </c>
      <c r="F173" s="15">
        <f t="shared" si="11"/>
        <v>14.93</v>
      </c>
      <c r="G173" s="16">
        <v>0</v>
      </c>
      <c r="H173" s="16">
        <v>0</v>
      </c>
      <c r="I173" s="16">
        <f>VLOOKUP(B173,'[1]FDC1 Hyp3 taxeha1'!$A$2:$U$42,21,0)</f>
        <v>4.4400000000000004</v>
      </c>
      <c r="J173" s="17">
        <f t="shared" si="8"/>
        <v>0</v>
      </c>
      <c r="K173" s="17">
        <f t="shared" si="9"/>
        <v>0</v>
      </c>
      <c r="L173" s="17">
        <f t="shared" si="10"/>
        <v>66.289200000000008</v>
      </c>
      <c r="M173" s="17"/>
    </row>
    <row r="174" spans="1:13" x14ac:dyDescent="0.35">
      <c r="A174" s="13">
        <v>520929</v>
      </c>
      <c r="B174" s="14" t="s">
        <v>86</v>
      </c>
      <c r="C174" s="14" t="s">
        <v>123</v>
      </c>
      <c r="D174" s="15">
        <v>14.36</v>
      </c>
      <c r="E174" s="15">
        <v>37.479999999999997</v>
      </c>
      <c r="F174" s="15">
        <f t="shared" si="11"/>
        <v>21.86</v>
      </c>
      <c r="G174" s="16">
        <v>0</v>
      </c>
      <c r="H174" s="16">
        <v>0</v>
      </c>
      <c r="I174" s="16">
        <f>VLOOKUP(B174,'[1]FDC1 Hyp3 taxeha1'!$A$2:$U$42,21,0)</f>
        <v>4.4400000000000004</v>
      </c>
      <c r="J174" s="17">
        <f t="shared" si="8"/>
        <v>0</v>
      </c>
      <c r="K174" s="17">
        <f t="shared" si="9"/>
        <v>0</v>
      </c>
      <c r="L174" s="17">
        <f t="shared" si="10"/>
        <v>97.058400000000006</v>
      </c>
      <c r="M174" s="17"/>
    </row>
    <row r="175" spans="1:13" x14ac:dyDescent="0.35">
      <c r="A175" s="13">
        <v>521034</v>
      </c>
      <c r="B175" s="14" t="s">
        <v>86</v>
      </c>
      <c r="C175" s="14" t="s">
        <v>125</v>
      </c>
      <c r="D175" s="15">
        <v>9.6199999999999992</v>
      </c>
      <c r="E175" s="15">
        <v>61.46</v>
      </c>
      <c r="F175" s="15">
        <f t="shared" si="11"/>
        <v>21.91</v>
      </c>
      <c r="G175" s="16">
        <v>0</v>
      </c>
      <c r="H175" s="16">
        <v>0</v>
      </c>
      <c r="I175" s="16">
        <f>VLOOKUP(B175,'[1]FDC1 Hyp3 taxeha1'!$A$2:$U$42,21,0)</f>
        <v>4.4400000000000004</v>
      </c>
      <c r="J175" s="17">
        <f t="shared" si="8"/>
        <v>0</v>
      </c>
      <c r="K175" s="17">
        <f t="shared" si="9"/>
        <v>0</v>
      </c>
      <c r="L175" s="17">
        <f t="shared" si="10"/>
        <v>97.280400000000014</v>
      </c>
      <c r="M175" s="17"/>
    </row>
    <row r="176" spans="1:13" x14ac:dyDescent="0.35">
      <c r="A176" s="13">
        <v>520822</v>
      </c>
      <c r="B176" s="14" t="s">
        <v>86</v>
      </c>
      <c r="C176" s="14" t="s">
        <v>129</v>
      </c>
      <c r="D176" s="15">
        <v>1039.04</v>
      </c>
      <c r="E176" s="15">
        <v>743</v>
      </c>
      <c r="F176" s="15">
        <f t="shared" si="11"/>
        <v>1187.6400000000001</v>
      </c>
      <c r="G176" s="16">
        <v>0</v>
      </c>
      <c r="H176" s="16">
        <v>0</v>
      </c>
      <c r="I176" s="16">
        <f>VLOOKUP(B176,'[1]FDC1 Hyp3 taxeha1'!$A$2:$U$42,21,0)</f>
        <v>4.4400000000000004</v>
      </c>
      <c r="J176" s="17">
        <f t="shared" si="8"/>
        <v>0</v>
      </c>
      <c r="K176" s="17">
        <f t="shared" si="9"/>
        <v>0</v>
      </c>
      <c r="L176" s="17">
        <f t="shared" si="10"/>
        <v>5273.1216000000013</v>
      </c>
      <c r="M176" s="17"/>
    </row>
    <row r="177" spans="1:13" x14ac:dyDescent="0.35">
      <c r="A177" s="13">
        <v>521621</v>
      </c>
      <c r="B177" s="14" t="s">
        <v>86</v>
      </c>
      <c r="C177" s="14" t="s">
        <v>130</v>
      </c>
      <c r="D177" s="15">
        <v>36.64</v>
      </c>
      <c r="E177" s="15">
        <v>137.86000000000001</v>
      </c>
      <c r="F177" s="15">
        <f t="shared" si="11"/>
        <v>64.209999999999994</v>
      </c>
      <c r="G177" s="16">
        <v>0</v>
      </c>
      <c r="H177" s="16">
        <v>0</v>
      </c>
      <c r="I177" s="16">
        <f>VLOOKUP(B177,'[1]FDC1 Hyp3 taxeha1'!$A$2:$U$42,21,0)</f>
        <v>4.4400000000000004</v>
      </c>
      <c r="J177" s="17">
        <f t="shared" si="8"/>
        <v>0</v>
      </c>
      <c r="K177" s="17">
        <f t="shared" si="9"/>
        <v>0</v>
      </c>
      <c r="L177" s="17">
        <f t="shared" si="10"/>
        <v>285.0924</v>
      </c>
      <c r="M177" s="17"/>
    </row>
    <row r="178" spans="1:13" x14ac:dyDescent="0.35">
      <c r="A178" s="13">
        <v>521841</v>
      </c>
      <c r="B178" s="14" t="s">
        <v>86</v>
      </c>
      <c r="C178" s="14" t="s">
        <v>131</v>
      </c>
      <c r="D178" s="15">
        <v>0</v>
      </c>
      <c r="E178" s="15">
        <v>97.78</v>
      </c>
      <c r="F178" s="15">
        <f t="shared" si="11"/>
        <v>19.559999999999999</v>
      </c>
      <c r="G178" s="16">
        <v>0</v>
      </c>
      <c r="H178" s="16">
        <v>0</v>
      </c>
      <c r="I178" s="16">
        <f>VLOOKUP(B178,'[1]FDC1 Hyp3 taxeha1'!$A$2:$U$42,21,0)</f>
        <v>4.4400000000000004</v>
      </c>
      <c r="J178" s="17">
        <f t="shared" si="8"/>
        <v>0</v>
      </c>
      <c r="K178" s="17">
        <f t="shared" si="9"/>
        <v>0</v>
      </c>
      <c r="L178" s="17">
        <f t="shared" si="10"/>
        <v>86.846400000000003</v>
      </c>
      <c r="M178" s="17"/>
    </row>
    <row r="179" spans="1:13" x14ac:dyDescent="0.35">
      <c r="A179" s="13">
        <v>521842</v>
      </c>
      <c r="B179" s="14" t="s">
        <v>86</v>
      </c>
      <c r="C179" s="14" t="s">
        <v>131</v>
      </c>
      <c r="D179" s="15">
        <v>20.56</v>
      </c>
      <c r="E179" s="15">
        <v>43.84</v>
      </c>
      <c r="F179" s="15">
        <f t="shared" si="11"/>
        <v>29.33</v>
      </c>
      <c r="G179" s="16">
        <v>0</v>
      </c>
      <c r="H179" s="16">
        <v>0</v>
      </c>
      <c r="I179" s="16">
        <f>VLOOKUP(B179,'[1]FDC1 Hyp3 taxeha1'!$A$2:$U$42,21,0)</f>
        <v>4.4400000000000004</v>
      </c>
      <c r="J179" s="17">
        <f t="shared" si="8"/>
        <v>0</v>
      </c>
      <c r="K179" s="17">
        <f t="shared" si="9"/>
        <v>0</v>
      </c>
      <c r="L179" s="17">
        <f t="shared" si="10"/>
        <v>130.2252</v>
      </c>
      <c r="M179" s="17"/>
    </row>
    <row r="180" spans="1:13" x14ac:dyDescent="0.35">
      <c r="A180" s="13">
        <v>521840</v>
      </c>
      <c r="B180" s="14" t="s">
        <v>86</v>
      </c>
      <c r="C180" s="14" t="s">
        <v>131</v>
      </c>
      <c r="D180" s="15">
        <v>8.7200000000000006</v>
      </c>
      <c r="E180" s="15">
        <v>50.6</v>
      </c>
      <c r="F180" s="15">
        <f t="shared" si="11"/>
        <v>18.84</v>
      </c>
      <c r="G180" s="16">
        <v>0</v>
      </c>
      <c r="H180" s="16">
        <v>0</v>
      </c>
      <c r="I180" s="16">
        <f>VLOOKUP(B180,'[1]FDC1 Hyp3 taxeha1'!$A$2:$U$42,21,0)</f>
        <v>4.4400000000000004</v>
      </c>
      <c r="J180" s="17">
        <f t="shared" si="8"/>
        <v>0</v>
      </c>
      <c r="K180" s="17">
        <f t="shared" si="9"/>
        <v>0</v>
      </c>
      <c r="L180" s="17">
        <f t="shared" si="10"/>
        <v>83.649600000000007</v>
      </c>
      <c r="M180" s="17"/>
    </row>
    <row r="181" spans="1:13" x14ac:dyDescent="0.35">
      <c r="A181" s="13">
        <v>521365</v>
      </c>
      <c r="B181" s="14" t="s">
        <v>86</v>
      </c>
      <c r="C181" s="14" t="s">
        <v>132</v>
      </c>
      <c r="D181" s="15">
        <v>13.31</v>
      </c>
      <c r="E181" s="15">
        <v>88.1</v>
      </c>
      <c r="F181" s="15">
        <f t="shared" si="11"/>
        <v>30.93</v>
      </c>
      <c r="G181" s="16">
        <v>0</v>
      </c>
      <c r="H181" s="16">
        <v>0</v>
      </c>
      <c r="I181" s="16">
        <f>VLOOKUP(B181,'[1]FDC1 Hyp3 taxeha1'!$A$2:$U$42,21,0)</f>
        <v>4.4400000000000004</v>
      </c>
      <c r="J181" s="17">
        <f t="shared" si="8"/>
        <v>0</v>
      </c>
      <c r="K181" s="17">
        <f t="shared" si="9"/>
        <v>0</v>
      </c>
      <c r="L181" s="17">
        <f t="shared" si="10"/>
        <v>137.32920000000001</v>
      </c>
      <c r="M181" s="17"/>
    </row>
    <row r="182" spans="1:13" x14ac:dyDescent="0.35">
      <c r="A182" s="13">
        <v>520949</v>
      </c>
      <c r="B182" s="14" t="s">
        <v>86</v>
      </c>
      <c r="C182" s="14" t="s">
        <v>133</v>
      </c>
      <c r="D182" s="15">
        <v>670.21</v>
      </c>
      <c r="E182" s="15">
        <v>276.45</v>
      </c>
      <c r="F182" s="15">
        <f t="shared" si="11"/>
        <v>725.5</v>
      </c>
      <c r="G182" s="16">
        <v>0</v>
      </c>
      <c r="H182" s="16">
        <v>0</v>
      </c>
      <c r="I182" s="16">
        <f>VLOOKUP(B182,'[1]FDC1 Hyp3 taxeha1'!$A$2:$U$42,21,0)</f>
        <v>4.4400000000000004</v>
      </c>
      <c r="J182" s="17">
        <f t="shared" si="8"/>
        <v>0</v>
      </c>
      <c r="K182" s="17">
        <f t="shared" si="9"/>
        <v>0</v>
      </c>
      <c r="L182" s="17">
        <f t="shared" si="10"/>
        <v>3221.2200000000003</v>
      </c>
      <c r="M182" s="17"/>
    </row>
    <row r="183" spans="1:13" x14ac:dyDescent="0.35">
      <c r="A183" s="13">
        <v>521698</v>
      </c>
      <c r="B183" s="14" t="s">
        <v>86</v>
      </c>
      <c r="C183" s="14" t="s">
        <v>134</v>
      </c>
      <c r="D183" s="15">
        <v>15.08</v>
      </c>
      <c r="E183" s="15">
        <v>48.06</v>
      </c>
      <c r="F183" s="15">
        <f t="shared" si="11"/>
        <v>24.69</v>
      </c>
      <c r="G183" s="16">
        <v>0</v>
      </c>
      <c r="H183" s="16">
        <v>0</v>
      </c>
      <c r="I183" s="16">
        <f>VLOOKUP(B183,'[1]FDC1 Hyp3 taxeha1'!$A$2:$U$42,21,0)</f>
        <v>4.4400000000000004</v>
      </c>
      <c r="J183" s="17">
        <f t="shared" si="8"/>
        <v>0</v>
      </c>
      <c r="K183" s="17">
        <f t="shared" si="9"/>
        <v>0</v>
      </c>
      <c r="L183" s="17">
        <f t="shared" si="10"/>
        <v>109.62360000000001</v>
      </c>
      <c r="M183" s="17"/>
    </row>
    <row r="184" spans="1:13" x14ac:dyDescent="0.35">
      <c r="A184" s="13">
        <v>520687</v>
      </c>
      <c r="B184" s="14" t="s">
        <v>86</v>
      </c>
      <c r="C184" s="14" t="s">
        <v>135</v>
      </c>
      <c r="D184" s="15">
        <v>192.73</v>
      </c>
      <c r="E184" s="15">
        <v>0</v>
      </c>
      <c r="F184" s="15">
        <f t="shared" si="11"/>
        <v>192.73</v>
      </c>
      <c r="G184" s="16">
        <v>0</v>
      </c>
      <c r="H184" s="16">
        <v>0</v>
      </c>
      <c r="I184" s="16">
        <f>VLOOKUP(B184,'[1]FDC1 Hyp3 taxeha1'!$A$2:$U$42,21,0)</f>
        <v>4.4400000000000004</v>
      </c>
      <c r="J184" s="17">
        <f t="shared" si="8"/>
        <v>0</v>
      </c>
      <c r="K184" s="17">
        <f t="shared" si="9"/>
        <v>0</v>
      </c>
      <c r="L184" s="17">
        <f t="shared" si="10"/>
        <v>855.72120000000007</v>
      </c>
      <c r="M184" s="17"/>
    </row>
    <row r="185" spans="1:13" x14ac:dyDescent="0.35">
      <c r="A185" s="13">
        <v>521561</v>
      </c>
      <c r="B185" s="14" t="s">
        <v>86</v>
      </c>
      <c r="C185" s="14" t="s">
        <v>136</v>
      </c>
      <c r="D185" s="15">
        <v>50.88</v>
      </c>
      <c r="E185" s="15">
        <v>259.27</v>
      </c>
      <c r="F185" s="15">
        <f t="shared" si="11"/>
        <v>102.73</v>
      </c>
      <c r="G185" s="16">
        <v>0</v>
      </c>
      <c r="H185" s="16">
        <v>0</v>
      </c>
      <c r="I185" s="16">
        <f>VLOOKUP(B185,'[1]FDC1 Hyp3 taxeha1'!$A$2:$U$42,21,0)</f>
        <v>4.4400000000000004</v>
      </c>
      <c r="J185" s="17">
        <f t="shared" si="8"/>
        <v>0</v>
      </c>
      <c r="K185" s="17">
        <f t="shared" si="9"/>
        <v>0</v>
      </c>
      <c r="L185" s="17">
        <f t="shared" si="10"/>
        <v>456.12120000000004</v>
      </c>
      <c r="M185" s="17"/>
    </row>
    <row r="186" spans="1:13" x14ac:dyDescent="0.35">
      <c r="A186" s="13">
        <v>520686</v>
      </c>
      <c r="B186" s="14" t="s">
        <v>86</v>
      </c>
      <c r="C186" s="14" t="s">
        <v>137</v>
      </c>
      <c r="D186" s="15">
        <v>158.51</v>
      </c>
      <c r="E186" s="15">
        <v>586.88</v>
      </c>
      <c r="F186" s="15">
        <f t="shared" si="11"/>
        <v>275.89</v>
      </c>
      <c r="G186" s="16">
        <v>0</v>
      </c>
      <c r="H186" s="16">
        <v>0</v>
      </c>
      <c r="I186" s="16">
        <f>VLOOKUP(B186,'[1]FDC1 Hyp3 taxeha1'!$A$2:$U$42,21,0)</f>
        <v>4.4400000000000004</v>
      </c>
      <c r="J186" s="17">
        <f t="shared" si="8"/>
        <v>0</v>
      </c>
      <c r="K186" s="17">
        <f t="shared" si="9"/>
        <v>0</v>
      </c>
      <c r="L186" s="17">
        <f t="shared" si="10"/>
        <v>1224.9516000000001</v>
      </c>
      <c r="M186" s="17"/>
    </row>
    <row r="187" spans="1:13" x14ac:dyDescent="0.35">
      <c r="A187" s="13">
        <v>520200</v>
      </c>
      <c r="B187" s="14" t="s">
        <v>86</v>
      </c>
      <c r="C187" s="14" t="s">
        <v>138</v>
      </c>
      <c r="D187" s="15">
        <v>525.21</v>
      </c>
      <c r="E187" s="15">
        <v>378.96</v>
      </c>
      <c r="F187" s="15">
        <f t="shared" si="11"/>
        <v>601</v>
      </c>
      <c r="G187" s="16">
        <v>0</v>
      </c>
      <c r="H187" s="16">
        <v>0</v>
      </c>
      <c r="I187" s="16">
        <f>VLOOKUP(B187,'[1]FDC1 Hyp3 taxeha1'!$A$2:$U$42,21,0)</f>
        <v>4.4400000000000004</v>
      </c>
      <c r="J187" s="17">
        <f t="shared" si="8"/>
        <v>0</v>
      </c>
      <c r="K187" s="17">
        <f t="shared" si="9"/>
        <v>0</v>
      </c>
      <c r="L187" s="17">
        <f t="shared" si="10"/>
        <v>2668.44</v>
      </c>
      <c r="M187" s="17"/>
    </row>
    <row r="188" spans="1:13" x14ac:dyDescent="0.35">
      <c r="A188" s="13">
        <v>520193</v>
      </c>
      <c r="B188" s="14" t="s">
        <v>86</v>
      </c>
      <c r="C188" s="14" t="s">
        <v>139</v>
      </c>
      <c r="D188" s="15">
        <v>107</v>
      </c>
      <c r="E188" s="15">
        <v>0</v>
      </c>
      <c r="F188" s="15">
        <f t="shared" si="11"/>
        <v>107</v>
      </c>
      <c r="G188" s="16">
        <v>0</v>
      </c>
      <c r="H188" s="16">
        <v>0</v>
      </c>
      <c r="I188" s="16">
        <f>VLOOKUP(B188,'[1]FDC1 Hyp3 taxeha1'!$A$2:$U$42,21,0)</f>
        <v>4.4400000000000004</v>
      </c>
      <c r="J188" s="17">
        <f t="shared" si="8"/>
        <v>0</v>
      </c>
      <c r="K188" s="17">
        <f t="shared" si="9"/>
        <v>0</v>
      </c>
      <c r="L188" s="17">
        <f t="shared" si="10"/>
        <v>475.08000000000004</v>
      </c>
      <c r="M188" s="17"/>
    </row>
    <row r="189" spans="1:13" x14ac:dyDescent="0.35">
      <c r="A189" s="13">
        <v>521371</v>
      </c>
      <c r="B189" s="14" t="s">
        <v>86</v>
      </c>
      <c r="C189" s="14" t="s">
        <v>140</v>
      </c>
      <c r="D189" s="15">
        <v>156.47</v>
      </c>
      <c r="E189" s="15">
        <v>52.5</v>
      </c>
      <c r="F189" s="15">
        <f t="shared" si="11"/>
        <v>166.97</v>
      </c>
      <c r="G189" s="16">
        <v>0</v>
      </c>
      <c r="H189" s="16">
        <v>0</v>
      </c>
      <c r="I189" s="16">
        <f>VLOOKUP(B189,'[1]FDC1 Hyp3 taxeha1'!$A$2:$U$42,21,0)</f>
        <v>4.4400000000000004</v>
      </c>
      <c r="J189" s="17">
        <f t="shared" si="8"/>
        <v>0</v>
      </c>
      <c r="K189" s="17">
        <f t="shared" si="9"/>
        <v>0</v>
      </c>
      <c r="L189" s="17">
        <f t="shared" si="10"/>
        <v>741.34680000000003</v>
      </c>
      <c r="M189" s="17"/>
    </row>
    <row r="190" spans="1:13" x14ac:dyDescent="0.35">
      <c r="A190" s="13">
        <v>521624</v>
      </c>
      <c r="B190" s="14" t="s">
        <v>86</v>
      </c>
      <c r="C190" s="14" t="s">
        <v>141</v>
      </c>
      <c r="D190" s="15">
        <v>10</v>
      </c>
      <c r="E190" s="15">
        <v>33.200000000000003</v>
      </c>
      <c r="F190" s="15">
        <f t="shared" si="11"/>
        <v>16.64</v>
      </c>
      <c r="G190" s="16">
        <v>0</v>
      </c>
      <c r="H190" s="16">
        <v>0</v>
      </c>
      <c r="I190" s="16">
        <f>VLOOKUP(B190,'[1]FDC1 Hyp3 taxeha1'!$A$2:$U$42,21,0)</f>
        <v>4.4400000000000004</v>
      </c>
      <c r="J190" s="17">
        <f t="shared" si="8"/>
        <v>0</v>
      </c>
      <c r="K190" s="17">
        <f t="shared" si="9"/>
        <v>0</v>
      </c>
      <c r="L190" s="17">
        <f t="shared" si="10"/>
        <v>73.881600000000006</v>
      </c>
      <c r="M190" s="17"/>
    </row>
    <row r="191" spans="1:13" x14ac:dyDescent="0.35">
      <c r="A191" s="13">
        <v>521131</v>
      </c>
      <c r="B191" s="14" t="s">
        <v>86</v>
      </c>
      <c r="C191" s="14" t="s">
        <v>45</v>
      </c>
      <c r="D191" s="15">
        <v>1032.6199999999999</v>
      </c>
      <c r="E191" s="15">
        <v>395.98</v>
      </c>
      <c r="F191" s="15">
        <f t="shared" si="11"/>
        <v>1111.82</v>
      </c>
      <c r="G191" s="16">
        <v>0</v>
      </c>
      <c r="H191" s="16">
        <v>0</v>
      </c>
      <c r="I191" s="16">
        <f>VLOOKUP(B191,'[1]FDC1 Hyp3 taxeha1'!$A$2:$U$42,21,0)</f>
        <v>4.4400000000000004</v>
      </c>
      <c r="J191" s="17">
        <f t="shared" si="8"/>
        <v>0</v>
      </c>
      <c r="K191" s="17">
        <f t="shared" si="9"/>
        <v>0</v>
      </c>
      <c r="L191" s="17">
        <f t="shared" si="10"/>
        <v>4936.4808000000003</v>
      </c>
      <c r="M191" s="17"/>
    </row>
    <row r="192" spans="1:13" x14ac:dyDescent="0.35">
      <c r="A192" s="13">
        <v>521814</v>
      </c>
      <c r="B192" s="14" t="s">
        <v>86</v>
      </c>
      <c r="C192" s="14" t="s">
        <v>139</v>
      </c>
      <c r="D192" s="15">
        <v>19.989999999999998</v>
      </c>
      <c r="E192" s="15">
        <v>25.59</v>
      </c>
      <c r="F192" s="15">
        <f t="shared" si="11"/>
        <v>25.11</v>
      </c>
      <c r="G192" s="16">
        <v>0</v>
      </c>
      <c r="H192" s="16">
        <v>0</v>
      </c>
      <c r="I192" s="16">
        <f>VLOOKUP(B192,'[1]FDC1 Hyp3 taxeha1'!$A$2:$U$42,21,0)</f>
        <v>4.4400000000000004</v>
      </c>
      <c r="J192" s="17">
        <f t="shared" si="8"/>
        <v>0</v>
      </c>
      <c r="K192" s="17">
        <f t="shared" si="9"/>
        <v>0</v>
      </c>
      <c r="L192" s="17">
        <f t="shared" si="10"/>
        <v>111.48840000000001</v>
      </c>
      <c r="M192" s="17"/>
    </row>
    <row r="193" spans="1:13" x14ac:dyDescent="0.35">
      <c r="A193" s="13">
        <v>520846</v>
      </c>
      <c r="B193" s="14" t="s">
        <v>86</v>
      </c>
      <c r="C193" s="14" t="s">
        <v>139</v>
      </c>
      <c r="D193" s="15">
        <v>601.37</v>
      </c>
      <c r="E193" s="15">
        <v>24.36</v>
      </c>
      <c r="F193" s="15">
        <f t="shared" si="11"/>
        <v>606.24</v>
      </c>
      <c r="G193" s="16">
        <v>0</v>
      </c>
      <c r="H193" s="16">
        <v>0</v>
      </c>
      <c r="I193" s="16">
        <f>VLOOKUP(B193,'[1]FDC1 Hyp3 taxeha1'!$A$2:$U$42,21,0)</f>
        <v>4.4400000000000004</v>
      </c>
      <c r="J193" s="17">
        <f t="shared" si="8"/>
        <v>0</v>
      </c>
      <c r="K193" s="17">
        <f t="shared" si="9"/>
        <v>0</v>
      </c>
      <c r="L193" s="17">
        <f t="shared" si="10"/>
        <v>2691.7056000000002</v>
      </c>
      <c r="M193" s="17"/>
    </row>
    <row r="194" spans="1:13" x14ac:dyDescent="0.35">
      <c r="A194" s="13">
        <v>521509</v>
      </c>
      <c r="B194" s="14" t="s">
        <v>86</v>
      </c>
      <c r="C194" s="14" t="s">
        <v>139</v>
      </c>
      <c r="D194" s="15">
        <v>104.25</v>
      </c>
      <c r="E194" s="15">
        <v>157.62</v>
      </c>
      <c r="F194" s="15">
        <f t="shared" si="11"/>
        <v>135.77000000000001</v>
      </c>
      <c r="G194" s="16">
        <v>0</v>
      </c>
      <c r="H194" s="16">
        <v>0</v>
      </c>
      <c r="I194" s="16">
        <f>VLOOKUP(B194,'[1]FDC1 Hyp3 taxeha1'!$A$2:$U$42,21,0)</f>
        <v>4.4400000000000004</v>
      </c>
      <c r="J194" s="17">
        <f t="shared" ref="J194:J257" si="12">$F194*G194</f>
        <v>0</v>
      </c>
      <c r="K194" s="17">
        <f t="shared" ref="K194:K257" si="13">$F194*H194</f>
        <v>0</v>
      </c>
      <c r="L194" s="17">
        <f t="shared" ref="L194:L257" si="14">$F194*I194</f>
        <v>602.81880000000012</v>
      </c>
      <c r="M194" s="17"/>
    </row>
    <row r="195" spans="1:13" x14ac:dyDescent="0.35">
      <c r="A195" s="13">
        <v>521556</v>
      </c>
      <c r="B195" s="14" t="s">
        <v>86</v>
      </c>
      <c r="C195" s="14" t="s">
        <v>130</v>
      </c>
      <c r="D195" s="15">
        <v>243.3</v>
      </c>
      <c r="E195" s="15">
        <v>276.3</v>
      </c>
      <c r="F195" s="15">
        <f t="shared" ref="F195:F258" si="15">ROUND((D195+(E195/5)),2)</f>
        <v>298.56</v>
      </c>
      <c r="G195" s="16">
        <v>0</v>
      </c>
      <c r="H195" s="16">
        <v>0</v>
      </c>
      <c r="I195" s="16">
        <f>VLOOKUP(B195,'[1]FDC1 Hyp3 taxeha1'!$A$2:$U$42,21,0)</f>
        <v>4.4400000000000004</v>
      </c>
      <c r="J195" s="17">
        <f t="shared" si="12"/>
        <v>0</v>
      </c>
      <c r="K195" s="17">
        <f t="shared" si="13"/>
        <v>0</v>
      </c>
      <c r="L195" s="17">
        <f t="shared" si="14"/>
        <v>1325.6064000000001</v>
      </c>
      <c r="M195" s="17"/>
    </row>
    <row r="196" spans="1:13" x14ac:dyDescent="0.35">
      <c r="A196" s="13">
        <v>520176</v>
      </c>
      <c r="B196" s="14" t="s">
        <v>86</v>
      </c>
      <c r="C196" s="14" t="s">
        <v>142</v>
      </c>
      <c r="D196" s="15">
        <v>7.54</v>
      </c>
      <c r="E196" s="15">
        <v>99.6</v>
      </c>
      <c r="F196" s="15">
        <f t="shared" si="15"/>
        <v>27.46</v>
      </c>
      <c r="G196" s="16">
        <v>0</v>
      </c>
      <c r="H196" s="16">
        <v>0</v>
      </c>
      <c r="I196" s="16">
        <f>VLOOKUP(B196,'[1]FDC1 Hyp3 taxeha1'!$A$2:$U$42,21,0)</f>
        <v>4.4400000000000004</v>
      </c>
      <c r="J196" s="17">
        <f t="shared" si="12"/>
        <v>0</v>
      </c>
      <c r="K196" s="17">
        <f t="shared" si="13"/>
        <v>0</v>
      </c>
      <c r="L196" s="17">
        <f t="shared" si="14"/>
        <v>121.92240000000001</v>
      </c>
      <c r="M196" s="17"/>
    </row>
    <row r="197" spans="1:13" x14ac:dyDescent="0.35">
      <c r="A197" s="13">
        <v>520536</v>
      </c>
      <c r="B197" s="14" t="s">
        <v>86</v>
      </c>
      <c r="C197" s="14" t="s">
        <v>139</v>
      </c>
      <c r="D197" s="15">
        <v>14.76</v>
      </c>
      <c r="E197" s="15">
        <v>53.71</v>
      </c>
      <c r="F197" s="15">
        <f t="shared" si="15"/>
        <v>25.5</v>
      </c>
      <c r="G197" s="16">
        <v>0</v>
      </c>
      <c r="H197" s="16">
        <v>0</v>
      </c>
      <c r="I197" s="16">
        <f>VLOOKUP(B197,'[1]FDC1 Hyp3 taxeha1'!$A$2:$U$42,21,0)</f>
        <v>4.4400000000000004</v>
      </c>
      <c r="J197" s="17">
        <f t="shared" si="12"/>
        <v>0</v>
      </c>
      <c r="K197" s="17">
        <f t="shared" si="13"/>
        <v>0</v>
      </c>
      <c r="L197" s="17">
        <f t="shared" si="14"/>
        <v>113.22000000000001</v>
      </c>
      <c r="M197" s="17"/>
    </row>
    <row r="198" spans="1:13" x14ac:dyDescent="0.35">
      <c r="A198" s="13">
        <v>521463</v>
      </c>
      <c r="B198" s="14" t="s">
        <v>86</v>
      </c>
      <c r="C198" s="14" t="s">
        <v>143</v>
      </c>
      <c r="D198" s="15">
        <v>373.44</v>
      </c>
      <c r="E198" s="15">
        <v>23.77</v>
      </c>
      <c r="F198" s="15">
        <f t="shared" si="15"/>
        <v>378.19</v>
      </c>
      <c r="G198" s="16">
        <v>0</v>
      </c>
      <c r="H198" s="16">
        <v>0</v>
      </c>
      <c r="I198" s="16">
        <f>VLOOKUP(B198,'[1]FDC1 Hyp3 taxeha1'!$A$2:$U$42,21,0)</f>
        <v>4.4400000000000004</v>
      </c>
      <c r="J198" s="17">
        <f t="shared" si="12"/>
        <v>0</v>
      </c>
      <c r="K198" s="17">
        <f t="shared" si="13"/>
        <v>0</v>
      </c>
      <c r="L198" s="17">
        <f t="shared" si="14"/>
        <v>1679.1636000000001</v>
      </c>
      <c r="M198" s="17"/>
    </row>
    <row r="199" spans="1:13" x14ac:dyDescent="0.35">
      <c r="A199" s="13">
        <v>520777</v>
      </c>
      <c r="B199" s="14" t="s">
        <v>86</v>
      </c>
      <c r="C199" s="14" t="s">
        <v>144</v>
      </c>
      <c r="D199" s="15">
        <v>13.3</v>
      </c>
      <c r="E199" s="15">
        <v>27.88</v>
      </c>
      <c r="F199" s="15">
        <f t="shared" si="15"/>
        <v>18.88</v>
      </c>
      <c r="G199" s="16">
        <v>0</v>
      </c>
      <c r="H199" s="16">
        <v>0</v>
      </c>
      <c r="I199" s="16">
        <f>VLOOKUP(B199,'[1]FDC1 Hyp3 taxeha1'!$A$2:$U$42,21,0)</f>
        <v>4.4400000000000004</v>
      </c>
      <c r="J199" s="17">
        <f t="shared" si="12"/>
        <v>0</v>
      </c>
      <c r="K199" s="17">
        <f t="shared" si="13"/>
        <v>0</v>
      </c>
      <c r="L199" s="17">
        <f t="shared" si="14"/>
        <v>83.827200000000005</v>
      </c>
      <c r="M199" s="17"/>
    </row>
    <row r="200" spans="1:13" x14ac:dyDescent="0.35">
      <c r="A200" s="13">
        <v>520531</v>
      </c>
      <c r="B200" s="14" t="s">
        <v>86</v>
      </c>
      <c r="C200" s="14" t="s">
        <v>145</v>
      </c>
      <c r="D200" s="15">
        <v>22.35</v>
      </c>
      <c r="E200" s="15">
        <v>100.99</v>
      </c>
      <c r="F200" s="15">
        <f t="shared" si="15"/>
        <v>42.55</v>
      </c>
      <c r="G200" s="16">
        <v>0</v>
      </c>
      <c r="H200" s="16">
        <v>0</v>
      </c>
      <c r="I200" s="16">
        <f>VLOOKUP(B200,'[1]FDC1 Hyp3 taxeha1'!$A$2:$U$42,21,0)</f>
        <v>4.4400000000000004</v>
      </c>
      <c r="J200" s="17">
        <f t="shared" si="12"/>
        <v>0</v>
      </c>
      <c r="K200" s="17">
        <f t="shared" si="13"/>
        <v>0</v>
      </c>
      <c r="L200" s="17">
        <f t="shared" si="14"/>
        <v>188.922</v>
      </c>
      <c r="M200" s="17"/>
    </row>
    <row r="201" spans="1:13" x14ac:dyDescent="0.35">
      <c r="A201" s="13">
        <v>520526</v>
      </c>
      <c r="B201" s="14" t="s">
        <v>86</v>
      </c>
      <c r="C201" s="14" t="s">
        <v>146</v>
      </c>
      <c r="D201" s="15">
        <v>48.65</v>
      </c>
      <c r="E201" s="15">
        <v>383</v>
      </c>
      <c r="F201" s="15">
        <f t="shared" si="15"/>
        <v>125.25</v>
      </c>
      <c r="G201" s="16">
        <v>0</v>
      </c>
      <c r="H201" s="16">
        <v>0</v>
      </c>
      <c r="I201" s="16">
        <f>VLOOKUP(B201,'[1]FDC1 Hyp3 taxeha1'!$A$2:$U$42,21,0)</f>
        <v>4.4400000000000004</v>
      </c>
      <c r="J201" s="17">
        <f t="shared" si="12"/>
        <v>0</v>
      </c>
      <c r="K201" s="17">
        <f t="shared" si="13"/>
        <v>0</v>
      </c>
      <c r="L201" s="17">
        <f t="shared" si="14"/>
        <v>556.11</v>
      </c>
      <c r="M201" s="17"/>
    </row>
    <row r="202" spans="1:13" x14ac:dyDescent="0.35">
      <c r="A202" s="13">
        <v>520631</v>
      </c>
      <c r="B202" s="14" t="s">
        <v>86</v>
      </c>
      <c r="C202" s="14" t="s">
        <v>147</v>
      </c>
      <c r="D202" s="15">
        <v>270.08</v>
      </c>
      <c r="E202" s="15">
        <v>38.6</v>
      </c>
      <c r="F202" s="15">
        <f t="shared" si="15"/>
        <v>277.8</v>
      </c>
      <c r="G202" s="16">
        <v>0</v>
      </c>
      <c r="H202" s="16">
        <v>0</v>
      </c>
      <c r="I202" s="16">
        <f>VLOOKUP(B202,'[1]FDC1 Hyp3 taxeha1'!$A$2:$U$42,21,0)</f>
        <v>4.4400000000000004</v>
      </c>
      <c r="J202" s="17">
        <f t="shared" si="12"/>
        <v>0</v>
      </c>
      <c r="K202" s="17">
        <f t="shared" si="13"/>
        <v>0</v>
      </c>
      <c r="L202" s="17">
        <f t="shared" si="14"/>
        <v>1233.4320000000002</v>
      </c>
      <c r="M202" s="17"/>
    </row>
    <row r="203" spans="1:13" x14ac:dyDescent="0.35">
      <c r="A203" s="13">
        <v>520879</v>
      </c>
      <c r="B203" s="14" t="s">
        <v>86</v>
      </c>
      <c r="C203" s="14" t="s">
        <v>148</v>
      </c>
      <c r="D203" s="15">
        <v>107.24</v>
      </c>
      <c r="E203" s="15">
        <v>328.37</v>
      </c>
      <c r="F203" s="15">
        <f t="shared" si="15"/>
        <v>172.91</v>
      </c>
      <c r="G203" s="16">
        <v>0</v>
      </c>
      <c r="H203" s="16">
        <v>0</v>
      </c>
      <c r="I203" s="16">
        <f>VLOOKUP(B203,'[1]FDC1 Hyp3 taxeha1'!$A$2:$U$42,21,0)</f>
        <v>4.4400000000000004</v>
      </c>
      <c r="J203" s="17">
        <f t="shared" si="12"/>
        <v>0</v>
      </c>
      <c r="K203" s="17">
        <f t="shared" si="13"/>
        <v>0</v>
      </c>
      <c r="L203" s="17">
        <f t="shared" si="14"/>
        <v>767.72040000000004</v>
      </c>
      <c r="M203" s="17"/>
    </row>
    <row r="204" spans="1:13" x14ac:dyDescent="0.35">
      <c r="A204" s="13">
        <v>520573</v>
      </c>
      <c r="B204" s="14" t="s">
        <v>86</v>
      </c>
      <c r="C204" s="14" t="s">
        <v>90</v>
      </c>
      <c r="D204" s="15">
        <v>266.95</v>
      </c>
      <c r="E204" s="15">
        <v>35.72</v>
      </c>
      <c r="F204" s="15">
        <f t="shared" si="15"/>
        <v>274.08999999999997</v>
      </c>
      <c r="G204" s="16">
        <v>0</v>
      </c>
      <c r="H204" s="16">
        <v>0</v>
      </c>
      <c r="I204" s="16">
        <f>VLOOKUP(B204,'[1]FDC1 Hyp3 taxeha1'!$A$2:$U$42,21,0)</f>
        <v>4.4400000000000004</v>
      </c>
      <c r="J204" s="17">
        <f t="shared" si="12"/>
        <v>0</v>
      </c>
      <c r="K204" s="17">
        <f t="shared" si="13"/>
        <v>0</v>
      </c>
      <c r="L204" s="17">
        <f t="shared" si="14"/>
        <v>1216.9595999999999</v>
      </c>
      <c r="M204" s="17"/>
    </row>
    <row r="205" spans="1:13" x14ac:dyDescent="0.35">
      <c r="A205" s="13">
        <v>520442</v>
      </c>
      <c r="B205" s="14" t="s">
        <v>12</v>
      </c>
      <c r="C205" s="14" t="s">
        <v>149</v>
      </c>
      <c r="D205" s="15">
        <v>34.15</v>
      </c>
      <c r="E205" s="15">
        <v>62.09</v>
      </c>
      <c r="F205" s="15">
        <f t="shared" si="15"/>
        <v>46.57</v>
      </c>
      <c r="G205" s="16">
        <v>0</v>
      </c>
      <c r="H205" s="16">
        <v>0</v>
      </c>
      <c r="I205" s="16">
        <f>VLOOKUP(B205,'[1]FDC1 Hyp3 taxeha1'!$A$2:$U$42,21,0)</f>
        <v>0.89</v>
      </c>
      <c r="J205" s="17">
        <f t="shared" si="12"/>
        <v>0</v>
      </c>
      <c r="K205" s="17">
        <f t="shared" si="13"/>
        <v>0</v>
      </c>
      <c r="L205" s="17">
        <f t="shared" si="14"/>
        <v>41.447299999999998</v>
      </c>
      <c r="M205" s="17"/>
    </row>
    <row r="206" spans="1:13" x14ac:dyDescent="0.35">
      <c r="A206" s="13">
        <v>520513</v>
      </c>
      <c r="B206" s="14" t="s">
        <v>12</v>
      </c>
      <c r="C206" s="14" t="s">
        <v>150</v>
      </c>
      <c r="D206" s="15">
        <v>76.34</v>
      </c>
      <c r="E206" s="15">
        <v>0</v>
      </c>
      <c r="F206" s="15">
        <f t="shared" si="15"/>
        <v>76.34</v>
      </c>
      <c r="G206" s="16">
        <v>0</v>
      </c>
      <c r="H206" s="16">
        <v>0</v>
      </c>
      <c r="I206" s="16">
        <f>VLOOKUP(B206,'[1]FDC1 Hyp3 taxeha1'!$A$2:$U$42,21,0)</f>
        <v>0.89</v>
      </c>
      <c r="J206" s="17">
        <f t="shared" si="12"/>
        <v>0</v>
      </c>
      <c r="K206" s="17">
        <f t="shared" si="13"/>
        <v>0</v>
      </c>
      <c r="L206" s="17">
        <f t="shared" si="14"/>
        <v>67.942599999999999</v>
      </c>
      <c r="M206" s="17"/>
    </row>
    <row r="207" spans="1:13" x14ac:dyDescent="0.35">
      <c r="A207" s="13">
        <v>521475</v>
      </c>
      <c r="B207" s="14" t="s">
        <v>12</v>
      </c>
      <c r="C207" s="14" t="s">
        <v>151</v>
      </c>
      <c r="D207" s="15">
        <v>6.77</v>
      </c>
      <c r="E207" s="15">
        <v>17.52</v>
      </c>
      <c r="F207" s="15">
        <f t="shared" si="15"/>
        <v>10.27</v>
      </c>
      <c r="G207" s="16">
        <v>0</v>
      </c>
      <c r="H207" s="16">
        <v>0</v>
      </c>
      <c r="I207" s="16">
        <f>VLOOKUP(B207,'[1]FDC1 Hyp3 taxeha1'!$A$2:$U$42,21,0)</f>
        <v>0.89</v>
      </c>
      <c r="J207" s="17">
        <f t="shared" si="12"/>
        <v>0</v>
      </c>
      <c r="K207" s="17">
        <f t="shared" si="13"/>
        <v>0</v>
      </c>
      <c r="L207" s="17">
        <f t="shared" si="14"/>
        <v>9.1402999999999999</v>
      </c>
      <c r="M207" s="17"/>
    </row>
    <row r="208" spans="1:13" x14ac:dyDescent="0.35">
      <c r="A208" s="13">
        <v>520542</v>
      </c>
      <c r="B208" s="14" t="s">
        <v>12</v>
      </c>
      <c r="C208" s="14" t="s">
        <v>153</v>
      </c>
      <c r="D208" s="15">
        <v>180</v>
      </c>
      <c r="E208" s="15">
        <v>114.58</v>
      </c>
      <c r="F208" s="15">
        <f t="shared" si="15"/>
        <v>202.92</v>
      </c>
      <c r="G208" s="16">
        <v>0</v>
      </c>
      <c r="H208" s="16">
        <v>0</v>
      </c>
      <c r="I208" s="16">
        <f>VLOOKUP(B208,'[1]FDC1 Hyp3 taxeha1'!$A$2:$U$42,21,0)</f>
        <v>0.89</v>
      </c>
      <c r="J208" s="17">
        <f t="shared" si="12"/>
        <v>0</v>
      </c>
      <c r="K208" s="17">
        <f t="shared" si="13"/>
        <v>0</v>
      </c>
      <c r="L208" s="17">
        <f t="shared" si="14"/>
        <v>180.59879999999998</v>
      </c>
      <c r="M208" s="17"/>
    </row>
    <row r="209" spans="1:13" x14ac:dyDescent="0.35">
      <c r="A209" s="13">
        <v>522165</v>
      </c>
      <c r="B209" s="14" t="s">
        <v>12</v>
      </c>
      <c r="C209" s="14" t="s">
        <v>154</v>
      </c>
      <c r="D209" s="15">
        <v>32.35</v>
      </c>
      <c r="E209" s="15">
        <v>10.44</v>
      </c>
      <c r="F209" s="15">
        <f t="shared" si="15"/>
        <v>34.44</v>
      </c>
      <c r="G209" s="16">
        <v>0</v>
      </c>
      <c r="H209" s="16">
        <v>0</v>
      </c>
      <c r="I209" s="16">
        <f>VLOOKUP(B209,'[1]FDC1 Hyp3 taxeha1'!$A$2:$U$42,21,0)</f>
        <v>0.89</v>
      </c>
      <c r="J209" s="17">
        <f t="shared" si="12"/>
        <v>0</v>
      </c>
      <c r="K209" s="17">
        <f t="shared" si="13"/>
        <v>0</v>
      </c>
      <c r="L209" s="17">
        <f t="shared" si="14"/>
        <v>30.651599999999998</v>
      </c>
      <c r="M209" s="17"/>
    </row>
    <row r="210" spans="1:13" x14ac:dyDescent="0.35">
      <c r="A210" s="13">
        <v>521325</v>
      </c>
      <c r="B210" s="14" t="s">
        <v>12</v>
      </c>
      <c r="C210" s="14" t="s">
        <v>155</v>
      </c>
      <c r="D210" s="15">
        <v>39.9</v>
      </c>
      <c r="E210" s="15">
        <v>37.409999999999997</v>
      </c>
      <c r="F210" s="15">
        <f t="shared" si="15"/>
        <v>47.38</v>
      </c>
      <c r="G210" s="16">
        <v>0</v>
      </c>
      <c r="H210" s="16">
        <v>0</v>
      </c>
      <c r="I210" s="16">
        <f>VLOOKUP(B210,'[1]FDC1 Hyp3 taxeha1'!$A$2:$U$42,21,0)</f>
        <v>0.89</v>
      </c>
      <c r="J210" s="17">
        <f t="shared" si="12"/>
        <v>0</v>
      </c>
      <c r="K210" s="17">
        <f t="shared" si="13"/>
        <v>0</v>
      </c>
      <c r="L210" s="17">
        <f t="shared" si="14"/>
        <v>42.168200000000006</v>
      </c>
      <c r="M210" s="17"/>
    </row>
    <row r="211" spans="1:13" x14ac:dyDescent="0.35">
      <c r="A211" s="13">
        <v>520192</v>
      </c>
      <c r="B211" s="14" t="s">
        <v>12</v>
      </c>
      <c r="C211" s="14" t="s">
        <v>156</v>
      </c>
      <c r="D211" s="15">
        <v>55.16</v>
      </c>
      <c r="E211" s="15">
        <v>236.48</v>
      </c>
      <c r="F211" s="15">
        <f t="shared" si="15"/>
        <v>102.46</v>
      </c>
      <c r="G211" s="16">
        <v>0</v>
      </c>
      <c r="H211" s="16">
        <v>0</v>
      </c>
      <c r="I211" s="16">
        <f>VLOOKUP(B211,'[1]FDC1 Hyp3 taxeha1'!$A$2:$U$42,21,0)</f>
        <v>0.89</v>
      </c>
      <c r="J211" s="17">
        <f t="shared" si="12"/>
        <v>0</v>
      </c>
      <c r="K211" s="17">
        <f t="shared" si="13"/>
        <v>0</v>
      </c>
      <c r="L211" s="17">
        <f t="shared" si="14"/>
        <v>91.189399999999992</v>
      </c>
      <c r="M211" s="17"/>
    </row>
    <row r="212" spans="1:13" x14ac:dyDescent="0.35">
      <c r="A212" s="13">
        <v>520995</v>
      </c>
      <c r="B212" s="14" t="s">
        <v>12</v>
      </c>
      <c r="C212" s="14" t="s">
        <v>157</v>
      </c>
      <c r="D212" s="15">
        <v>520.69000000000005</v>
      </c>
      <c r="E212" s="15">
        <v>318.83</v>
      </c>
      <c r="F212" s="15">
        <f t="shared" si="15"/>
        <v>584.46</v>
      </c>
      <c r="G212" s="16">
        <v>0</v>
      </c>
      <c r="H212" s="16">
        <v>0</v>
      </c>
      <c r="I212" s="16">
        <f>VLOOKUP(B212,'[1]FDC1 Hyp3 taxeha1'!$A$2:$U$42,21,0)</f>
        <v>0.89</v>
      </c>
      <c r="J212" s="17">
        <f t="shared" si="12"/>
        <v>0</v>
      </c>
      <c r="K212" s="17">
        <f t="shared" si="13"/>
        <v>0</v>
      </c>
      <c r="L212" s="17">
        <f t="shared" si="14"/>
        <v>520.1694</v>
      </c>
      <c r="M212" s="17"/>
    </row>
    <row r="213" spans="1:13" x14ac:dyDescent="0.35">
      <c r="A213" s="13">
        <v>521050</v>
      </c>
      <c r="B213" s="14" t="s">
        <v>12</v>
      </c>
      <c r="C213" s="14" t="s">
        <v>157</v>
      </c>
      <c r="D213" s="15">
        <v>149</v>
      </c>
      <c r="E213" s="15">
        <v>0</v>
      </c>
      <c r="F213" s="15">
        <f t="shared" si="15"/>
        <v>149</v>
      </c>
      <c r="G213" s="16">
        <v>0</v>
      </c>
      <c r="H213" s="16">
        <v>0</v>
      </c>
      <c r="I213" s="16">
        <f>VLOOKUP(B213,'[1]FDC1 Hyp3 taxeha1'!$A$2:$U$42,21,0)</f>
        <v>0.89</v>
      </c>
      <c r="J213" s="17">
        <f t="shared" si="12"/>
        <v>0</v>
      </c>
      <c r="K213" s="17">
        <f t="shared" si="13"/>
        <v>0</v>
      </c>
      <c r="L213" s="17">
        <f t="shared" si="14"/>
        <v>132.61000000000001</v>
      </c>
      <c r="M213" s="17"/>
    </row>
    <row r="214" spans="1:13" x14ac:dyDescent="0.35">
      <c r="A214" s="13">
        <v>520882</v>
      </c>
      <c r="B214" s="14" t="s">
        <v>12</v>
      </c>
      <c r="C214" s="14" t="s">
        <v>158</v>
      </c>
      <c r="D214" s="15">
        <v>276.64</v>
      </c>
      <c r="E214" s="15">
        <v>5.0199999999999996</v>
      </c>
      <c r="F214" s="15">
        <f t="shared" si="15"/>
        <v>277.64</v>
      </c>
      <c r="G214" s="16">
        <v>0</v>
      </c>
      <c r="H214" s="16">
        <v>0</v>
      </c>
      <c r="I214" s="16">
        <f>VLOOKUP(B214,'[1]FDC1 Hyp3 taxeha1'!$A$2:$U$42,21,0)</f>
        <v>0.89</v>
      </c>
      <c r="J214" s="17">
        <f t="shared" si="12"/>
        <v>0</v>
      </c>
      <c r="K214" s="17">
        <f t="shared" si="13"/>
        <v>0</v>
      </c>
      <c r="L214" s="17">
        <f t="shared" si="14"/>
        <v>247.09959999999998</v>
      </c>
      <c r="M214" s="17"/>
    </row>
    <row r="215" spans="1:13" x14ac:dyDescent="0.35">
      <c r="A215" s="13">
        <v>522170</v>
      </c>
      <c r="B215" s="14" t="s">
        <v>12</v>
      </c>
      <c r="C215" s="14" t="s">
        <v>159</v>
      </c>
      <c r="D215" s="15">
        <v>39.93</v>
      </c>
      <c r="E215" s="15">
        <v>204.19</v>
      </c>
      <c r="F215" s="15">
        <f t="shared" si="15"/>
        <v>80.77</v>
      </c>
      <c r="G215" s="16">
        <v>0</v>
      </c>
      <c r="H215" s="16">
        <v>0</v>
      </c>
      <c r="I215" s="16">
        <f>VLOOKUP(B215,'[1]FDC1 Hyp3 taxeha1'!$A$2:$U$42,21,0)</f>
        <v>0.89</v>
      </c>
      <c r="J215" s="17">
        <f t="shared" si="12"/>
        <v>0</v>
      </c>
      <c r="K215" s="17">
        <f t="shared" si="13"/>
        <v>0</v>
      </c>
      <c r="L215" s="17">
        <f t="shared" si="14"/>
        <v>71.885300000000001</v>
      </c>
      <c r="M215" s="17"/>
    </row>
    <row r="216" spans="1:13" x14ac:dyDescent="0.35">
      <c r="A216" s="13">
        <v>521177</v>
      </c>
      <c r="B216" s="14" t="s">
        <v>12</v>
      </c>
      <c r="C216" s="14" t="s">
        <v>160</v>
      </c>
      <c r="D216" s="15">
        <v>337.54</v>
      </c>
      <c r="E216" s="15">
        <v>40.18</v>
      </c>
      <c r="F216" s="15">
        <f t="shared" si="15"/>
        <v>345.58</v>
      </c>
      <c r="G216" s="16">
        <v>0</v>
      </c>
      <c r="H216" s="16">
        <v>0</v>
      </c>
      <c r="I216" s="16">
        <f>VLOOKUP(B216,'[1]FDC1 Hyp3 taxeha1'!$A$2:$U$42,21,0)</f>
        <v>0.89</v>
      </c>
      <c r="J216" s="17">
        <f t="shared" si="12"/>
        <v>0</v>
      </c>
      <c r="K216" s="17">
        <f t="shared" si="13"/>
        <v>0</v>
      </c>
      <c r="L216" s="17">
        <f t="shared" si="14"/>
        <v>307.56619999999998</v>
      </c>
      <c r="M216" s="17"/>
    </row>
    <row r="217" spans="1:13" x14ac:dyDescent="0.35">
      <c r="A217" s="13">
        <v>520654</v>
      </c>
      <c r="B217" s="14" t="s">
        <v>12</v>
      </c>
      <c r="C217" s="14" t="s">
        <v>161</v>
      </c>
      <c r="D217" s="15">
        <v>0.99</v>
      </c>
      <c r="E217" s="15">
        <v>204.82</v>
      </c>
      <c r="F217" s="15">
        <f t="shared" si="15"/>
        <v>41.95</v>
      </c>
      <c r="G217" s="16">
        <v>0</v>
      </c>
      <c r="H217" s="16">
        <v>0</v>
      </c>
      <c r="I217" s="16">
        <f>VLOOKUP(B217,'[1]FDC1 Hyp3 taxeha1'!$A$2:$U$42,21,0)</f>
        <v>0.89</v>
      </c>
      <c r="J217" s="17">
        <f t="shared" si="12"/>
        <v>0</v>
      </c>
      <c r="K217" s="17">
        <f t="shared" si="13"/>
        <v>0</v>
      </c>
      <c r="L217" s="17">
        <f t="shared" si="14"/>
        <v>37.335500000000003</v>
      </c>
      <c r="M217" s="17"/>
    </row>
    <row r="218" spans="1:13" x14ac:dyDescent="0.35">
      <c r="A218" s="13">
        <v>521397</v>
      </c>
      <c r="B218" s="14" t="s">
        <v>12</v>
      </c>
      <c r="C218" s="14" t="s">
        <v>162</v>
      </c>
      <c r="D218" s="15">
        <v>3.33</v>
      </c>
      <c r="E218" s="15">
        <v>34.79</v>
      </c>
      <c r="F218" s="15">
        <f t="shared" si="15"/>
        <v>10.29</v>
      </c>
      <c r="G218" s="16">
        <v>0</v>
      </c>
      <c r="H218" s="16">
        <v>0</v>
      </c>
      <c r="I218" s="16">
        <f>VLOOKUP(B218,'[1]FDC1 Hyp3 taxeha1'!$A$2:$U$42,21,0)</f>
        <v>0.89</v>
      </c>
      <c r="J218" s="17">
        <f t="shared" si="12"/>
        <v>0</v>
      </c>
      <c r="K218" s="17">
        <f t="shared" si="13"/>
        <v>0</v>
      </c>
      <c r="L218" s="17">
        <f t="shared" si="14"/>
        <v>9.1580999999999992</v>
      </c>
      <c r="M218" s="17"/>
    </row>
    <row r="219" spans="1:13" x14ac:dyDescent="0.35">
      <c r="A219" s="13">
        <v>522932</v>
      </c>
      <c r="B219" s="14" t="s">
        <v>12</v>
      </c>
      <c r="C219" s="14" t="s">
        <v>162</v>
      </c>
      <c r="D219" s="15">
        <v>8.56</v>
      </c>
      <c r="E219" s="15">
        <v>55.03</v>
      </c>
      <c r="F219" s="15">
        <f t="shared" si="15"/>
        <v>19.57</v>
      </c>
      <c r="G219" s="16">
        <v>0</v>
      </c>
      <c r="H219" s="16">
        <v>0</v>
      </c>
      <c r="I219" s="16">
        <f>VLOOKUP(B219,'[1]FDC1 Hyp3 taxeha1'!$A$2:$U$42,21,0)</f>
        <v>0.89</v>
      </c>
      <c r="J219" s="17">
        <f t="shared" si="12"/>
        <v>0</v>
      </c>
      <c r="K219" s="17">
        <f t="shared" si="13"/>
        <v>0</v>
      </c>
      <c r="L219" s="17">
        <f t="shared" si="14"/>
        <v>17.417300000000001</v>
      </c>
      <c r="M219" s="17"/>
    </row>
    <row r="220" spans="1:13" x14ac:dyDescent="0.35">
      <c r="A220" s="13">
        <v>521848</v>
      </c>
      <c r="B220" s="14" t="s">
        <v>12</v>
      </c>
      <c r="C220" s="14" t="s">
        <v>163</v>
      </c>
      <c r="D220" s="15">
        <v>622.35</v>
      </c>
      <c r="E220" s="15">
        <v>10.57</v>
      </c>
      <c r="F220" s="15">
        <f t="shared" si="15"/>
        <v>624.46</v>
      </c>
      <c r="G220" s="16">
        <v>0</v>
      </c>
      <c r="H220" s="16">
        <v>0</v>
      </c>
      <c r="I220" s="16">
        <f>VLOOKUP(B220,'[1]FDC1 Hyp3 taxeha1'!$A$2:$U$42,21,0)</f>
        <v>0.89</v>
      </c>
      <c r="J220" s="17">
        <f t="shared" si="12"/>
        <v>0</v>
      </c>
      <c r="K220" s="17">
        <f t="shared" si="13"/>
        <v>0</v>
      </c>
      <c r="L220" s="17">
        <f t="shared" si="14"/>
        <v>555.76940000000002</v>
      </c>
      <c r="M220" s="17"/>
    </row>
    <row r="221" spans="1:13" x14ac:dyDescent="0.35">
      <c r="A221" s="13">
        <v>521633</v>
      </c>
      <c r="B221" s="14" t="s">
        <v>12</v>
      </c>
      <c r="C221" s="14" t="s">
        <v>164</v>
      </c>
      <c r="D221" s="15">
        <v>96</v>
      </c>
      <c r="E221" s="15">
        <v>0</v>
      </c>
      <c r="F221" s="15">
        <f t="shared" si="15"/>
        <v>96</v>
      </c>
      <c r="G221" s="16">
        <v>0</v>
      </c>
      <c r="H221" s="16">
        <v>0</v>
      </c>
      <c r="I221" s="16">
        <f>VLOOKUP(B221,'[1]FDC1 Hyp3 taxeha1'!$A$2:$U$42,21,0)</f>
        <v>0.89</v>
      </c>
      <c r="J221" s="17">
        <f t="shared" si="12"/>
        <v>0</v>
      </c>
      <c r="K221" s="17">
        <f t="shared" si="13"/>
        <v>0</v>
      </c>
      <c r="L221" s="17">
        <f t="shared" si="14"/>
        <v>85.44</v>
      </c>
      <c r="M221" s="17"/>
    </row>
    <row r="222" spans="1:13" x14ac:dyDescent="0.35">
      <c r="A222" s="13">
        <v>521449</v>
      </c>
      <c r="B222" s="14" t="s">
        <v>12</v>
      </c>
      <c r="C222" s="14" t="s">
        <v>166</v>
      </c>
      <c r="D222" s="15">
        <v>21.85</v>
      </c>
      <c r="E222" s="15">
        <v>297.10000000000002</v>
      </c>
      <c r="F222" s="15">
        <f t="shared" si="15"/>
        <v>81.27</v>
      </c>
      <c r="G222" s="16">
        <v>0</v>
      </c>
      <c r="H222" s="16">
        <v>0</v>
      </c>
      <c r="I222" s="16">
        <f>VLOOKUP(B222,'[1]FDC1 Hyp3 taxeha1'!$A$2:$U$42,21,0)</f>
        <v>0.89</v>
      </c>
      <c r="J222" s="17">
        <f t="shared" si="12"/>
        <v>0</v>
      </c>
      <c r="K222" s="17">
        <f t="shared" si="13"/>
        <v>0</v>
      </c>
      <c r="L222" s="17">
        <f t="shared" si="14"/>
        <v>72.330299999999994</v>
      </c>
      <c r="M222" s="17"/>
    </row>
    <row r="223" spans="1:13" x14ac:dyDescent="0.35">
      <c r="A223" s="13">
        <v>520760</v>
      </c>
      <c r="B223" s="14" t="s">
        <v>12</v>
      </c>
      <c r="C223" s="14" t="s">
        <v>168</v>
      </c>
      <c r="D223" s="15">
        <v>4.32</v>
      </c>
      <c r="E223" s="15">
        <v>90.04</v>
      </c>
      <c r="F223" s="15">
        <f t="shared" si="15"/>
        <v>22.33</v>
      </c>
      <c r="G223" s="16">
        <v>0</v>
      </c>
      <c r="H223" s="16">
        <v>0</v>
      </c>
      <c r="I223" s="16">
        <f>VLOOKUP(B223,'[1]FDC1 Hyp3 taxeha1'!$A$2:$U$42,21,0)</f>
        <v>0.89</v>
      </c>
      <c r="J223" s="17">
        <f t="shared" si="12"/>
        <v>0</v>
      </c>
      <c r="K223" s="17">
        <f t="shared" si="13"/>
        <v>0</v>
      </c>
      <c r="L223" s="17">
        <f t="shared" si="14"/>
        <v>19.873699999999999</v>
      </c>
      <c r="M223" s="17"/>
    </row>
    <row r="224" spans="1:13" x14ac:dyDescent="0.35">
      <c r="A224" s="13">
        <v>520048</v>
      </c>
      <c r="B224" s="14" t="s">
        <v>12</v>
      </c>
      <c r="C224" s="14" t="s">
        <v>154</v>
      </c>
      <c r="D224" s="15">
        <v>93.1</v>
      </c>
      <c r="E224" s="15">
        <v>0</v>
      </c>
      <c r="F224" s="15">
        <f t="shared" si="15"/>
        <v>93.1</v>
      </c>
      <c r="G224" s="16">
        <v>0</v>
      </c>
      <c r="H224" s="16">
        <v>0</v>
      </c>
      <c r="I224" s="16">
        <f>VLOOKUP(B224,'[1]FDC1 Hyp3 taxeha1'!$A$2:$U$42,21,0)</f>
        <v>0.89</v>
      </c>
      <c r="J224" s="17">
        <f t="shared" si="12"/>
        <v>0</v>
      </c>
      <c r="K224" s="17">
        <f t="shared" si="13"/>
        <v>0</v>
      </c>
      <c r="L224" s="17">
        <f t="shared" si="14"/>
        <v>82.858999999999995</v>
      </c>
      <c r="M224" s="17"/>
    </row>
    <row r="225" spans="1:13" x14ac:dyDescent="0.35">
      <c r="A225" s="13">
        <v>521087</v>
      </c>
      <c r="B225" s="14" t="s">
        <v>12</v>
      </c>
      <c r="C225" s="14" t="s">
        <v>169</v>
      </c>
      <c r="D225" s="15">
        <v>156.9</v>
      </c>
      <c r="E225" s="15">
        <v>304.95999999999998</v>
      </c>
      <c r="F225" s="15">
        <f t="shared" si="15"/>
        <v>217.89</v>
      </c>
      <c r="G225" s="16">
        <v>0</v>
      </c>
      <c r="H225" s="16">
        <v>0</v>
      </c>
      <c r="I225" s="16">
        <f>VLOOKUP(B225,'[1]FDC1 Hyp3 taxeha1'!$A$2:$U$42,21,0)</f>
        <v>0.89</v>
      </c>
      <c r="J225" s="17">
        <f t="shared" si="12"/>
        <v>0</v>
      </c>
      <c r="K225" s="17">
        <f t="shared" si="13"/>
        <v>0</v>
      </c>
      <c r="L225" s="17">
        <f t="shared" si="14"/>
        <v>193.9221</v>
      </c>
      <c r="M225" s="17"/>
    </row>
    <row r="226" spans="1:13" x14ac:dyDescent="0.35">
      <c r="A226" s="13">
        <v>520457</v>
      </c>
      <c r="B226" s="14" t="s">
        <v>12</v>
      </c>
      <c r="C226" s="14" t="s">
        <v>170</v>
      </c>
      <c r="D226" s="15">
        <v>30.91</v>
      </c>
      <c r="E226" s="15">
        <v>46.97</v>
      </c>
      <c r="F226" s="15">
        <f t="shared" si="15"/>
        <v>40.299999999999997</v>
      </c>
      <c r="G226" s="16">
        <v>0</v>
      </c>
      <c r="H226" s="16">
        <v>0</v>
      </c>
      <c r="I226" s="16">
        <f>VLOOKUP(B226,'[1]FDC1 Hyp3 taxeha1'!$A$2:$U$42,21,0)</f>
        <v>0.89</v>
      </c>
      <c r="J226" s="17">
        <f t="shared" si="12"/>
        <v>0</v>
      </c>
      <c r="K226" s="17">
        <f t="shared" si="13"/>
        <v>0</v>
      </c>
      <c r="L226" s="17">
        <f t="shared" si="14"/>
        <v>35.866999999999997</v>
      </c>
      <c r="M226" s="17"/>
    </row>
    <row r="227" spans="1:13" x14ac:dyDescent="0.35">
      <c r="A227" s="13">
        <v>520439</v>
      </c>
      <c r="B227" s="14" t="s">
        <v>12</v>
      </c>
      <c r="C227" s="14" t="s">
        <v>171</v>
      </c>
      <c r="D227" s="15">
        <v>7.24</v>
      </c>
      <c r="E227" s="15">
        <v>144.72</v>
      </c>
      <c r="F227" s="15">
        <f t="shared" si="15"/>
        <v>36.18</v>
      </c>
      <c r="G227" s="16">
        <v>0</v>
      </c>
      <c r="H227" s="16">
        <v>0</v>
      </c>
      <c r="I227" s="16">
        <f>VLOOKUP(B227,'[1]FDC1 Hyp3 taxeha1'!$A$2:$U$42,21,0)</f>
        <v>0.89</v>
      </c>
      <c r="J227" s="17">
        <f t="shared" si="12"/>
        <v>0</v>
      </c>
      <c r="K227" s="17">
        <f t="shared" si="13"/>
        <v>0</v>
      </c>
      <c r="L227" s="17">
        <f t="shared" si="14"/>
        <v>32.200200000000002</v>
      </c>
      <c r="M227" s="17"/>
    </row>
    <row r="228" spans="1:13" x14ac:dyDescent="0.35">
      <c r="A228" s="13">
        <v>520802</v>
      </c>
      <c r="B228" s="14" t="s">
        <v>12</v>
      </c>
      <c r="C228" s="14" t="s">
        <v>172</v>
      </c>
      <c r="D228" s="15">
        <v>752.05</v>
      </c>
      <c r="E228" s="15">
        <v>72.55</v>
      </c>
      <c r="F228" s="15">
        <f t="shared" si="15"/>
        <v>766.56</v>
      </c>
      <c r="G228" s="16">
        <v>0</v>
      </c>
      <c r="H228" s="16">
        <v>0</v>
      </c>
      <c r="I228" s="16">
        <f>VLOOKUP(B228,'[1]FDC1 Hyp3 taxeha1'!$A$2:$U$42,21,0)</f>
        <v>0.89</v>
      </c>
      <c r="J228" s="17">
        <f t="shared" si="12"/>
        <v>0</v>
      </c>
      <c r="K228" s="17">
        <f t="shared" si="13"/>
        <v>0</v>
      </c>
      <c r="L228" s="17">
        <f t="shared" si="14"/>
        <v>682.23839999999996</v>
      </c>
      <c r="M228" s="17"/>
    </row>
    <row r="229" spans="1:13" x14ac:dyDescent="0.35">
      <c r="A229" s="13">
        <v>520690</v>
      </c>
      <c r="B229" s="14" t="s">
        <v>12</v>
      </c>
      <c r="C229" s="14" t="s">
        <v>172</v>
      </c>
      <c r="D229" s="15">
        <v>1413.37</v>
      </c>
      <c r="E229" s="15">
        <v>38.93</v>
      </c>
      <c r="F229" s="15">
        <f t="shared" si="15"/>
        <v>1421.16</v>
      </c>
      <c r="G229" s="16">
        <v>0</v>
      </c>
      <c r="H229" s="16">
        <v>0</v>
      </c>
      <c r="I229" s="16">
        <f>VLOOKUP(B229,'[1]FDC1 Hyp3 taxeha1'!$A$2:$U$42,21,0)</f>
        <v>0.89</v>
      </c>
      <c r="J229" s="17">
        <f t="shared" si="12"/>
        <v>0</v>
      </c>
      <c r="K229" s="17">
        <f t="shared" si="13"/>
        <v>0</v>
      </c>
      <c r="L229" s="17">
        <f t="shared" si="14"/>
        <v>1264.8324</v>
      </c>
      <c r="M229" s="17"/>
    </row>
    <row r="230" spans="1:13" x14ac:dyDescent="0.35">
      <c r="A230" s="13">
        <v>521799</v>
      </c>
      <c r="B230" s="14" t="s">
        <v>12</v>
      </c>
      <c r="C230" s="14" t="s">
        <v>157</v>
      </c>
      <c r="D230" s="15">
        <v>0</v>
      </c>
      <c r="E230" s="15">
        <v>97.28</v>
      </c>
      <c r="F230" s="15">
        <f t="shared" si="15"/>
        <v>19.46</v>
      </c>
      <c r="G230" s="16">
        <v>0</v>
      </c>
      <c r="H230" s="16">
        <v>0</v>
      </c>
      <c r="I230" s="16">
        <f>VLOOKUP(B230,'[1]FDC1 Hyp3 taxeha1'!$A$2:$U$42,21,0)</f>
        <v>0.89</v>
      </c>
      <c r="J230" s="17">
        <f t="shared" si="12"/>
        <v>0</v>
      </c>
      <c r="K230" s="17">
        <f t="shared" si="13"/>
        <v>0</v>
      </c>
      <c r="L230" s="17">
        <f t="shared" si="14"/>
        <v>17.319400000000002</v>
      </c>
      <c r="M230" s="17"/>
    </row>
    <row r="231" spans="1:13" x14ac:dyDescent="0.35">
      <c r="A231" s="13">
        <v>520926</v>
      </c>
      <c r="B231" s="14" t="s">
        <v>12</v>
      </c>
      <c r="C231" s="14" t="s">
        <v>173</v>
      </c>
      <c r="D231" s="15">
        <v>23.21</v>
      </c>
      <c r="E231" s="15">
        <v>116.47</v>
      </c>
      <c r="F231" s="15">
        <f t="shared" si="15"/>
        <v>46.5</v>
      </c>
      <c r="G231" s="16">
        <v>0</v>
      </c>
      <c r="H231" s="16">
        <v>0</v>
      </c>
      <c r="I231" s="16">
        <f>VLOOKUP(B231,'[1]FDC1 Hyp3 taxeha1'!$A$2:$U$42,21,0)</f>
        <v>0.89</v>
      </c>
      <c r="J231" s="17">
        <f t="shared" si="12"/>
        <v>0</v>
      </c>
      <c r="K231" s="17">
        <f t="shared" si="13"/>
        <v>0</v>
      </c>
      <c r="L231" s="17">
        <f t="shared" si="14"/>
        <v>41.384999999999998</v>
      </c>
      <c r="M231" s="17"/>
    </row>
    <row r="232" spans="1:13" x14ac:dyDescent="0.35">
      <c r="A232" s="13">
        <v>520519</v>
      </c>
      <c r="B232" s="14" t="s">
        <v>12</v>
      </c>
      <c r="C232" s="14" t="s">
        <v>173</v>
      </c>
      <c r="D232" s="15">
        <v>74.42</v>
      </c>
      <c r="E232" s="15">
        <v>0</v>
      </c>
      <c r="F232" s="15">
        <f t="shared" si="15"/>
        <v>74.42</v>
      </c>
      <c r="G232" s="16">
        <v>0</v>
      </c>
      <c r="H232" s="16">
        <v>0</v>
      </c>
      <c r="I232" s="16">
        <f>VLOOKUP(B232,'[1]FDC1 Hyp3 taxeha1'!$A$2:$U$42,21,0)</f>
        <v>0.89</v>
      </c>
      <c r="J232" s="17">
        <f t="shared" si="12"/>
        <v>0</v>
      </c>
      <c r="K232" s="17">
        <f t="shared" si="13"/>
        <v>0</v>
      </c>
      <c r="L232" s="17">
        <f t="shared" si="14"/>
        <v>66.233800000000002</v>
      </c>
      <c r="M232" s="17"/>
    </row>
    <row r="233" spans="1:13" x14ac:dyDescent="0.35">
      <c r="A233" s="13">
        <v>521801</v>
      </c>
      <c r="B233" s="14" t="s">
        <v>12</v>
      </c>
      <c r="C233" s="14" t="s">
        <v>173</v>
      </c>
      <c r="D233" s="15">
        <v>18.3</v>
      </c>
      <c r="E233" s="15">
        <v>0</v>
      </c>
      <c r="F233" s="15">
        <f t="shared" si="15"/>
        <v>18.3</v>
      </c>
      <c r="G233" s="16">
        <v>0</v>
      </c>
      <c r="H233" s="16">
        <v>0</v>
      </c>
      <c r="I233" s="16">
        <f>VLOOKUP(B233,'[1]FDC1 Hyp3 taxeha1'!$A$2:$U$42,21,0)</f>
        <v>0.89</v>
      </c>
      <c r="J233" s="17">
        <f t="shared" si="12"/>
        <v>0</v>
      </c>
      <c r="K233" s="17">
        <f t="shared" si="13"/>
        <v>0</v>
      </c>
      <c r="L233" s="17">
        <f t="shared" si="14"/>
        <v>16.287000000000003</v>
      </c>
      <c r="M233" s="17"/>
    </row>
    <row r="234" spans="1:13" x14ac:dyDescent="0.35">
      <c r="A234" s="13">
        <v>520579</v>
      </c>
      <c r="B234" s="14" t="s">
        <v>12</v>
      </c>
      <c r="C234" s="14" t="s">
        <v>159</v>
      </c>
      <c r="D234" s="15">
        <v>241.72</v>
      </c>
      <c r="E234" s="15">
        <v>70.150000000000006</v>
      </c>
      <c r="F234" s="15">
        <f t="shared" si="15"/>
        <v>255.75</v>
      </c>
      <c r="G234" s="16">
        <v>0</v>
      </c>
      <c r="H234" s="16">
        <v>0</v>
      </c>
      <c r="I234" s="16">
        <f>VLOOKUP(B234,'[1]FDC1 Hyp3 taxeha1'!$A$2:$U$42,21,0)</f>
        <v>0.89</v>
      </c>
      <c r="J234" s="17">
        <f t="shared" si="12"/>
        <v>0</v>
      </c>
      <c r="K234" s="17">
        <f t="shared" si="13"/>
        <v>0</v>
      </c>
      <c r="L234" s="17">
        <f t="shared" si="14"/>
        <v>227.61750000000001</v>
      </c>
      <c r="M234" s="17"/>
    </row>
    <row r="235" spans="1:13" x14ac:dyDescent="0.35">
      <c r="A235" s="13">
        <v>520771</v>
      </c>
      <c r="B235" s="14" t="s">
        <v>12</v>
      </c>
      <c r="C235" s="14" t="s">
        <v>174</v>
      </c>
      <c r="D235" s="15">
        <v>17.38</v>
      </c>
      <c r="E235" s="15">
        <v>44.44</v>
      </c>
      <c r="F235" s="15">
        <f t="shared" si="15"/>
        <v>26.27</v>
      </c>
      <c r="G235" s="16">
        <v>0</v>
      </c>
      <c r="H235" s="16">
        <v>0</v>
      </c>
      <c r="I235" s="16">
        <f>VLOOKUP(B235,'[1]FDC1 Hyp3 taxeha1'!$A$2:$U$42,21,0)</f>
        <v>0.89</v>
      </c>
      <c r="J235" s="17">
        <f t="shared" si="12"/>
        <v>0</v>
      </c>
      <c r="K235" s="17">
        <f t="shared" si="13"/>
        <v>0</v>
      </c>
      <c r="L235" s="17">
        <f t="shared" si="14"/>
        <v>23.380299999999998</v>
      </c>
      <c r="M235" s="17"/>
    </row>
    <row r="236" spans="1:13" x14ac:dyDescent="0.35">
      <c r="A236" s="13">
        <v>521398</v>
      </c>
      <c r="B236" s="14" t="s">
        <v>12</v>
      </c>
      <c r="C236" s="14" t="s">
        <v>175</v>
      </c>
      <c r="D236" s="15">
        <v>0</v>
      </c>
      <c r="E236" s="15">
        <v>111.53</v>
      </c>
      <c r="F236" s="15">
        <f t="shared" si="15"/>
        <v>22.31</v>
      </c>
      <c r="G236" s="16">
        <v>0</v>
      </c>
      <c r="H236" s="16">
        <v>0</v>
      </c>
      <c r="I236" s="16">
        <f>VLOOKUP(B236,'[1]FDC1 Hyp3 taxeha1'!$A$2:$U$42,21,0)</f>
        <v>0.89</v>
      </c>
      <c r="J236" s="17">
        <f t="shared" si="12"/>
        <v>0</v>
      </c>
      <c r="K236" s="17">
        <f t="shared" si="13"/>
        <v>0</v>
      </c>
      <c r="L236" s="17">
        <f t="shared" si="14"/>
        <v>19.855899999999998</v>
      </c>
      <c r="M236" s="17"/>
    </row>
    <row r="237" spans="1:13" x14ac:dyDescent="0.35">
      <c r="A237" s="13">
        <v>520170</v>
      </c>
      <c r="B237" s="14" t="s">
        <v>12</v>
      </c>
      <c r="C237" s="14" t="s">
        <v>176</v>
      </c>
      <c r="D237" s="15">
        <v>228.89</v>
      </c>
      <c r="E237" s="15">
        <v>0</v>
      </c>
      <c r="F237" s="15">
        <f t="shared" si="15"/>
        <v>228.89</v>
      </c>
      <c r="G237" s="16">
        <v>0</v>
      </c>
      <c r="H237" s="16">
        <v>0</v>
      </c>
      <c r="I237" s="16">
        <f>VLOOKUP(B237,'[1]FDC1 Hyp3 taxeha1'!$A$2:$U$42,21,0)</f>
        <v>0.89</v>
      </c>
      <c r="J237" s="17">
        <f t="shared" si="12"/>
        <v>0</v>
      </c>
      <c r="K237" s="17">
        <f t="shared" si="13"/>
        <v>0</v>
      </c>
      <c r="L237" s="17">
        <f t="shared" si="14"/>
        <v>203.71209999999999</v>
      </c>
      <c r="M237" s="17"/>
    </row>
    <row r="238" spans="1:13" x14ac:dyDescent="0.35">
      <c r="A238" s="13">
        <v>520770</v>
      </c>
      <c r="B238" s="14" t="s">
        <v>12</v>
      </c>
      <c r="C238" s="14" t="s">
        <v>177</v>
      </c>
      <c r="D238" s="15">
        <v>1278</v>
      </c>
      <c r="E238" s="15">
        <v>31.05</v>
      </c>
      <c r="F238" s="15">
        <f t="shared" si="15"/>
        <v>1284.21</v>
      </c>
      <c r="G238" s="16">
        <v>0</v>
      </c>
      <c r="H238" s="16">
        <v>0</v>
      </c>
      <c r="I238" s="16">
        <f>VLOOKUP(B238,'[1]FDC1 Hyp3 taxeha1'!$A$2:$U$42,21,0)</f>
        <v>0.89</v>
      </c>
      <c r="J238" s="17">
        <f t="shared" si="12"/>
        <v>0</v>
      </c>
      <c r="K238" s="17">
        <f t="shared" si="13"/>
        <v>0</v>
      </c>
      <c r="L238" s="17">
        <f t="shared" si="14"/>
        <v>1142.9469000000001</v>
      </c>
      <c r="M238" s="17"/>
    </row>
    <row r="239" spans="1:13" x14ac:dyDescent="0.35">
      <c r="A239" s="13">
        <v>520673</v>
      </c>
      <c r="B239" s="14" t="s">
        <v>12</v>
      </c>
      <c r="C239" s="14" t="s">
        <v>27</v>
      </c>
      <c r="D239" s="15">
        <v>300</v>
      </c>
      <c r="E239" s="15">
        <v>0</v>
      </c>
      <c r="F239" s="15">
        <f t="shared" si="15"/>
        <v>300</v>
      </c>
      <c r="G239" s="16">
        <v>0</v>
      </c>
      <c r="H239" s="16">
        <v>0</v>
      </c>
      <c r="I239" s="16">
        <f>VLOOKUP(B239,'[1]FDC1 Hyp3 taxeha1'!$A$2:$U$42,21,0)</f>
        <v>0.89</v>
      </c>
      <c r="J239" s="17">
        <f t="shared" si="12"/>
        <v>0</v>
      </c>
      <c r="K239" s="17">
        <f t="shared" si="13"/>
        <v>0</v>
      </c>
      <c r="L239" s="17">
        <f t="shared" si="14"/>
        <v>267</v>
      </c>
      <c r="M239" s="17"/>
    </row>
    <row r="240" spans="1:13" x14ac:dyDescent="0.35">
      <c r="A240" s="13">
        <v>520022</v>
      </c>
      <c r="B240" s="14" t="s">
        <v>12</v>
      </c>
      <c r="C240" s="14" t="s">
        <v>178</v>
      </c>
      <c r="D240" s="15">
        <v>22.2</v>
      </c>
      <c r="E240" s="15">
        <v>6.02</v>
      </c>
      <c r="F240" s="15">
        <f t="shared" si="15"/>
        <v>23.4</v>
      </c>
      <c r="G240" s="16">
        <v>0</v>
      </c>
      <c r="H240" s="16">
        <v>0</v>
      </c>
      <c r="I240" s="16">
        <f>VLOOKUP(B240,'[1]FDC1 Hyp3 taxeha1'!$A$2:$U$42,21,0)</f>
        <v>0.89</v>
      </c>
      <c r="J240" s="17">
        <f t="shared" si="12"/>
        <v>0</v>
      </c>
      <c r="K240" s="17">
        <f t="shared" si="13"/>
        <v>0</v>
      </c>
      <c r="L240" s="17">
        <f t="shared" si="14"/>
        <v>20.826000000000001</v>
      </c>
      <c r="M240" s="17"/>
    </row>
    <row r="241" spans="1:13" x14ac:dyDescent="0.35">
      <c r="A241" s="13">
        <v>521583</v>
      </c>
      <c r="B241" s="14" t="s">
        <v>12</v>
      </c>
      <c r="C241" s="14" t="s">
        <v>180</v>
      </c>
      <c r="D241" s="15">
        <v>189.1</v>
      </c>
      <c r="E241" s="15">
        <v>0</v>
      </c>
      <c r="F241" s="15">
        <f t="shared" si="15"/>
        <v>189.1</v>
      </c>
      <c r="G241" s="16">
        <v>0</v>
      </c>
      <c r="H241" s="16">
        <v>0</v>
      </c>
      <c r="I241" s="16">
        <f>VLOOKUP(B241,'[1]FDC1 Hyp3 taxeha1'!$A$2:$U$42,21,0)</f>
        <v>0.89</v>
      </c>
      <c r="J241" s="17">
        <f t="shared" si="12"/>
        <v>0</v>
      </c>
      <c r="K241" s="17">
        <f t="shared" si="13"/>
        <v>0</v>
      </c>
      <c r="L241" s="17">
        <f t="shared" si="14"/>
        <v>168.29900000000001</v>
      </c>
      <c r="M241" s="17"/>
    </row>
    <row r="242" spans="1:13" x14ac:dyDescent="0.35">
      <c r="A242" s="13">
        <v>521279</v>
      </c>
      <c r="B242" s="14" t="s">
        <v>181</v>
      </c>
      <c r="C242" s="14" t="s">
        <v>182</v>
      </c>
      <c r="D242" s="15">
        <v>61.5</v>
      </c>
      <c r="E242" s="15">
        <v>0</v>
      </c>
      <c r="F242" s="15">
        <f t="shared" si="15"/>
        <v>61.5</v>
      </c>
      <c r="G242" s="16">
        <v>0</v>
      </c>
      <c r="H242" s="16">
        <v>0</v>
      </c>
      <c r="I242" s="16">
        <f>VLOOKUP(B242,'[1]FDC1 Hyp3 taxeha1'!$A$2:$U$42,21,0)</f>
        <v>2.61</v>
      </c>
      <c r="J242" s="17">
        <f t="shared" si="12"/>
        <v>0</v>
      </c>
      <c r="K242" s="17">
        <f t="shared" si="13"/>
        <v>0</v>
      </c>
      <c r="L242" s="17">
        <f t="shared" si="14"/>
        <v>160.51499999999999</v>
      </c>
      <c r="M242" s="17"/>
    </row>
    <row r="243" spans="1:13" x14ac:dyDescent="0.35">
      <c r="A243" s="13">
        <v>521187</v>
      </c>
      <c r="B243" s="14" t="s">
        <v>181</v>
      </c>
      <c r="C243" s="14" t="s">
        <v>184</v>
      </c>
      <c r="D243" s="15">
        <v>0</v>
      </c>
      <c r="E243" s="15">
        <v>284.08999999999997</v>
      </c>
      <c r="F243" s="15">
        <f t="shared" si="15"/>
        <v>56.82</v>
      </c>
      <c r="G243" s="16">
        <v>0</v>
      </c>
      <c r="H243" s="16">
        <v>0</v>
      </c>
      <c r="I243" s="16">
        <f>VLOOKUP(B243,'[1]FDC1 Hyp3 taxeha1'!$A$2:$U$42,21,0)</f>
        <v>2.61</v>
      </c>
      <c r="J243" s="17">
        <f t="shared" si="12"/>
        <v>0</v>
      </c>
      <c r="K243" s="17">
        <f t="shared" si="13"/>
        <v>0</v>
      </c>
      <c r="L243" s="17">
        <f t="shared" si="14"/>
        <v>148.30019999999999</v>
      </c>
      <c r="M243" s="17"/>
    </row>
    <row r="244" spans="1:13" x14ac:dyDescent="0.35">
      <c r="A244" s="13">
        <v>520456</v>
      </c>
      <c r="B244" s="14" t="s">
        <v>181</v>
      </c>
      <c r="C244" s="14" t="s">
        <v>186</v>
      </c>
      <c r="D244" s="15">
        <v>119.09</v>
      </c>
      <c r="E244" s="15">
        <v>407.75</v>
      </c>
      <c r="F244" s="15">
        <f t="shared" si="15"/>
        <v>200.64</v>
      </c>
      <c r="G244" s="16">
        <v>0</v>
      </c>
      <c r="H244" s="16">
        <v>0</v>
      </c>
      <c r="I244" s="16">
        <f>VLOOKUP(B244,'[1]FDC1 Hyp3 taxeha1'!$A$2:$U$42,21,0)</f>
        <v>2.61</v>
      </c>
      <c r="J244" s="17">
        <f t="shared" si="12"/>
        <v>0</v>
      </c>
      <c r="K244" s="17">
        <f t="shared" si="13"/>
        <v>0</v>
      </c>
      <c r="L244" s="17">
        <f t="shared" si="14"/>
        <v>523.67039999999997</v>
      </c>
      <c r="M244" s="17"/>
    </row>
    <row r="245" spans="1:13" x14ac:dyDescent="0.35">
      <c r="A245" s="13">
        <v>521083</v>
      </c>
      <c r="B245" s="14" t="s">
        <v>181</v>
      </c>
      <c r="C245" s="14" t="s">
        <v>187</v>
      </c>
      <c r="D245" s="15">
        <v>12.39</v>
      </c>
      <c r="E245" s="15">
        <v>373.28</v>
      </c>
      <c r="F245" s="15">
        <f t="shared" si="15"/>
        <v>87.05</v>
      </c>
      <c r="G245" s="16">
        <v>0</v>
      </c>
      <c r="H245" s="16">
        <v>0</v>
      </c>
      <c r="I245" s="16">
        <f>VLOOKUP(B245,'[1]FDC1 Hyp3 taxeha1'!$A$2:$U$42,21,0)</f>
        <v>2.61</v>
      </c>
      <c r="J245" s="17">
        <f t="shared" si="12"/>
        <v>0</v>
      </c>
      <c r="K245" s="17">
        <f t="shared" si="13"/>
        <v>0</v>
      </c>
      <c r="L245" s="17">
        <f t="shared" si="14"/>
        <v>227.20049999999998</v>
      </c>
      <c r="M245" s="17"/>
    </row>
    <row r="246" spans="1:13" x14ac:dyDescent="0.35">
      <c r="A246" s="13">
        <v>521291</v>
      </c>
      <c r="B246" s="14" t="s">
        <v>181</v>
      </c>
      <c r="C246" s="14" t="s">
        <v>189</v>
      </c>
      <c r="D246" s="15">
        <v>0.37</v>
      </c>
      <c r="E246" s="15">
        <v>80.98</v>
      </c>
      <c r="F246" s="15">
        <f t="shared" si="15"/>
        <v>16.57</v>
      </c>
      <c r="G246" s="16">
        <v>0</v>
      </c>
      <c r="H246" s="16">
        <v>0</v>
      </c>
      <c r="I246" s="16">
        <f>VLOOKUP(B246,'[1]FDC1 Hyp3 taxeha1'!$A$2:$U$42,21,0)</f>
        <v>2.61</v>
      </c>
      <c r="J246" s="17">
        <f t="shared" si="12"/>
        <v>0</v>
      </c>
      <c r="K246" s="17">
        <f t="shared" si="13"/>
        <v>0</v>
      </c>
      <c r="L246" s="17">
        <f t="shared" si="14"/>
        <v>43.247700000000002</v>
      </c>
      <c r="M246" s="17"/>
    </row>
    <row r="247" spans="1:13" x14ac:dyDescent="0.35">
      <c r="A247" s="13">
        <v>522508</v>
      </c>
      <c r="B247" s="14" t="s">
        <v>181</v>
      </c>
      <c r="C247" s="14" t="s">
        <v>190</v>
      </c>
      <c r="D247" s="15">
        <v>51</v>
      </c>
      <c r="E247" s="15">
        <v>97.8</v>
      </c>
      <c r="F247" s="15">
        <f t="shared" si="15"/>
        <v>70.56</v>
      </c>
      <c r="G247" s="16">
        <v>0</v>
      </c>
      <c r="H247" s="16">
        <v>0</v>
      </c>
      <c r="I247" s="16">
        <f>VLOOKUP(B247,'[1]FDC1 Hyp3 taxeha1'!$A$2:$U$42,21,0)</f>
        <v>2.61</v>
      </c>
      <c r="J247" s="17">
        <f t="shared" si="12"/>
        <v>0</v>
      </c>
      <c r="K247" s="17">
        <f t="shared" si="13"/>
        <v>0</v>
      </c>
      <c r="L247" s="17">
        <f t="shared" si="14"/>
        <v>184.16159999999999</v>
      </c>
      <c r="M247" s="17"/>
    </row>
    <row r="248" spans="1:13" x14ac:dyDescent="0.35">
      <c r="A248" s="13">
        <v>520916</v>
      </c>
      <c r="B248" s="14" t="s">
        <v>181</v>
      </c>
      <c r="C248" s="14" t="s">
        <v>191</v>
      </c>
      <c r="D248" s="15">
        <v>159.28</v>
      </c>
      <c r="E248" s="15">
        <v>1133</v>
      </c>
      <c r="F248" s="15">
        <f t="shared" si="15"/>
        <v>385.88</v>
      </c>
      <c r="G248" s="16">
        <v>0</v>
      </c>
      <c r="H248" s="16">
        <v>0</v>
      </c>
      <c r="I248" s="16">
        <f>VLOOKUP(B248,'[1]FDC1 Hyp3 taxeha1'!$A$2:$U$42,21,0)</f>
        <v>2.61</v>
      </c>
      <c r="J248" s="17">
        <f t="shared" si="12"/>
        <v>0</v>
      </c>
      <c r="K248" s="17">
        <f t="shared" si="13"/>
        <v>0</v>
      </c>
      <c r="L248" s="17">
        <f t="shared" si="14"/>
        <v>1007.1468</v>
      </c>
      <c r="M248" s="17"/>
    </row>
    <row r="249" spans="1:13" x14ac:dyDescent="0.35">
      <c r="A249" s="13">
        <v>521423</v>
      </c>
      <c r="B249" s="14" t="s">
        <v>181</v>
      </c>
      <c r="C249" s="14" t="s">
        <v>192</v>
      </c>
      <c r="D249" s="15">
        <v>34.39</v>
      </c>
      <c r="E249" s="15">
        <v>0</v>
      </c>
      <c r="F249" s="15">
        <f t="shared" si="15"/>
        <v>34.39</v>
      </c>
      <c r="G249" s="16">
        <v>0</v>
      </c>
      <c r="H249" s="16">
        <v>0</v>
      </c>
      <c r="I249" s="16">
        <f>VLOOKUP(B249,'[1]FDC1 Hyp3 taxeha1'!$A$2:$U$42,21,0)</f>
        <v>2.61</v>
      </c>
      <c r="J249" s="17">
        <f t="shared" si="12"/>
        <v>0</v>
      </c>
      <c r="K249" s="17">
        <f t="shared" si="13"/>
        <v>0</v>
      </c>
      <c r="L249" s="17">
        <f t="shared" si="14"/>
        <v>89.757899999999992</v>
      </c>
      <c r="M249" s="17"/>
    </row>
    <row r="250" spans="1:13" x14ac:dyDescent="0.35">
      <c r="A250" s="13">
        <v>521550</v>
      </c>
      <c r="B250" s="14" t="s">
        <v>181</v>
      </c>
      <c r="C250" s="14" t="s">
        <v>192</v>
      </c>
      <c r="D250" s="15">
        <v>41.51</v>
      </c>
      <c r="E250" s="15">
        <v>0</v>
      </c>
      <c r="F250" s="15">
        <f t="shared" si="15"/>
        <v>41.51</v>
      </c>
      <c r="G250" s="16">
        <v>0</v>
      </c>
      <c r="H250" s="16">
        <v>0</v>
      </c>
      <c r="I250" s="16">
        <f>VLOOKUP(B250,'[1]FDC1 Hyp3 taxeha1'!$A$2:$U$42,21,0)</f>
        <v>2.61</v>
      </c>
      <c r="J250" s="17">
        <f t="shared" si="12"/>
        <v>0</v>
      </c>
      <c r="K250" s="17">
        <f t="shared" si="13"/>
        <v>0</v>
      </c>
      <c r="L250" s="17">
        <f t="shared" si="14"/>
        <v>108.34109999999998</v>
      </c>
      <c r="M250" s="17"/>
    </row>
    <row r="251" spans="1:13" x14ac:dyDescent="0.35">
      <c r="A251" s="13">
        <v>521152</v>
      </c>
      <c r="B251" s="14" t="s">
        <v>181</v>
      </c>
      <c r="C251" s="14" t="s">
        <v>194</v>
      </c>
      <c r="D251" s="15">
        <v>47.9</v>
      </c>
      <c r="E251" s="15">
        <v>0</v>
      </c>
      <c r="F251" s="15">
        <f t="shared" si="15"/>
        <v>47.9</v>
      </c>
      <c r="G251" s="16">
        <v>0</v>
      </c>
      <c r="H251" s="16">
        <v>0</v>
      </c>
      <c r="I251" s="16">
        <f>VLOOKUP(B251,'[1]FDC1 Hyp3 taxeha1'!$A$2:$U$42,21,0)</f>
        <v>2.61</v>
      </c>
      <c r="J251" s="17">
        <f t="shared" si="12"/>
        <v>0</v>
      </c>
      <c r="K251" s="17">
        <f t="shared" si="13"/>
        <v>0</v>
      </c>
      <c r="L251" s="17">
        <f t="shared" si="14"/>
        <v>125.01899999999999</v>
      </c>
      <c r="M251" s="17"/>
    </row>
    <row r="252" spans="1:13" x14ac:dyDescent="0.35">
      <c r="A252" s="13">
        <v>521548</v>
      </c>
      <c r="B252" s="14" t="s">
        <v>181</v>
      </c>
      <c r="C252" s="14" t="s">
        <v>194</v>
      </c>
      <c r="D252" s="15">
        <v>8.9</v>
      </c>
      <c r="E252" s="15">
        <v>61.98</v>
      </c>
      <c r="F252" s="15">
        <f t="shared" si="15"/>
        <v>21.3</v>
      </c>
      <c r="G252" s="16">
        <v>0</v>
      </c>
      <c r="H252" s="16">
        <v>0</v>
      </c>
      <c r="I252" s="16">
        <f>VLOOKUP(B252,'[1]FDC1 Hyp3 taxeha1'!$A$2:$U$42,21,0)</f>
        <v>2.61</v>
      </c>
      <c r="J252" s="17">
        <f t="shared" si="12"/>
        <v>0</v>
      </c>
      <c r="K252" s="17">
        <f t="shared" si="13"/>
        <v>0</v>
      </c>
      <c r="L252" s="17">
        <f t="shared" si="14"/>
        <v>55.592999999999996</v>
      </c>
      <c r="M252" s="17"/>
    </row>
    <row r="253" spans="1:13" x14ac:dyDescent="0.35">
      <c r="A253" s="13">
        <v>520062</v>
      </c>
      <c r="B253" s="14" t="s">
        <v>181</v>
      </c>
      <c r="C253" s="14" t="s">
        <v>194</v>
      </c>
      <c r="D253" s="15">
        <v>0</v>
      </c>
      <c r="E253" s="15">
        <v>77.05</v>
      </c>
      <c r="F253" s="15">
        <f t="shared" si="15"/>
        <v>15.41</v>
      </c>
      <c r="G253" s="16">
        <v>0</v>
      </c>
      <c r="H253" s="16">
        <v>0</v>
      </c>
      <c r="I253" s="16">
        <f>VLOOKUP(B253,'[1]FDC1 Hyp3 taxeha1'!$A$2:$U$42,21,0)</f>
        <v>2.61</v>
      </c>
      <c r="J253" s="17">
        <f t="shared" si="12"/>
        <v>0</v>
      </c>
      <c r="K253" s="17">
        <f t="shared" si="13"/>
        <v>0</v>
      </c>
      <c r="L253" s="17">
        <f t="shared" si="14"/>
        <v>40.220099999999995</v>
      </c>
      <c r="M253" s="17"/>
    </row>
    <row r="254" spans="1:13" x14ac:dyDescent="0.35">
      <c r="A254" s="13">
        <v>520811</v>
      </c>
      <c r="B254" s="14" t="s">
        <v>181</v>
      </c>
      <c r="C254" s="14" t="s">
        <v>195</v>
      </c>
      <c r="D254" s="15">
        <v>3.29</v>
      </c>
      <c r="E254" s="15">
        <v>117.39</v>
      </c>
      <c r="F254" s="15">
        <f t="shared" si="15"/>
        <v>26.77</v>
      </c>
      <c r="G254" s="16">
        <v>0</v>
      </c>
      <c r="H254" s="16">
        <v>0</v>
      </c>
      <c r="I254" s="16">
        <f>VLOOKUP(B254,'[1]FDC1 Hyp3 taxeha1'!$A$2:$U$42,21,0)</f>
        <v>2.61</v>
      </c>
      <c r="J254" s="17">
        <f t="shared" si="12"/>
        <v>0</v>
      </c>
      <c r="K254" s="17">
        <f t="shared" si="13"/>
        <v>0</v>
      </c>
      <c r="L254" s="17">
        <f t="shared" si="14"/>
        <v>69.869699999999995</v>
      </c>
      <c r="M254" s="17"/>
    </row>
    <row r="255" spans="1:13" x14ac:dyDescent="0.35">
      <c r="A255" s="13">
        <v>521421</v>
      </c>
      <c r="B255" s="14" t="s">
        <v>181</v>
      </c>
      <c r="C255" s="14" t="s">
        <v>196</v>
      </c>
      <c r="D255" s="15">
        <v>0</v>
      </c>
      <c r="E255" s="15">
        <v>77.42</v>
      </c>
      <c r="F255" s="15">
        <f t="shared" si="15"/>
        <v>15.48</v>
      </c>
      <c r="G255" s="16">
        <v>0</v>
      </c>
      <c r="H255" s="16">
        <v>0</v>
      </c>
      <c r="I255" s="16">
        <f>VLOOKUP(B255,'[1]FDC1 Hyp3 taxeha1'!$A$2:$U$42,21,0)</f>
        <v>2.61</v>
      </c>
      <c r="J255" s="17">
        <f t="shared" si="12"/>
        <v>0</v>
      </c>
      <c r="K255" s="17">
        <f t="shared" si="13"/>
        <v>0</v>
      </c>
      <c r="L255" s="17">
        <f t="shared" si="14"/>
        <v>40.402799999999999</v>
      </c>
      <c r="M255" s="17"/>
    </row>
    <row r="256" spans="1:13" x14ac:dyDescent="0.35">
      <c r="A256" s="13">
        <v>520712</v>
      </c>
      <c r="B256" s="14" t="s">
        <v>181</v>
      </c>
      <c r="C256" s="14" t="s">
        <v>197</v>
      </c>
      <c r="D256" s="15">
        <v>13.5</v>
      </c>
      <c r="E256" s="15">
        <v>0</v>
      </c>
      <c r="F256" s="15">
        <f t="shared" si="15"/>
        <v>13.5</v>
      </c>
      <c r="G256" s="16">
        <v>0</v>
      </c>
      <c r="H256" s="16">
        <v>0</v>
      </c>
      <c r="I256" s="16">
        <f>VLOOKUP(B256,'[1]FDC1 Hyp3 taxeha1'!$A$2:$U$42,21,0)</f>
        <v>2.61</v>
      </c>
      <c r="J256" s="17">
        <f t="shared" si="12"/>
        <v>0</v>
      </c>
      <c r="K256" s="17">
        <f t="shared" si="13"/>
        <v>0</v>
      </c>
      <c r="L256" s="17">
        <f t="shared" si="14"/>
        <v>35.234999999999999</v>
      </c>
      <c r="M256" s="17"/>
    </row>
    <row r="257" spans="1:13" x14ac:dyDescent="0.35">
      <c r="A257" s="13">
        <v>521036</v>
      </c>
      <c r="B257" s="14" t="s">
        <v>181</v>
      </c>
      <c r="C257" s="14" t="s">
        <v>197</v>
      </c>
      <c r="D257" s="15">
        <v>14.75</v>
      </c>
      <c r="E257" s="15">
        <v>0</v>
      </c>
      <c r="F257" s="15">
        <f t="shared" si="15"/>
        <v>14.75</v>
      </c>
      <c r="G257" s="16">
        <v>0</v>
      </c>
      <c r="H257" s="16">
        <v>0</v>
      </c>
      <c r="I257" s="16">
        <f>VLOOKUP(B257,'[1]FDC1 Hyp3 taxeha1'!$A$2:$U$42,21,0)</f>
        <v>2.61</v>
      </c>
      <c r="J257" s="17">
        <f t="shared" si="12"/>
        <v>0</v>
      </c>
      <c r="K257" s="17">
        <f t="shared" si="13"/>
        <v>0</v>
      </c>
      <c r="L257" s="17">
        <f t="shared" si="14"/>
        <v>38.497499999999995</v>
      </c>
      <c r="M257" s="17"/>
    </row>
    <row r="258" spans="1:13" x14ac:dyDescent="0.35">
      <c r="A258" s="13">
        <v>520766</v>
      </c>
      <c r="B258" s="14" t="s">
        <v>181</v>
      </c>
      <c r="C258" s="14" t="s">
        <v>198</v>
      </c>
      <c r="D258" s="15">
        <v>29.84</v>
      </c>
      <c r="E258" s="15">
        <v>161.54</v>
      </c>
      <c r="F258" s="15">
        <f t="shared" si="15"/>
        <v>62.15</v>
      </c>
      <c r="G258" s="16">
        <v>0</v>
      </c>
      <c r="H258" s="16">
        <v>0</v>
      </c>
      <c r="I258" s="16">
        <f>VLOOKUP(B258,'[1]FDC1 Hyp3 taxeha1'!$A$2:$U$42,21,0)</f>
        <v>2.61</v>
      </c>
      <c r="J258" s="17">
        <f t="shared" ref="J258:J321" si="16">$F258*G258</f>
        <v>0</v>
      </c>
      <c r="K258" s="17">
        <f t="shared" ref="K258:K321" si="17">$F258*H258</f>
        <v>0</v>
      </c>
      <c r="L258" s="17">
        <f t="shared" ref="L258:L321" si="18">$F258*I258</f>
        <v>162.2115</v>
      </c>
      <c r="M258" s="17"/>
    </row>
    <row r="259" spans="1:13" x14ac:dyDescent="0.35">
      <c r="A259" s="13">
        <v>521348</v>
      </c>
      <c r="B259" s="14" t="s">
        <v>181</v>
      </c>
      <c r="C259" s="14" t="s">
        <v>199</v>
      </c>
      <c r="D259" s="15">
        <v>179.42</v>
      </c>
      <c r="E259" s="15">
        <v>229.46</v>
      </c>
      <c r="F259" s="15">
        <f t="shared" ref="F259:F322" si="19">ROUND((D259+(E259/5)),2)</f>
        <v>225.31</v>
      </c>
      <c r="G259" s="16">
        <v>0</v>
      </c>
      <c r="H259" s="16">
        <v>0</v>
      </c>
      <c r="I259" s="16">
        <f>VLOOKUP(B259,'[1]FDC1 Hyp3 taxeha1'!$A$2:$U$42,21,0)</f>
        <v>2.61</v>
      </c>
      <c r="J259" s="17">
        <f t="shared" si="16"/>
        <v>0</v>
      </c>
      <c r="K259" s="17">
        <f t="shared" si="17"/>
        <v>0</v>
      </c>
      <c r="L259" s="17">
        <f t="shared" si="18"/>
        <v>588.05909999999994</v>
      </c>
      <c r="M259" s="17"/>
    </row>
    <row r="260" spans="1:13" x14ac:dyDescent="0.35">
      <c r="A260" s="13">
        <v>520596</v>
      </c>
      <c r="B260" s="14" t="s">
        <v>181</v>
      </c>
      <c r="C260" s="14" t="s">
        <v>200</v>
      </c>
      <c r="D260" s="15">
        <v>30.31</v>
      </c>
      <c r="E260" s="15">
        <v>9.6999999999999993</v>
      </c>
      <c r="F260" s="15">
        <f t="shared" si="19"/>
        <v>32.25</v>
      </c>
      <c r="G260" s="16">
        <v>0</v>
      </c>
      <c r="H260" s="16">
        <v>0</v>
      </c>
      <c r="I260" s="16">
        <f>VLOOKUP(B260,'[1]FDC1 Hyp3 taxeha1'!$A$2:$U$42,21,0)</f>
        <v>2.61</v>
      </c>
      <c r="J260" s="17">
        <f t="shared" si="16"/>
        <v>0</v>
      </c>
      <c r="K260" s="17">
        <f t="shared" si="17"/>
        <v>0</v>
      </c>
      <c r="L260" s="17">
        <f t="shared" si="18"/>
        <v>84.172499999999999</v>
      </c>
      <c r="M260" s="17"/>
    </row>
    <row r="261" spans="1:13" x14ac:dyDescent="0.35">
      <c r="A261" s="13">
        <v>520428</v>
      </c>
      <c r="B261" s="14" t="s">
        <v>181</v>
      </c>
      <c r="C261" s="14" t="s">
        <v>201</v>
      </c>
      <c r="D261" s="15">
        <v>2.0299999999999998</v>
      </c>
      <c r="E261" s="15">
        <v>599.14</v>
      </c>
      <c r="F261" s="15">
        <f t="shared" si="19"/>
        <v>121.86</v>
      </c>
      <c r="G261" s="16">
        <v>0</v>
      </c>
      <c r="H261" s="16">
        <v>0</v>
      </c>
      <c r="I261" s="16">
        <f>VLOOKUP(B261,'[1]FDC1 Hyp3 taxeha1'!$A$2:$U$42,21,0)</f>
        <v>2.61</v>
      </c>
      <c r="J261" s="17">
        <f t="shared" si="16"/>
        <v>0</v>
      </c>
      <c r="K261" s="17">
        <f t="shared" si="17"/>
        <v>0</v>
      </c>
      <c r="L261" s="17">
        <f t="shared" si="18"/>
        <v>318.05459999999999</v>
      </c>
      <c r="M261" s="17"/>
    </row>
    <row r="262" spans="1:13" x14ac:dyDescent="0.35">
      <c r="A262" s="13">
        <v>521328</v>
      </c>
      <c r="B262" s="14" t="s">
        <v>181</v>
      </c>
      <c r="C262" s="14" t="s">
        <v>202</v>
      </c>
      <c r="D262" s="15">
        <v>0.47</v>
      </c>
      <c r="E262" s="15">
        <v>78.72</v>
      </c>
      <c r="F262" s="15">
        <f t="shared" si="19"/>
        <v>16.21</v>
      </c>
      <c r="G262" s="16">
        <v>0</v>
      </c>
      <c r="H262" s="16">
        <v>0</v>
      </c>
      <c r="I262" s="16">
        <f>VLOOKUP(B262,'[1]FDC1 Hyp3 taxeha1'!$A$2:$U$42,21,0)</f>
        <v>2.61</v>
      </c>
      <c r="J262" s="17">
        <f t="shared" si="16"/>
        <v>0</v>
      </c>
      <c r="K262" s="17">
        <f t="shared" si="17"/>
        <v>0</v>
      </c>
      <c r="L262" s="17">
        <f t="shared" si="18"/>
        <v>42.308100000000003</v>
      </c>
      <c r="M262" s="17"/>
    </row>
    <row r="263" spans="1:13" x14ac:dyDescent="0.35">
      <c r="A263" s="13">
        <v>521884</v>
      </c>
      <c r="B263" s="14" t="s">
        <v>181</v>
      </c>
      <c r="C263" s="14" t="s">
        <v>203</v>
      </c>
      <c r="D263" s="15">
        <v>19.95</v>
      </c>
      <c r="E263" s="15">
        <v>417.51</v>
      </c>
      <c r="F263" s="15">
        <f t="shared" si="19"/>
        <v>103.45</v>
      </c>
      <c r="G263" s="16">
        <v>0</v>
      </c>
      <c r="H263" s="16">
        <v>0</v>
      </c>
      <c r="I263" s="16">
        <f>VLOOKUP(B263,'[1]FDC1 Hyp3 taxeha1'!$A$2:$U$42,21,0)</f>
        <v>2.61</v>
      </c>
      <c r="J263" s="17">
        <f t="shared" si="16"/>
        <v>0</v>
      </c>
      <c r="K263" s="17">
        <f t="shared" si="17"/>
        <v>0</v>
      </c>
      <c r="L263" s="17">
        <f t="shared" si="18"/>
        <v>270.00450000000001</v>
      </c>
      <c r="M263" s="17"/>
    </row>
    <row r="264" spans="1:13" x14ac:dyDescent="0.35">
      <c r="A264" s="13">
        <v>520109</v>
      </c>
      <c r="B264" s="14" t="s">
        <v>181</v>
      </c>
      <c r="C264" s="14" t="s">
        <v>204</v>
      </c>
      <c r="D264" s="15">
        <v>49.83</v>
      </c>
      <c r="E264" s="15">
        <v>0</v>
      </c>
      <c r="F264" s="15">
        <f t="shared" si="19"/>
        <v>49.83</v>
      </c>
      <c r="G264" s="16">
        <v>0</v>
      </c>
      <c r="H264" s="16">
        <v>0</v>
      </c>
      <c r="I264" s="16">
        <f>VLOOKUP(B264,'[1]FDC1 Hyp3 taxeha1'!$A$2:$U$42,21,0)</f>
        <v>2.61</v>
      </c>
      <c r="J264" s="17">
        <f t="shared" si="16"/>
        <v>0</v>
      </c>
      <c r="K264" s="17">
        <f t="shared" si="17"/>
        <v>0</v>
      </c>
      <c r="L264" s="17">
        <f t="shared" si="18"/>
        <v>130.05629999999999</v>
      </c>
      <c r="M264" s="17"/>
    </row>
    <row r="265" spans="1:13" x14ac:dyDescent="0.35">
      <c r="A265" s="13">
        <v>520805</v>
      </c>
      <c r="B265" s="14" t="s">
        <v>181</v>
      </c>
      <c r="C265" s="14" t="s">
        <v>205</v>
      </c>
      <c r="D265" s="15">
        <v>88.82</v>
      </c>
      <c r="E265" s="15">
        <v>571.29</v>
      </c>
      <c r="F265" s="15">
        <f t="shared" si="19"/>
        <v>203.08</v>
      </c>
      <c r="G265" s="16">
        <v>0</v>
      </c>
      <c r="H265" s="16">
        <v>0</v>
      </c>
      <c r="I265" s="16">
        <f>VLOOKUP(B265,'[1]FDC1 Hyp3 taxeha1'!$A$2:$U$42,21,0)</f>
        <v>2.61</v>
      </c>
      <c r="J265" s="17">
        <f t="shared" si="16"/>
        <v>0</v>
      </c>
      <c r="K265" s="17">
        <f t="shared" si="17"/>
        <v>0</v>
      </c>
      <c r="L265" s="17">
        <f t="shared" si="18"/>
        <v>530.03880000000004</v>
      </c>
      <c r="M265" s="17"/>
    </row>
    <row r="266" spans="1:13" x14ac:dyDescent="0.35">
      <c r="A266" s="13">
        <v>521075</v>
      </c>
      <c r="B266" s="14" t="s">
        <v>181</v>
      </c>
      <c r="C266" s="14" t="s">
        <v>27</v>
      </c>
      <c r="D266" s="15">
        <v>154</v>
      </c>
      <c r="E266" s="15">
        <v>0</v>
      </c>
      <c r="F266" s="15">
        <f t="shared" si="19"/>
        <v>154</v>
      </c>
      <c r="G266" s="16">
        <v>0</v>
      </c>
      <c r="H266" s="16">
        <v>0</v>
      </c>
      <c r="I266" s="16">
        <f>VLOOKUP(B266,'[1]FDC1 Hyp3 taxeha1'!$A$2:$U$42,21,0)</f>
        <v>2.61</v>
      </c>
      <c r="J266" s="17">
        <f t="shared" si="16"/>
        <v>0</v>
      </c>
      <c r="K266" s="17">
        <f t="shared" si="17"/>
        <v>0</v>
      </c>
      <c r="L266" s="17">
        <f t="shared" si="18"/>
        <v>401.94</v>
      </c>
      <c r="M266" s="17"/>
    </row>
    <row r="267" spans="1:13" x14ac:dyDescent="0.35">
      <c r="A267" s="13">
        <v>520948</v>
      </c>
      <c r="B267" s="14" t="s">
        <v>181</v>
      </c>
      <c r="C267" s="14" t="s">
        <v>206</v>
      </c>
      <c r="D267" s="15">
        <v>2.56</v>
      </c>
      <c r="E267" s="15">
        <v>230.85</v>
      </c>
      <c r="F267" s="15">
        <f t="shared" si="19"/>
        <v>48.73</v>
      </c>
      <c r="G267" s="16">
        <v>0</v>
      </c>
      <c r="H267" s="16">
        <v>0</v>
      </c>
      <c r="I267" s="16">
        <f>VLOOKUP(B267,'[1]FDC1 Hyp3 taxeha1'!$A$2:$U$42,21,0)</f>
        <v>2.61</v>
      </c>
      <c r="J267" s="17">
        <f t="shared" si="16"/>
        <v>0</v>
      </c>
      <c r="K267" s="17">
        <f t="shared" si="17"/>
        <v>0</v>
      </c>
      <c r="L267" s="17">
        <f t="shared" si="18"/>
        <v>127.18529999999998</v>
      </c>
      <c r="M267" s="17"/>
    </row>
    <row r="268" spans="1:13" x14ac:dyDescent="0.35">
      <c r="A268" s="13">
        <v>520932</v>
      </c>
      <c r="B268" s="14" t="s">
        <v>181</v>
      </c>
      <c r="C268" s="14" t="s">
        <v>206</v>
      </c>
      <c r="D268" s="15">
        <v>26.69</v>
      </c>
      <c r="E268" s="15">
        <v>79.09</v>
      </c>
      <c r="F268" s="15">
        <f t="shared" si="19"/>
        <v>42.51</v>
      </c>
      <c r="G268" s="16">
        <v>0</v>
      </c>
      <c r="H268" s="16">
        <v>0</v>
      </c>
      <c r="I268" s="16">
        <f>VLOOKUP(B268,'[1]FDC1 Hyp3 taxeha1'!$A$2:$U$42,21,0)</f>
        <v>2.61</v>
      </c>
      <c r="J268" s="17">
        <f t="shared" si="16"/>
        <v>0</v>
      </c>
      <c r="K268" s="17">
        <f t="shared" si="17"/>
        <v>0</v>
      </c>
      <c r="L268" s="17">
        <f t="shared" si="18"/>
        <v>110.95109999999998</v>
      </c>
      <c r="M268" s="17"/>
    </row>
    <row r="269" spans="1:13" x14ac:dyDescent="0.35">
      <c r="A269" s="13">
        <v>521330</v>
      </c>
      <c r="B269" s="14" t="s">
        <v>181</v>
      </c>
      <c r="C269" s="14" t="s">
        <v>202</v>
      </c>
      <c r="D269" s="15">
        <v>0.85</v>
      </c>
      <c r="E269" s="15">
        <v>51.1</v>
      </c>
      <c r="F269" s="15">
        <f t="shared" si="19"/>
        <v>11.07</v>
      </c>
      <c r="G269" s="16">
        <v>0</v>
      </c>
      <c r="H269" s="16">
        <v>0</v>
      </c>
      <c r="I269" s="16">
        <f>VLOOKUP(B269,'[1]FDC1 Hyp3 taxeha1'!$A$2:$U$42,21,0)</f>
        <v>2.61</v>
      </c>
      <c r="J269" s="17">
        <f t="shared" si="16"/>
        <v>0</v>
      </c>
      <c r="K269" s="17">
        <f t="shared" si="17"/>
        <v>0</v>
      </c>
      <c r="L269" s="17">
        <f t="shared" si="18"/>
        <v>28.892699999999998</v>
      </c>
      <c r="M269" s="17"/>
    </row>
    <row r="270" spans="1:13" x14ac:dyDescent="0.35">
      <c r="A270" s="13">
        <v>520190</v>
      </c>
      <c r="B270" s="14" t="s">
        <v>181</v>
      </c>
      <c r="C270" s="14" t="s">
        <v>203</v>
      </c>
      <c r="D270" s="15">
        <v>87</v>
      </c>
      <c r="E270" s="15">
        <v>0</v>
      </c>
      <c r="F270" s="15">
        <f t="shared" si="19"/>
        <v>87</v>
      </c>
      <c r="G270" s="16">
        <v>0</v>
      </c>
      <c r="H270" s="16">
        <v>0</v>
      </c>
      <c r="I270" s="16">
        <f>VLOOKUP(B270,'[1]FDC1 Hyp3 taxeha1'!$A$2:$U$42,21,0)</f>
        <v>2.61</v>
      </c>
      <c r="J270" s="17">
        <f t="shared" si="16"/>
        <v>0</v>
      </c>
      <c r="K270" s="17">
        <f t="shared" si="17"/>
        <v>0</v>
      </c>
      <c r="L270" s="17">
        <f t="shared" si="18"/>
        <v>227.07</v>
      </c>
      <c r="M270" s="17"/>
    </row>
    <row r="271" spans="1:13" x14ac:dyDescent="0.35">
      <c r="A271" s="13">
        <v>520875</v>
      </c>
      <c r="B271" s="14" t="s">
        <v>181</v>
      </c>
      <c r="C271" s="14" t="s">
        <v>207</v>
      </c>
      <c r="D271" s="15">
        <v>0.28999999999999998</v>
      </c>
      <c r="E271" s="15">
        <v>61.82</v>
      </c>
      <c r="F271" s="15">
        <f t="shared" si="19"/>
        <v>12.65</v>
      </c>
      <c r="G271" s="16">
        <v>0</v>
      </c>
      <c r="H271" s="16">
        <v>0</v>
      </c>
      <c r="I271" s="16">
        <f>VLOOKUP(B271,'[1]FDC1 Hyp3 taxeha1'!$A$2:$U$42,21,0)</f>
        <v>2.61</v>
      </c>
      <c r="J271" s="17">
        <f t="shared" si="16"/>
        <v>0</v>
      </c>
      <c r="K271" s="17">
        <f t="shared" si="17"/>
        <v>0</v>
      </c>
      <c r="L271" s="17">
        <f t="shared" si="18"/>
        <v>33.016500000000001</v>
      </c>
      <c r="M271" s="17"/>
    </row>
    <row r="272" spans="1:13" x14ac:dyDescent="0.35">
      <c r="A272" s="13">
        <v>521581</v>
      </c>
      <c r="B272" s="14" t="s">
        <v>181</v>
      </c>
      <c r="C272" s="14" t="s">
        <v>208</v>
      </c>
      <c r="D272" s="15">
        <v>124.03</v>
      </c>
      <c r="E272" s="15">
        <v>348.59</v>
      </c>
      <c r="F272" s="15">
        <f t="shared" si="19"/>
        <v>193.75</v>
      </c>
      <c r="G272" s="16">
        <v>0</v>
      </c>
      <c r="H272" s="16">
        <v>0</v>
      </c>
      <c r="I272" s="16">
        <f>VLOOKUP(B272,'[1]FDC1 Hyp3 taxeha1'!$A$2:$U$42,21,0)</f>
        <v>2.61</v>
      </c>
      <c r="J272" s="17">
        <f t="shared" si="16"/>
        <v>0</v>
      </c>
      <c r="K272" s="17">
        <f t="shared" si="17"/>
        <v>0</v>
      </c>
      <c r="L272" s="17">
        <f t="shared" si="18"/>
        <v>505.6875</v>
      </c>
      <c r="M272" s="17"/>
    </row>
    <row r="273" spans="1:13" x14ac:dyDescent="0.35">
      <c r="A273" s="13">
        <v>520871</v>
      </c>
      <c r="B273" s="14" t="s">
        <v>181</v>
      </c>
      <c r="C273" s="14" t="s">
        <v>208</v>
      </c>
      <c r="D273" s="15">
        <v>922</v>
      </c>
      <c r="E273" s="15">
        <v>0</v>
      </c>
      <c r="F273" s="15">
        <f t="shared" si="19"/>
        <v>922</v>
      </c>
      <c r="G273" s="16">
        <v>0</v>
      </c>
      <c r="H273" s="16">
        <v>0</v>
      </c>
      <c r="I273" s="16">
        <f>VLOOKUP(B273,'[1]FDC1 Hyp3 taxeha1'!$A$2:$U$42,21,0)</f>
        <v>2.61</v>
      </c>
      <c r="J273" s="17">
        <f t="shared" si="16"/>
        <v>0</v>
      </c>
      <c r="K273" s="17">
        <f t="shared" si="17"/>
        <v>0</v>
      </c>
      <c r="L273" s="17">
        <f t="shared" si="18"/>
        <v>2406.42</v>
      </c>
      <c r="M273" s="17"/>
    </row>
    <row r="274" spans="1:13" x14ac:dyDescent="0.35">
      <c r="A274" s="13">
        <v>520488</v>
      </c>
      <c r="B274" s="14" t="s">
        <v>181</v>
      </c>
      <c r="C274" s="14" t="s">
        <v>202</v>
      </c>
      <c r="D274" s="15">
        <v>0</v>
      </c>
      <c r="E274" s="15">
        <v>143.38</v>
      </c>
      <c r="F274" s="15">
        <f t="shared" si="19"/>
        <v>28.68</v>
      </c>
      <c r="G274" s="16">
        <v>0</v>
      </c>
      <c r="H274" s="16">
        <v>0</v>
      </c>
      <c r="I274" s="16">
        <f>VLOOKUP(B274,'[1]FDC1 Hyp3 taxeha1'!$A$2:$U$42,21,0)</f>
        <v>2.61</v>
      </c>
      <c r="J274" s="17">
        <f t="shared" si="16"/>
        <v>0</v>
      </c>
      <c r="K274" s="17">
        <f t="shared" si="17"/>
        <v>0</v>
      </c>
      <c r="L274" s="17">
        <f t="shared" si="18"/>
        <v>74.854799999999997</v>
      </c>
      <c r="M274" s="17"/>
    </row>
    <row r="275" spans="1:13" x14ac:dyDescent="0.35">
      <c r="A275" s="13">
        <v>522714</v>
      </c>
      <c r="B275" s="14" t="s">
        <v>181</v>
      </c>
      <c r="C275" s="14" t="s">
        <v>202</v>
      </c>
      <c r="D275" s="15">
        <v>120.14</v>
      </c>
      <c r="E275" s="15">
        <v>404.48</v>
      </c>
      <c r="F275" s="15">
        <f t="shared" si="19"/>
        <v>201.04</v>
      </c>
      <c r="G275" s="16">
        <v>0</v>
      </c>
      <c r="H275" s="16">
        <v>0</v>
      </c>
      <c r="I275" s="16">
        <f>VLOOKUP(B275,'[1]FDC1 Hyp3 taxeha1'!$A$2:$U$42,21,0)</f>
        <v>2.61</v>
      </c>
      <c r="J275" s="17">
        <f t="shared" si="16"/>
        <v>0</v>
      </c>
      <c r="K275" s="17">
        <f t="shared" si="17"/>
        <v>0</v>
      </c>
      <c r="L275" s="17">
        <f t="shared" si="18"/>
        <v>524.71439999999996</v>
      </c>
      <c r="M275" s="17"/>
    </row>
    <row r="276" spans="1:13" x14ac:dyDescent="0.35">
      <c r="A276" s="13">
        <v>521309</v>
      </c>
      <c r="B276" s="14" t="s">
        <v>181</v>
      </c>
      <c r="C276" s="14" t="s">
        <v>209</v>
      </c>
      <c r="D276" s="15">
        <v>0</v>
      </c>
      <c r="E276" s="15">
        <v>63.1</v>
      </c>
      <c r="F276" s="15">
        <f t="shared" si="19"/>
        <v>12.62</v>
      </c>
      <c r="G276" s="16">
        <v>0</v>
      </c>
      <c r="H276" s="16">
        <v>0</v>
      </c>
      <c r="I276" s="16">
        <f>VLOOKUP(B276,'[1]FDC1 Hyp3 taxeha1'!$A$2:$U$42,21,0)</f>
        <v>2.61</v>
      </c>
      <c r="J276" s="17">
        <f t="shared" si="16"/>
        <v>0</v>
      </c>
      <c r="K276" s="17">
        <f t="shared" si="17"/>
        <v>0</v>
      </c>
      <c r="L276" s="17">
        <f t="shared" si="18"/>
        <v>32.938199999999995</v>
      </c>
      <c r="M276" s="17"/>
    </row>
    <row r="277" spans="1:13" x14ac:dyDescent="0.35">
      <c r="A277" s="13">
        <v>521143</v>
      </c>
      <c r="B277" s="14" t="s">
        <v>181</v>
      </c>
      <c r="C277" s="14" t="s">
        <v>209</v>
      </c>
      <c r="D277" s="15">
        <v>4.3600000000000003</v>
      </c>
      <c r="E277" s="15">
        <v>54.12</v>
      </c>
      <c r="F277" s="15">
        <f t="shared" si="19"/>
        <v>15.18</v>
      </c>
      <c r="G277" s="16">
        <v>0</v>
      </c>
      <c r="H277" s="16">
        <v>0</v>
      </c>
      <c r="I277" s="16">
        <f>VLOOKUP(B277,'[1]FDC1 Hyp3 taxeha1'!$A$2:$U$42,21,0)</f>
        <v>2.61</v>
      </c>
      <c r="J277" s="17">
        <f t="shared" si="16"/>
        <v>0</v>
      </c>
      <c r="K277" s="17">
        <f t="shared" si="17"/>
        <v>0</v>
      </c>
      <c r="L277" s="17">
        <f t="shared" si="18"/>
        <v>39.619799999999998</v>
      </c>
      <c r="M277" s="17"/>
    </row>
    <row r="278" spans="1:13" x14ac:dyDescent="0.35">
      <c r="A278" s="13">
        <v>520305</v>
      </c>
      <c r="B278" s="14" t="s">
        <v>181</v>
      </c>
      <c r="C278" s="14" t="s">
        <v>209</v>
      </c>
      <c r="D278" s="15">
        <v>236.26</v>
      </c>
      <c r="E278" s="15">
        <v>192.5</v>
      </c>
      <c r="F278" s="15">
        <f t="shared" si="19"/>
        <v>274.76</v>
      </c>
      <c r="G278" s="16">
        <v>0</v>
      </c>
      <c r="H278" s="16">
        <v>0</v>
      </c>
      <c r="I278" s="16">
        <f>VLOOKUP(B278,'[1]FDC1 Hyp3 taxeha1'!$A$2:$U$42,21,0)</f>
        <v>2.61</v>
      </c>
      <c r="J278" s="17">
        <f t="shared" si="16"/>
        <v>0</v>
      </c>
      <c r="K278" s="17">
        <f t="shared" si="17"/>
        <v>0</v>
      </c>
      <c r="L278" s="17">
        <f t="shared" si="18"/>
        <v>717.1235999999999</v>
      </c>
      <c r="M278" s="17"/>
    </row>
    <row r="279" spans="1:13" x14ac:dyDescent="0.35">
      <c r="A279" s="13">
        <v>521589</v>
      </c>
      <c r="B279" s="14" t="s">
        <v>181</v>
      </c>
      <c r="C279" s="14" t="s">
        <v>210</v>
      </c>
      <c r="D279" s="15">
        <v>316.57</v>
      </c>
      <c r="E279" s="15">
        <v>124.42</v>
      </c>
      <c r="F279" s="15">
        <f t="shared" si="19"/>
        <v>341.45</v>
      </c>
      <c r="G279" s="16">
        <v>0</v>
      </c>
      <c r="H279" s="16">
        <v>0</v>
      </c>
      <c r="I279" s="16">
        <f>VLOOKUP(B279,'[1]FDC1 Hyp3 taxeha1'!$A$2:$U$42,21,0)</f>
        <v>2.61</v>
      </c>
      <c r="J279" s="17">
        <f t="shared" si="16"/>
        <v>0</v>
      </c>
      <c r="K279" s="17">
        <f t="shared" si="17"/>
        <v>0</v>
      </c>
      <c r="L279" s="17">
        <f t="shared" si="18"/>
        <v>891.18449999999996</v>
      </c>
      <c r="M279" s="17"/>
    </row>
    <row r="280" spans="1:13" x14ac:dyDescent="0.35">
      <c r="A280" s="13">
        <v>521935</v>
      </c>
      <c r="B280" s="14" t="s">
        <v>181</v>
      </c>
      <c r="C280" s="14" t="s">
        <v>210</v>
      </c>
      <c r="D280" s="15">
        <v>21.73</v>
      </c>
      <c r="E280" s="15">
        <v>127.13</v>
      </c>
      <c r="F280" s="15">
        <f t="shared" si="19"/>
        <v>47.16</v>
      </c>
      <c r="G280" s="16">
        <v>0</v>
      </c>
      <c r="H280" s="16">
        <v>0</v>
      </c>
      <c r="I280" s="16">
        <f>VLOOKUP(B280,'[1]FDC1 Hyp3 taxeha1'!$A$2:$U$42,21,0)</f>
        <v>2.61</v>
      </c>
      <c r="J280" s="17">
        <f t="shared" si="16"/>
        <v>0</v>
      </c>
      <c r="K280" s="17">
        <f t="shared" si="17"/>
        <v>0</v>
      </c>
      <c r="L280" s="17">
        <f t="shared" si="18"/>
        <v>123.08759999999998</v>
      </c>
      <c r="M280" s="17"/>
    </row>
    <row r="281" spans="1:13" x14ac:dyDescent="0.35">
      <c r="A281" s="13">
        <v>521092</v>
      </c>
      <c r="B281" s="14" t="s">
        <v>181</v>
      </c>
      <c r="C281" s="14" t="s">
        <v>211</v>
      </c>
      <c r="D281" s="15">
        <v>24.1</v>
      </c>
      <c r="E281" s="15">
        <v>44.31</v>
      </c>
      <c r="F281" s="15">
        <f t="shared" si="19"/>
        <v>32.96</v>
      </c>
      <c r="G281" s="16">
        <v>0</v>
      </c>
      <c r="H281" s="16">
        <v>0</v>
      </c>
      <c r="I281" s="16">
        <f>VLOOKUP(B281,'[1]FDC1 Hyp3 taxeha1'!$A$2:$U$42,21,0)</f>
        <v>2.61</v>
      </c>
      <c r="J281" s="17">
        <f t="shared" si="16"/>
        <v>0</v>
      </c>
      <c r="K281" s="17">
        <f t="shared" si="17"/>
        <v>0</v>
      </c>
      <c r="L281" s="17">
        <f t="shared" si="18"/>
        <v>86.025599999999997</v>
      </c>
      <c r="M281" s="17"/>
    </row>
    <row r="282" spans="1:13" x14ac:dyDescent="0.35">
      <c r="A282" s="13">
        <v>520141</v>
      </c>
      <c r="B282" s="14" t="s">
        <v>181</v>
      </c>
      <c r="C282" s="14" t="s">
        <v>212</v>
      </c>
      <c r="D282" s="15">
        <v>194.11</v>
      </c>
      <c r="E282" s="15">
        <v>0</v>
      </c>
      <c r="F282" s="15">
        <f t="shared" si="19"/>
        <v>194.11</v>
      </c>
      <c r="G282" s="16">
        <v>0</v>
      </c>
      <c r="H282" s="16">
        <v>0</v>
      </c>
      <c r="I282" s="16">
        <f>VLOOKUP(B282,'[1]FDC1 Hyp3 taxeha1'!$A$2:$U$42,21,0)</f>
        <v>2.61</v>
      </c>
      <c r="J282" s="17">
        <f t="shared" si="16"/>
        <v>0</v>
      </c>
      <c r="K282" s="17">
        <f t="shared" si="17"/>
        <v>0</v>
      </c>
      <c r="L282" s="17">
        <f t="shared" si="18"/>
        <v>506.62709999999998</v>
      </c>
      <c r="M282" s="17"/>
    </row>
    <row r="283" spans="1:13" x14ac:dyDescent="0.35">
      <c r="A283" s="13">
        <v>521213</v>
      </c>
      <c r="B283" s="14" t="s">
        <v>181</v>
      </c>
      <c r="C283" s="14" t="s">
        <v>213</v>
      </c>
      <c r="D283" s="15">
        <v>20</v>
      </c>
      <c r="E283" s="15">
        <v>120</v>
      </c>
      <c r="F283" s="15">
        <f t="shared" si="19"/>
        <v>44</v>
      </c>
      <c r="G283" s="16">
        <v>0</v>
      </c>
      <c r="H283" s="16">
        <v>0</v>
      </c>
      <c r="I283" s="16">
        <f>VLOOKUP(B283,'[1]FDC1 Hyp3 taxeha1'!$A$2:$U$42,21,0)</f>
        <v>2.61</v>
      </c>
      <c r="J283" s="17">
        <f t="shared" si="16"/>
        <v>0</v>
      </c>
      <c r="K283" s="17">
        <f t="shared" si="17"/>
        <v>0</v>
      </c>
      <c r="L283" s="17">
        <f t="shared" si="18"/>
        <v>114.83999999999999</v>
      </c>
      <c r="M283" s="17"/>
    </row>
    <row r="284" spans="1:13" x14ac:dyDescent="0.35">
      <c r="A284" s="13">
        <v>520517</v>
      </c>
      <c r="B284" s="14" t="s">
        <v>181</v>
      </c>
      <c r="C284" s="14" t="s">
        <v>207</v>
      </c>
      <c r="D284" s="15">
        <v>45.59</v>
      </c>
      <c r="E284" s="15">
        <v>0</v>
      </c>
      <c r="F284" s="15">
        <f t="shared" si="19"/>
        <v>45.59</v>
      </c>
      <c r="G284" s="16">
        <v>0</v>
      </c>
      <c r="H284" s="16">
        <v>0</v>
      </c>
      <c r="I284" s="16">
        <f>VLOOKUP(B284,'[1]FDC1 Hyp3 taxeha1'!$A$2:$U$42,21,0)</f>
        <v>2.61</v>
      </c>
      <c r="J284" s="17">
        <f t="shared" si="16"/>
        <v>0</v>
      </c>
      <c r="K284" s="17">
        <f t="shared" si="17"/>
        <v>0</v>
      </c>
      <c r="L284" s="17">
        <f t="shared" si="18"/>
        <v>118.98990000000001</v>
      </c>
      <c r="M284" s="17"/>
    </row>
    <row r="285" spans="1:13" x14ac:dyDescent="0.35">
      <c r="A285" s="13">
        <v>521320</v>
      </c>
      <c r="B285" s="14" t="s">
        <v>181</v>
      </c>
      <c r="C285" s="14" t="s">
        <v>207</v>
      </c>
      <c r="D285" s="15">
        <v>157</v>
      </c>
      <c r="E285" s="15">
        <v>0</v>
      </c>
      <c r="F285" s="15">
        <f t="shared" si="19"/>
        <v>157</v>
      </c>
      <c r="G285" s="16">
        <v>0</v>
      </c>
      <c r="H285" s="16">
        <v>0</v>
      </c>
      <c r="I285" s="16">
        <f>VLOOKUP(B285,'[1]FDC1 Hyp3 taxeha1'!$A$2:$U$42,21,0)</f>
        <v>2.61</v>
      </c>
      <c r="J285" s="17">
        <f t="shared" si="16"/>
        <v>0</v>
      </c>
      <c r="K285" s="17">
        <f t="shared" si="17"/>
        <v>0</v>
      </c>
      <c r="L285" s="17">
        <f t="shared" si="18"/>
        <v>409.77</v>
      </c>
      <c r="M285" s="17"/>
    </row>
    <row r="286" spans="1:13" x14ac:dyDescent="0.35">
      <c r="A286" s="13">
        <v>520815</v>
      </c>
      <c r="B286" s="14" t="s">
        <v>181</v>
      </c>
      <c r="C286" s="14" t="s">
        <v>207</v>
      </c>
      <c r="D286" s="15">
        <v>11.98</v>
      </c>
      <c r="E286" s="15">
        <v>0</v>
      </c>
      <c r="F286" s="15">
        <f t="shared" si="19"/>
        <v>11.98</v>
      </c>
      <c r="G286" s="16">
        <v>0</v>
      </c>
      <c r="H286" s="16">
        <v>0</v>
      </c>
      <c r="I286" s="16">
        <f>VLOOKUP(B286,'[1]FDC1 Hyp3 taxeha1'!$A$2:$U$42,21,0)</f>
        <v>2.61</v>
      </c>
      <c r="J286" s="17">
        <f t="shared" si="16"/>
        <v>0</v>
      </c>
      <c r="K286" s="17">
        <f t="shared" si="17"/>
        <v>0</v>
      </c>
      <c r="L286" s="17">
        <f t="shared" si="18"/>
        <v>31.267800000000001</v>
      </c>
      <c r="M286" s="17"/>
    </row>
    <row r="287" spans="1:13" x14ac:dyDescent="0.35">
      <c r="A287" s="13">
        <v>521151</v>
      </c>
      <c r="B287" s="14" t="s">
        <v>181</v>
      </c>
      <c r="C287" s="14" t="s">
        <v>214</v>
      </c>
      <c r="D287" s="15">
        <v>85.15</v>
      </c>
      <c r="E287" s="15">
        <v>0</v>
      </c>
      <c r="F287" s="15">
        <f t="shared" si="19"/>
        <v>85.15</v>
      </c>
      <c r="G287" s="16">
        <v>0</v>
      </c>
      <c r="H287" s="16">
        <v>0</v>
      </c>
      <c r="I287" s="16">
        <f>VLOOKUP(B287,'[1]FDC1 Hyp3 taxeha1'!$A$2:$U$42,21,0)</f>
        <v>2.61</v>
      </c>
      <c r="J287" s="17">
        <f t="shared" si="16"/>
        <v>0</v>
      </c>
      <c r="K287" s="17">
        <f t="shared" si="17"/>
        <v>0</v>
      </c>
      <c r="L287" s="17">
        <f t="shared" si="18"/>
        <v>222.2415</v>
      </c>
      <c r="M287" s="17"/>
    </row>
    <row r="288" spans="1:13" x14ac:dyDescent="0.35">
      <c r="A288" s="13">
        <v>521107</v>
      </c>
      <c r="B288" s="14" t="s">
        <v>181</v>
      </c>
      <c r="C288" s="14" t="s">
        <v>215</v>
      </c>
      <c r="D288" s="15">
        <v>210.7</v>
      </c>
      <c r="E288" s="15">
        <v>28.32</v>
      </c>
      <c r="F288" s="15">
        <f t="shared" si="19"/>
        <v>216.36</v>
      </c>
      <c r="G288" s="16">
        <v>0</v>
      </c>
      <c r="H288" s="16">
        <v>0</v>
      </c>
      <c r="I288" s="16">
        <f>VLOOKUP(B288,'[1]FDC1 Hyp3 taxeha1'!$A$2:$U$42,21,0)</f>
        <v>2.61</v>
      </c>
      <c r="J288" s="17">
        <f t="shared" si="16"/>
        <v>0</v>
      </c>
      <c r="K288" s="17">
        <f t="shared" si="17"/>
        <v>0</v>
      </c>
      <c r="L288" s="17">
        <f t="shared" si="18"/>
        <v>564.69960000000003</v>
      </c>
      <c r="M288" s="17"/>
    </row>
    <row r="289" spans="1:13" x14ac:dyDescent="0.35">
      <c r="A289" s="13">
        <v>521532</v>
      </c>
      <c r="B289" s="14" t="s">
        <v>181</v>
      </c>
      <c r="C289" s="14" t="s">
        <v>216</v>
      </c>
      <c r="D289" s="15">
        <v>27.26</v>
      </c>
      <c r="E289" s="15">
        <v>150.99</v>
      </c>
      <c r="F289" s="15">
        <f t="shared" si="19"/>
        <v>57.46</v>
      </c>
      <c r="G289" s="16">
        <v>0</v>
      </c>
      <c r="H289" s="16">
        <v>0</v>
      </c>
      <c r="I289" s="16">
        <f>VLOOKUP(B289,'[1]FDC1 Hyp3 taxeha1'!$A$2:$U$42,21,0)</f>
        <v>2.61</v>
      </c>
      <c r="J289" s="17">
        <f t="shared" si="16"/>
        <v>0</v>
      </c>
      <c r="K289" s="17">
        <f t="shared" si="17"/>
        <v>0</v>
      </c>
      <c r="L289" s="17">
        <f t="shared" si="18"/>
        <v>149.97059999999999</v>
      </c>
      <c r="M289" s="17"/>
    </row>
    <row r="290" spans="1:13" x14ac:dyDescent="0.35">
      <c r="A290" s="13">
        <v>520930</v>
      </c>
      <c r="B290" s="14" t="s">
        <v>181</v>
      </c>
      <c r="C290" s="14" t="s">
        <v>217</v>
      </c>
      <c r="D290" s="15">
        <v>12.13</v>
      </c>
      <c r="E290" s="15">
        <v>0</v>
      </c>
      <c r="F290" s="15">
        <f t="shared" si="19"/>
        <v>12.13</v>
      </c>
      <c r="G290" s="16">
        <v>0</v>
      </c>
      <c r="H290" s="16">
        <v>0</v>
      </c>
      <c r="I290" s="16">
        <f>VLOOKUP(B290,'[1]FDC1 Hyp3 taxeha1'!$A$2:$U$42,21,0)</f>
        <v>2.61</v>
      </c>
      <c r="J290" s="17">
        <f t="shared" si="16"/>
        <v>0</v>
      </c>
      <c r="K290" s="17">
        <f t="shared" si="17"/>
        <v>0</v>
      </c>
      <c r="L290" s="17">
        <f t="shared" si="18"/>
        <v>31.659300000000002</v>
      </c>
      <c r="M290" s="17"/>
    </row>
    <row r="291" spans="1:13" x14ac:dyDescent="0.35">
      <c r="A291" s="13">
        <v>521560</v>
      </c>
      <c r="B291" s="14" t="s">
        <v>181</v>
      </c>
      <c r="C291" s="14" t="s">
        <v>217</v>
      </c>
      <c r="D291" s="15">
        <v>48.68</v>
      </c>
      <c r="E291" s="15">
        <v>0</v>
      </c>
      <c r="F291" s="15">
        <f t="shared" si="19"/>
        <v>48.68</v>
      </c>
      <c r="G291" s="16">
        <v>0</v>
      </c>
      <c r="H291" s="16">
        <v>0</v>
      </c>
      <c r="I291" s="16">
        <f>VLOOKUP(B291,'[1]FDC1 Hyp3 taxeha1'!$A$2:$U$42,21,0)</f>
        <v>2.61</v>
      </c>
      <c r="J291" s="17">
        <f t="shared" si="16"/>
        <v>0</v>
      </c>
      <c r="K291" s="17">
        <f t="shared" si="17"/>
        <v>0</v>
      </c>
      <c r="L291" s="17">
        <f t="shared" si="18"/>
        <v>127.0548</v>
      </c>
      <c r="M291" s="17"/>
    </row>
    <row r="292" spans="1:13" x14ac:dyDescent="0.35">
      <c r="A292" s="13">
        <v>521584</v>
      </c>
      <c r="B292" s="14" t="s">
        <v>181</v>
      </c>
      <c r="C292" s="14" t="s">
        <v>217</v>
      </c>
      <c r="D292" s="15">
        <v>175</v>
      </c>
      <c r="E292" s="15">
        <v>280</v>
      </c>
      <c r="F292" s="15">
        <f t="shared" si="19"/>
        <v>231</v>
      </c>
      <c r="G292" s="16">
        <v>0</v>
      </c>
      <c r="H292" s="16">
        <v>0</v>
      </c>
      <c r="I292" s="16">
        <f>VLOOKUP(B292,'[1]FDC1 Hyp3 taxeha1'!$A$2:$U$42,21,0)</f>
        <v>2.61</v>
      </c>
      <c r="J292" s="17">
        <f t="shared" si="16"/>
        <v>0</v>
      </c>
      <c r="K292" s="17">
        <f t="shared" si="17"/>
        <v>0</v>
      </c>
      <c r="L292" s="17">
        <f t="shared" si="18"/>
        <v>602.91</v>
      </c>
      <c r="M292" s="17"/>
    </row>
    <row r="293" spans="1:13" x14ac:dyDescent="0.35">
      <c r="A293" s="13">
        <v>520657</v>
      </c>
      <c r="B293" s="14" t="s">
        <v>181</v>
      </c>
      <c r="C293" s="14" t="s">
        <v>217</v>
      </c>
      <c r="D293" s="15">
        <v>22.9</v>
      </c>
      <c r="E293" s="15">
        <v>0</v>
      </c>
      <c r="F293" s="15">
        <f t="shared" si="19"/>
        <v>22.9</v>
      </c>
      <c r="G293" s="16">
        <v>0</v>
      </c>
      <c r="H293" s="16">
        <v>0</v>
      </c>
      <c r="I293" s="16">
        <f>VLOOKUP(B293,'[1]FDC1 Hyp3 taxeha1'!$A$2:$U$42,21,0)</f>
        <v>2.61</v>
      </c>
      <c r="J293" s="17">
        <f t="shared" si="16"/>
        <v>0</v>
      </c>
      <c r="K293" s="17">
        <f t="shared" si="17"/>
        <v>0</v>
      </c>
      <c r="L293" s="17">
        <f t="shared" si="18"/>
        <v>59.768999999999991</v>
      </c>
      <c r="M293" s="17"/>
    </row>
    <row r="294" spans="1:13" x14ac:dyDescent="0.35">
      <c r="A294" s="13">
        <v>520740</v>
      </c>
      <c r="B294" s="14" t="s">
        <v>181</v>
      </c>
      <c r="C294" s="14" t="s">
        <v>27</v>
      </c>
      <c r="D294" s="15">
        <v>707</v>
      </c>
      <c r="E294" s="15">
        <v>0</v>
      </c>
      <c r="F294" s="15">
        <f t="shared" si="19"/>
        <v>707</v>
      </c>
      <c r="G294" s="16">
        <v>0</v>
      </c>
      <c r="H294" s="16">
        <v>0</v>
      </c>
      <c r="I294" s="16">
        <f>VLOOKUP(B294,'[1]FDC1 Hyp3 taxeha1'!$A$2:$U$42,21,0)</f>
        <v>2.61</v>
      </c>
      <c r="J294" s="17">
        <f t="shared" si="16"/>
        <v>0</v>
      </c>
      <c r="K294" s="17">
        <f t="shared" si="17"/>
        <v>0</v>
      </c>
      <c r="L294" s="17">
        <f t="shared" si="18"/>
        <v>1845.27</v>
      </c>
      <c r="M294" s="17"/>
    </row>
    <row r="295" spans="1:13" x14ac:dyDescent="0.35">
      <c r="A295" s="13">
        <v>521076</v>
      </c>
      <c r="B295" s="14" t="s">
        <v>181</v>
      </c>
      <c r="C295" s="14" t="s">
        <v>27</v>
      </c>
      <c r="D295" s="15">
        <v>141</v>
      </c>
      <c r="E295" s="15">
        <v>0</v>
      </c>
      <c r="F295" s="15">
        <f t="shared" si="19"/>
        <v>141</v>
      </c>
      <c r="G295" s="16">
        <v>0</v>
      </c>
      <c r="H295" s="16">
        <v>0</v>
      </c>
      <c r="I295" s="16">
        <f>VLOOKUP(B295,'[1]FDC1 Hyp3 taxeha1'!$A$2:$U$42,21,0)</f>
        <v>2.61</v>
      </c>
      <c r="J295" s="17">
        <f t="shared" si="16"/>
        <v>0</v>
      </c>
      <c r="K295" s="17">
        <f t="shared" si="17"/>
        <v>0</v>
      </c>
      <c r="L295" s="17">
        <f t="shared" si="18"/>
        <v>368.01</v>
      </c>
      <c r="M295" s="17"/>
    </row>
    <row r="296" spans="1:13" x14ac:dyDescent="0.35">
      <c r="A296" s="13">
        <v>522534</v>
      </c>
      <c r="B296" s="14" t="s">
        <v>181</v>
      </c>
      <c r="C296" s="14" t="s">
        <v>187</v>
      </c>
      <c r="D296" s="15">
        <v>20.43</v>
      </c>
      <c r="E296" s="15">
        <v>133.82</v>
      </c>
      <c r="F296" s="15">
        <f t="shared" si="19"/>
        <v>47.19</v>
      </c>
      <c r="G296" s="16">
        <v>0</v>
      </c>
      <c r="H296" s="16">
        <v>0</v>
      </c>
      <c r="I296" s="16">
        <f>VLOOKUP(B296,'[1]FDC1 Hyp3 taxeha1'!$A$2:$U$42,21,0)</f>
        <v>2.61</v>
      </c>
      <c r="J296" s="17">
        <f t="shared" si="16"/>
        <v>0</v>
      </c>
      <c r="K296" s="17">
        <f t="shared" si="17"/>
        <v>0</v>
      </c>
      <c r="L296" s="17">
        <f t="shared" si="18"/>
        <v>123.16589999999999</v>
      </c>
      <c r="M296" s="17"/>
    </row>
    <row r="297" spans="1:13" x14ac:dyDescent="0.35">
      <c r="A297" s="13">
        <v>521127</v>
      </c>
      <c r="B297" s="14" t="s">
        <v>181</v>
      </c>
      <c r="C297" s="14" t="s">
        <v>218</v>
      </c>
      <c r="D297" s="15">
        <v>307.43</v>
      </c>
      <c r="E297" s="15">
        <v>503.15</v>
      </c>
      <c r="F297" s="15">
        <f t="shared" si="19"/>
        <v>408.06</v>
      </c>
      <c r="G297" s="16">
        <v>0</v>
      </c>
      <c r="H297" s="16">
        <v>0</v>
      </c>
      <c r="I297" s="16">
        <f>VLOOKUP(B297,'[1]FDC1 Hyp3 taxeha1'!$A$2:$U$42,21,0)</f>
        <v>2.61</v>
      </c>
      <c r="J297" s="17">
        <f t="shared" si="16"/>
        <v>0</v>
      </c>
      <c r="K297" s="17">
        <f t="shared" si="17"/>
        <v>0</v>
      </c>
      <c r="L297" s="17">
        <f t="shared" si="18"/>
        <v>1065.0365999999999</v>
      </c>
      <c r="M297" s="17"/>
    </row>
    <row r="298" spans="1:13" x14ac:dyDescent="0.35">
      <c r="A298" s="13">
        <v>521290</v>
      </c>
      <c r="B298" s="14" t="s">
        <v>181</v>
      </c>
      <c r="C298" s="14" t="s">
        <v>219</v>
      </c>
      <c r="D298" s="15">
        <v>67.099999999999994</v>
      </c>
      <c r="E298" s="15">
        <v>790.69</v>
      </c>
      <c r="F298" s="15">
        <f t="shared" si="19"/>
        <v>225.24</v>
      </c>
      <c r="G298" s="16">
        <v>0</v>
      </c>
      <c r="H298" s="16">
        <v>0</v>
      </c>
      <c r="I298" s="16">
        <f>VLOOKUP(B298,'[1]FDC1 Hyp3 taxeha1'!$A$2:$U$42,21,0)</f>
        <v>2.61</v>
      </c>
      <c r="J298" s="17">
        <f t="shared" si="16"/>
        <v>0</v>
      </c>
      <c r="K298" s="17">
        <f t="shared" si="17"/>
        <v>0</v>
      </c>
      <c r="L298" s="17">
        <f t="shared" si="18"/>
        <v>587.87639999999999</v>
      </c>
      <c r="M298" s="17"/>
    </row>
    <row r="299" spans="1:13" x14ac:dyDescent="0.35">
      <c r="A299" s="13">
        <v>521245</v>
      </c>
      <c r="B299" s="14" t="s">
        <v>181</v>
      </c>
      <c r="C299" s="14" t="s">
        <v>220</v>
      </c>
      <c r="D299" s="15">
        <v>63.68</v>
      </c>
      <c r="E299" s="15">
        <v>335.29</v>
      </c>
      <c r="F299" s="15">
        <f t="shared" si="19"/>
        <v>130.74</v>
      </c>
      <c r="G299" s="16">
        <v>0</v>
      </c>
      <c r="H299" s="16">
        <v>0</v>
      </c>
      <c r="I299" s="16">
        <f>VLOOKUP(B299,'[1]FDC1 Hyp3 taxeha1'!$A$2:$U$42,21,0)</f>
        <v>2.61</v>
      </c>
      <c r="J299" s="17">
        <f t="shared" si="16"/>
        <v>0</v>
      </c>
      <c r="K299" s="17">
        <f t="shared" si="17"/>
        <v>0</v>
      </c>
      <c r="L299" s="17">
        <f t="shared" si="18"/>
        <v>341.23140000000001</v>
      </c>
      <c r="M299" s="17"/>
    </row>
    <row r="300" spans="1:13" x14ac:dyDescent="0.35">
      <c r="A300" s="13">
        <v>520691</v>
      </c>
      <c r="B300" s="14" t="s">
        <v>181</v>
      </c>
      <c r="C300" s="14" t="s">
        <v>202</v>
      </c>
      <c r="D300" s="15">
        <v>6.8</v>
      </c>
      <c r="E300" s="15">
        <v>90.55</v>
      </c>
      <c r="F300" s="15">
        <f t="shared" si="19"/>
        <v>24.91</v>
      </c>
      <c r="G300" s="16">
        <v>0</v>
      </c>
      <c r="H300" s="16">
        <v>0</v>
      </c>
      <c r="I300" s="16">
        <f>VLOOKUP(B300,'[1]FDC1 Hyp3 taxeha1'!$A$2:$U$42,21,0)</f>
        <v>2.61</v>
      </c>
      <c r="J300" s="17">
        <f t="shared" si="16"/>
        <v>0</v>
      </c>
      <c r="K300" s="17">
        <f t="shared" si="17"/>
        <v>0</v>
      </c>
      <c r="L300" s="17">
        <f t="shared" si="18"/>
        <v>65.015100000000004</v>
      </c>
      <c r="M300" s="17"/>
    </row>
    <row r="301" spans="1:13" x14ac:dyDescent="0.35">
      <c r="A301" s="13">
        <v>520100</v>
      </c>
      <c r="B301" s="14" t="s">
        <v>181</v>
      </c>
      <c r="C301" s="14" t="s">
        <v>221</v>
      </c>
      <c r="D301" s="15">
        <v>618.72</v>
      </c>
      <c r="E301" s="15">
        <v>230.2</v>
      </c>
      <c r="F301" s="15">
        <f t="shared" si="19"/>
        <v>664.76</v>
      </c>
      <c r="G301" s="16">
        <v>0</v>
      </c>
      <c r="H301" s="16">
        <v>0</v>
      </c>
      <c r="I301" s="16">
        <f>VLOOKUP(B301,'[1]FDC1 Hyp3 taxeha1'!$A$2:$U$42,21,0)</f>
        <v>2.61</v>
      </c>
      <c r="J301" s="17">
        <f t="shared" si="16"/>
        <v>0</v>
      </c>
      <c r="K301" s="17">
        <f t="shared" si="17"/>
        <v>0</v>
      </c>
      <c r="L301" s="17">
        <f t="shared" si="18"/>
        <v>1735.0236</v>
      </c>
      <c r="M301" s="17"/>
    </row>
    <row r="302" spans="1:13" x14ac:dyDescent="0.35">
      <c r="A302" s="13">
        <v>521023</v>
      </c>
      <c r="B302" s="14" t="s">
        <v>181</v>
      </c>
      <c r="C302" s="14" t="s">
        <v>222</v>
      </c>
      <c r="D302" s="15">
        <v>191</v>
      </c>
      <c r="E302" s="15">
        <v>0</v>
      </c>
      <c r="F302" s="15">
        <f t="shared" si="19"/>
        <v>191</v>
      </c>
      <c r="G302" s="16">
        <v>0</v>
      </c>
      <c r="H302" s="16">
        <v>0</v>
      </c>
      <c r="I302" s="16">
        <f>VLOOKUP(B302,'[1]FDC1 Hyp3 taxeha1'!$A$2:$U$42,21,0)</f>
        <v>2.61</v>
      </c>
      <c r="J302" s="17">
        <f t="shared" si="16"/>
        <v>0</v>
      </c>
      <c r="K302" s="17">
        <f t="shared" si="17"/>
        <v>0</v>
      </c>
      <c r="L302" s="17">
        <f t="shared" si="18"/>
        <v>498.51</v>
      </c>
      <c r="M302" s="17"/>
    </row>
    <row r="303" spans="1:13" x14ac:dyDescent="0.35">
      <c r="A303" s="13">
        <v>521600</v>
      </c>
      <c r="B303" s="14" t="s">
        <v>181</v>
      </c>
      <c r="C303" s="14" t="s">
        <v>223</v>
      </c>
      <c r="D303" s="15">
        <v>2.73</v>
      </c>
      <c r="E303" s="15">
        <v>44.71</v>
      </c>
      <c r="F303" s="15">
        <f t="shared" si="19"/>
        <v>11.67</v>
      </c>
      <c r="G303" s="16">
        <v>0</v>
      </c>
      <c r="H303" s="16">
        <v>0</v>
      </c>
      <c r="I303" s="16">
        <f>VLOOKUP(B303,'[1]FDC1 Hyp3 taxeha1'!$A$2:$U$42,21,0)</f>
        <v>2.61</v>
      </c>
      <c r="J303" s="17">
        <f t="shared" si="16"/>
        <v>0</v>
      </c>
      <c r="K303" s="17">
        <f t="shared" si="17"/>
        <v>0</v>
      </c>
      <c r="L303" s="17">
        <f t="shared" si="18"/>
        <v>30.458699999999997</v>
      </c>
      <c r="M303" s="17"/>
    </row>
    <row r="304" spans="1:13" x14ac:dyDescent="0.35">
      <c r="A304" s="13">
        <v>522792</v>
      </c>
      <c r="B304" s="14" t="s">
        <v>181</v>
      </c>
      <c r="C304" s="14" t="s">
        <v>224</v>
      </c>
      <c r="D304" s="15">
        <v>39.840000000000003</v>
      </c>
      <c r="E304" s="15">
        <v>0</v>
      </c>
      <c r="F304" s="15">
        <f t="shared" si="19"/>
        <v>39.840000000000003</v>
      </c>
      <c r="G304" s="16">
        <v>0</v>
      </c>
      <c r="H304" s="16">
        <v>0</v>
      </c>
      <c r="I304" s="16">
        <f>VLOOKUP(B304,'[1]FDC1 Hyp3 taxeha1'!$A$2:$U$42,21,0)</f>
        <v>2.61</v>
      </c>
      <c r="J304" s="17">
        <f t="shared" si="16"/>
        <v>0</v>
      </c>
      <c r="K304" s="17">
        <f t="shared" si="17"/>
        <v>0</v>
      </c>
      <c r="L304" s="17">
        <f t="shared" si="18"/>
        <v>103.9824</v>
      </c>
      <c r="M304" s="17"/>
    </row>
    <row r="305" spans="1:13" x14ac:dyDescent="0.35">
      <c r="A305" s="13">
        <v>522791</v>
      </c>
      <c r="B305" s="14" t="s">
        <v>181</v>
      </c>
      <c r="C305" s="14" t="s">
        <v>224</v>
      </c>
      <c r="D305" s="15">
        <v>83.68</v>
      </c>
      <c r="E305" s="15">
        <v>126.8</v>
      </c>
      <c r="F305" s="15">
        <f t="shared" si="19"/>
        <v>109.04</v>
      </c>
      <c r="G305" s="16">
        <v>0</v>
      </c>
      <c r="H305" s="16">
        <v>0</v>
      </c>
      <c r="I305" s="16">
        <f>VLOOKUP(B305,'[1]FDC1 Hyp3 taxeha1'!$A$2:$U$42,21,0)</f>
        <v>2.61</v>
      </c>
      <c r="J305" s="17">
        <f t="shared" si="16"/>
        <v>0</v>
      </c>
      <c r="K305" s="17">
        <f t="shared" si="17"/>
        <v>0</v>
      </c>
      <c r="L305" s="17">
        <f t="shared" si="18"/>
        <v>284.59440000000001</v>
      </c>
      <c r="M305" s="17"/>
    </row>
    <row r="306" spans="1:13" x14ac:dyDescent="0.35">
      <c r="A306" s="13">
        <v>520180</v>
      </c>
      <c r="B306" s="14" t="s">
        <v>181</v>
      </c>
      <c r="C306" s="14" t="s">
        <v>224</v>
      </c>
      <c r="D306" s="15">
        <v>31.58</v>
      </c>
      <c r="E306" s="15">
        <v>10.66</v>
      </c>
      <c r="F306" s="15">
        <f t="shared" si="19"/>
        <v>33.71</v>
      </c>
      <c r="G306" s="16">
        <v>0</v>
      </c>
      <c r="H306" s="16">
        <v>0</v>
      </c>
      <c r="I306" s="16">
        <f>VLOOKUP(B306,'[1]FDC1 Hyp3 taxeha1'!$A$2:$U$42,21,0)</f>
        <v>2.61</v>
      </c>
      <c r="J306" s="17">
        <f t="shared" si="16"/>
        <v>0</v>
      </c>
      <c r="K306" s="17">
        <f t="shared" si="17"/>
        <v>0</v>
      </c>
      <c r="L306" s="17">
        <f t="shared" si="18"/>
        <v>87.983099999999993</v>
      </c>
      <c r="M306" s="17"/>
    </row>
    <row r="307" spans="1:13" x14ac:dyDescent="0.35">
      <c r="A307" s="13">
        <v>522787</v>
      </c>
      <c r="B307" s="14" t="s">
        <v>181</v>
      </c>
      <c r="C307" s="14" t="s">
        <v>213</v>
      </c>
      <c r="D307" s="15">
        <v>52.99</v>
      </c>
      <c r="E307" s="15">
        <v>33.56</v>
      </c>
      <c r="F307" s="15">
        <f t="shared" si="19"/>
        <v>59.7</v>
      </c>
      <c r="G307" s="16">
        <v>0</v>
      </c>
      <c r="H307" s="16">
        <v>0</v>
      </c>
      <c r="I307" s="16">
        <f>VLOOKUP(B307,'[1]FDC1 Hyp3 taxeha1'!$A$2:$U$42,21,0)</f>
        <v>2.61</v>
      </c>
      <c r="J307" s="17">
        <f t="shared" si="16"/>
        <v>0</v>
      </c>
      <c r="K307" s="17">
        <f t="shared" si="17"/>
        <v>0</v>
      </c>
      <c r="L307" s="17">
        <f t="shared" si="18"/>
        <v>155.81700000000001</v>
      </c>
      <c r="M307" s="17"/>
    </row>
    <row r="308" spans="1:13" x14ac:dyDescent="0.35">
      <c r="A308" s="13">
        <v>521031</v>
      </c>
      <c r="B308" s="14" t="s">
        <v>181</v>
      </c>
      <c r="C308" s="14" t="s">
        <v>225</v>
      </c>
      <c r="D308" s="15">
        <v>6.47</v>
      </c>
      <c r="E308" s="15">
        <v>21.02</v>
      </c>
      <c r="F308" s="15">
        <f t="shared" si="19"/>
        <v>10.67</v>
      </c>
      <c r="G308" s="16">
        <v>0</v>
      </c>
      <c r="H308" s="16">
        <v>0</v>
      </c>
      <c r="I308" s="16">
        <f>VLOOKUP(B308,'[1]FDC1 Hyp3 taxeha1'!$A$2:$U$42,21,0)</f>
        <v>2.61</v>
      </c>
      <c r="J308" s="17">
        <f t="shared" si="16"/>
        <v>0</v>
      </c>
      <c r="K308" s="17">
        <f t="shared" si="17"/>
        <v>0</v>
      </c>
      <c r="L308" s="17">
        <f t="shared" si="18"/>
        <v>27.848699999999997</v>
      </c>
      <c r="M308" s="17"/>
    </row>
    <row r="309" spans="1:13" x14ac:dyDescent="0.35">
      <c r="A309" s="13">
        <v>520652</v>
      </c>
      <c r="B309" s="14" t="s">
        <v>181</v>
      </c>
      <c r="C309" s="14" t="s">
        <v>225</v>
      </c>
      <c r="D309" s="15">
        <v>150.97</v>
      </c>
      <c r="E309" s="15">
        <v>153.69999999999999</v>
      </c>
      <c r="F309" s="15">
        <f t="shared" si="19"/>
        <v>181.71</v>
      </c>
      <c r="G309" s="16">
        <v>0</v>
      </c>
      <c r="H309" s="16">
        <v>0</v>
      </c>
      <c r="I309" s="16">
        <f>VLOOKUP(B309,'[1]FDC1 Hyp3 taxeha1'!$A$2:$U$42,21,0)</f>
        <v>2.61</v>
      </c>
      <c r="J309" s="17">
        <f t="shared" si="16"/>
        <v>0</v>
      </c>
      <c r="K309" s="17">
        <f t="shared" si="17"/>
        <v>0</v>
      </c>
      <c r="L309" s="17">
        <f t="shared" si="18"/>
        <v>474.26310000000001</v>
      </c>
      <c r="M309" s="17"/>
    </row>
    <row r="310" spans="1:13" x14ac:dyDescent="0.35">
      <c r="A310" s="13">
        <v>520217</v>
      </c>
      <c r="B310" s="14" t="s">
        <v>181</v>
      </c>
      <c r="C310" s="14" t="s">
        <v>226</v>
      </c>
      <c r="D310" s="15">
        <v>835.08</v>
      </c>
      <c r="E310" s="15">
        <v>23.76</v>
      </c>
      <c r="F310" s="15">
        <f t="shared" si="19"/>
        <v>839.83</v>
      </c>
      <c r="G310" s="16">
        <v>0</v>
      </c>
      <c r="H310" s="16">
        <v>0</v>
      </c>
      <c r="I310" s="16">
        <f>VLOOKUP(B310,'[1]FDC1 Hyp3 taxeha1'!$A$2:$U$42,21,0)</f>
        <v>2.61</v>
      </c>
      <c r="J310" s="17">
        <f t="shared" si="16"/>
        <v>0</v>
      </c>
      <c r="K310" s="17">
        <f t="shared" si="17"/>
        <v>0</v>
      </c>
      <c r="L310" s="17">
        <f t="shared" si="18"/>
        <v>2191.9562999999998</v>
      </c>
      <c r="M310" s="17"/>
    </row>
    <row r="311" spans="1:13" x14ac:dyDescent="0.35">
      <c r="A311" s="13">
        <v>520120</v>
      </c>
      <c r="B311" s="14" t="s">
        <v>181</v>
      </c>
      <c r="C311" s="14" t="s">
        <v>226</v>
      </c>
      <c r="D311" s="15">
        <v>12.49</v>
      </c>
      <c r="E311" s="15">
        <v>0</v>
      </c>
      <c r="F311" s="15">
        <f t="shared" si="19"/>
        <v>12.49</v>
      </c>
      <c r="G311" s="16">
        <v>0</v>
      </c>
      <c r="H311" s="16">
        <v>0</v>
      </c>
      <c r="I311" s="16">
        <f>VLOOKUP(B311,'[1]FDC1 Hyp3 taxeha1'!$A$2:$U$42,21,0)</f>
        <v>2.61</v>
      </c>
      <c r="J311" s="17">
        <f t="shared" si="16"/>
        <v>0</v>
      </c>
      <c r="K311" s="17">
        <f t="shared" si="17"/>
        <v>0</v>
      </c>
      <c r="L311" s="17">
        <f t="shared" si="18"/>
        <v>32.5989</v>
      </c>
      <c r="M311" s="17"/>
    </row>
    <row r="312" spans="1:13" x14ac:dyDescent="0.35">
      <c r="A312" s="13">
        <v>520543</v>
      </c>
      <c r="B312" s="14" t="s">
        <v>181</v>
      </c>
      <c r="C312" s="14" t="s">
        <v>227</v>
      </c>
      <c r="D312" s="15">
        <v>203.83</v>
      </c>
      <c r="E312" s="15">
        <v>140.16</v>
      </c>
      <c r="F312" s="15">
        <f t="shared" si="19"/>
        <v>231.86</v>
      </c>
      <c r="G312" s="16">
        <v>0</v>
      </c>
      <c r="H312" s="16">
        <v>0</v>
      </c>
      <c r="I312" s="16">
        <f>VLOOKUP(B312,'[1]FDC1 Hyp3 taxeha1'!$A$2:$U$42,21,0)</f>
        <v>2.61</v>
      </c>
      <c r="J312" s="17">
        <f t="shared" si="16"/>
        <v>0</v>
      </c>
      <c r="K312" s="17">
        <f t="shared" si="17"/>
        <v>0</v>
      </c>
      <c r="L312" s="17">
        <f t="shared" si="18"/>
        <v>605.15459999999996</v>
      </c>
      <c r="M312" s="17"/>
    </row>
    <row r="313" spans="1:13" x14ac:dyDescent="0.35">
      <c r="A313" s="13">
        <v>522694</v>
      </c>
      <c r="B313" s="14" t="s">
        <v>181</v>
      </c>
      <c r="C313" s="14" t="s">
        <v>228</v>
      </c>
      <c r="D313" s="15">
        <v>468.44</v>
      </c>
      <c r="E313" s="15">
        <v>0</v>
      </c>
      <c r="F313" s="15">
        <f t="shared" si="19"/>
        <v>468.44</v>
      </c>
      <c r="G313" s="16">
        <v>0</v>
      </c>
      <c r="H313" s="16">
        <v>0</v>
      </c>
      <c r="I313" s="16">
        <f>VLOOKUP(B313,'[1]FDC1 Hyp3 taxeha1'!$A$2:$U$42,21,0)</f>
        <v>2.61</v>
      </c>
      <c r="J313" s="17">
        <f t="shared" si="16"/>
        <v>0</v>
      </c>
      <c r="K313" s="17">
        <f t="shared" si="17"/>
        <v>0</v>
      </c>
      <c r="L313" s="17">
        <f t="shared" si="18"/>
        <v>1222.6283999999998</v>
      </c>
      <c r="M313" s="17"/>
    </row>
    <row r="314" spans="1:13" x14ac:dyDescent="0.35">
      <c r="A314" s="13">
        <v>520877</v>
      </c>
      <c r="B314" s="14" t="s">
        <v>181</v>
      </c>
      <c r="C314" s="14" t="s">
        <v>229</v>
      </c>
      <c r="D314" s="15">
        <v>34.22</v>
      </c>
      <c r="E314" s="15">
        <v>21.1</v>
      </c>
      <c r="F314" s="15">
        <f t="shared" si="19"/>
        <v>38.44</v>
      </c>
      <c r="G314" s="16">
        <v>0</v>
      </c>
      <c r="H314" s="16">
        <v>0</v>
      </c>
      <c r="I314" s="16">
        <f>VLOOKUP(B314,'[1]FDC1 Hyp3 taxeha1'!$A$2:$U$42,21,0)</f>
        <v>2.61</v>
      </c>
      <c r="J314" s="17">
        <f t="shared" si="16"/>
        <v>0</v>
      </c>
      <c r="K314" s="17">
        <f t="shared" si="17"/>
        <v>0</v>
      </c>
      <c r="L314" s="17">
        <f t="shared" si="18"/>
        <v>100.32839999999999</v>
      </c>
      <c r="M314" s="17"/>
    </row>
    <row r="315" spans="1:13" x14ac:dyDescent="0.35">
      <c r="A315" s="13">
        <v>521618</v>
      </c>
      <c r="B315" s="14" t="s">
        <v>181</v>
      </c>
      <c r="C315" s="14" t="s">
        <v>230</v>
      </c>
      <c r="D315" s="15">
        <v>47.88</v>
      </c>
      <c r="E315" s="15">
        <v>0</v>
      </c>
      <c r="F315" s="15">
        <f t="shared" si="19"/>
        <v>47.88</v>
      </c>
      <c r="G315" s="16">
        <v>0</v>
      </c>
      <c r="H315" s="16">
        <v>0</v>
      </c>
      <c r="I315" s="16">
        <f>VLOOKUP(B315,'[1]FDC1 Hyp3 taxeha1'!$A$2:$U$42,21,0)</f>
        <v>2.61</v>
      </c>
      <c r="J315" s="17">
        <f t="shared" si="16"/>
        <v>0</v>
      </c>
      <c r="K315" s="17">
        <f t="shared" si="17"/>
        <v>0</v>
      </c>
      <c r="L315" s="17">
        <f t="shared" si="18"/>
        <v>124.96680000000001</v>
      </c>
      <c r="M315" s="17"/>
    </row>
    <row r="316" spans="1:13" x14ac:dyDescent="0.35">
      <c r="A316" s="13">
        <v>521063</v>
      </c>
      <c r="B316" s="14" t="s">
        <v>181</v>
      </c>
      <c r="C316" s="14" t="s">
        <v>231</v>
      </c>
      <c r="D316" s="15">
        <v>437.3</v>
      </c>
      <c r="E316" s="15">
        <v>297.02</v>
      </c>
      <c r="F316" s="15">
        <f t="shared" si="19"/>
        <v>496.7</v>
      </c>
      <c r="G316" s="16">
        <v>0</v>
      </c>
      <c r="H316" s="16">
        <v>0</v>
      </c>
      <c r="I316" s="16">
        <f>VLOOKUP(B316,'[1]FDC1 Hyp3 taxeha1'!$A$2:$U$42,21,0)</f>
        <v>2.61</v>
      </c>
      <c r="J316" s="17">
        <f t="shared" si="16"/>
        <v>0</v>
      </c>
      <c r="K316" s="17">
        <f t="shared" si="17"/>
        <v>0</v>
      </c>
      <c r="L316" s="17">
        <f t="shared" si="18"/>
        <v>1296.3869999999999</v>
      </c>
      <c r="M316" s="17"/>
    </row>
    <row r="317" spans="1:13" x14ac:dyDescent="0.35">
      <c r="A317" s="13">
        <v>521428</v>
      </c>
      <c r="B317" s="14" t="s">
        <v>181</v>
      </c>
      <c r="C317" s="14" t="s">
        <v>233</v>
      </c>
      <c r="D317" s="15">
        <v>556.59</v>
      </c>
      <c r="E317" s="15">
        <v>872.69</v>
      </c>
      <c r="F317" s="15">
        <f t="shared" si="19"/>
        <v>731.13</v>
      </c>
      <c r="G317" s="16">
        <v>0</v>
      </c>
      <c r="H317" s="16">
        <v>0</v>
      </c>
      <c r="I317" s="16">
        <f>VLOOKUP(B317,'[1]FDC1 Hyp3 taxeha1'!$A$2:$U$42,21,0)</f>
        <v>2.61</v>
      </c>
      <c r="J317" s="17">
        <f t="shared" si="16"/>
        <v>0</v>
      </c>
      <c r="K317" s="17">
        <f t="shared" si="17"/>
        <v>0</v>
      </c>
      <c r="L317" s="17">
        <f t="shared" si="18"/>
        <v>1908.2492999999999</v>
      </c>
      <c r="M317" s="17"/>
    </row>
    <row r="318" spans="1:13" x14ac:dyDescent="0.35">
      <c r="A318" s="13">
        <v>520263</v>
      </c>
      <c r="B318" s="14" t="s">
        <v>181</v>
      </c>
      <c r="C318" s="14" t="s">
        <v>234</v>
      </c>
      <c r="D318" s="15">
        <v>71.010000000000005</v>
      </c>
      <c r="E318" s="15">
        <v>0</v>
      </c>
      <c r="F318" s="15">
        <f t="shared" si="19"/>
        <v>71.010000000000005</v>
      </c>
      <c r="G318" s="16">
        <v>0</v>
      </c>
      <c r="H318" s="16">
        <v>0</v>
      </c>
      <c r="I318" s="16">
        <f>VLOOKUP(B318,'[1]FDC1 Hyp3 taxeha1'!$A$2:$U$42,21,0)</f>
        <v>2.61</v>
      </c>
      <c r="J318" s="17">
        <f t="shared" si="16"/>
        <v>0</v>
      </c>
      <c r="K318" s="17">
        <f t="shared" si="17"/>
        <v>0</v>
      </c>
      <c r="L318" s="17">
        <f t="shared" si="18"/>
        <v>185.33610000000002</v>
      </c>
      <c r="M318" s="17"/>
    </row>
    <row r="319" spans="1:13" x14ac:dyDescent="0.35">
      <c r="A319" s="13">
        <v>521867</v>
      </c>
      <c r="B319" s="14" t="s">
        <v>181</v>
      </c>
      <c r="C319" s="14" t="s">
        <v>235</v>
      </c>
      <c r="D319" s="15">
        <v>58.97</v>
      </c>
      <c r="E319" s="15">
        <v>257.38</v>
      </c>
      <c r="F319" s="15">
        <f t="shared" si="19"/>
        <v>110.45</v>
      </c>
      <c r="G319" s="16">
        <v>0</v>
      </c>
      <c r="H319" s="16">
        <v>0</v>
      </c>
      <c r="I319" s="16">
        <f>VLOOKUP(B319,'[1]FDC1 Hyp3 taxeha1'!$A$2:$U$42,21,0)</f>
        <v>2.61</v>
      </c>
      <c r="J319" s="17">
        <f t="shared" si="16"/>
        <v>0</v>
      </c>
      <c r="K319" s="17">
        <f t="shared" si="17"/>
        <v>0</v>
      </c>
      <c r="L319" s="17">
        <f t="shared" si="18"/>
        <v>288.27449999999999</v>
      </c>
      <c r="M319" s="17"/>
    </row>
    <row r="320" spans="1:13" x14ac:dyDescent="0.35">
      <c r="A320" s="13">
        <v>521189</v>
      </c>
      <c r="B320" s="14" t="s">
        <v>181</v>
      </c>
      <c r="C320" s="14" t="s">
        <v>236</v>
      </c>
      <c r="D320" s="15">
        <v>305.05</v>
      </c>
      <c r="E320" s="15">
        <v>492.32</v>
      </c>
      <c r="F320" s="15">
        <f t="shared" si="19"/>
        <v>403.51</v>
      </c>
      <c r="G320" s="16">
        <v>0</v>
      </c>
      <c r="H320" s="16">
        <v>0</v>
      </c>
      <c r="I320" s="16">
        <f>VLOOKUP(B320,'[1]FDC1 Hyp3 taxeha1'!$A$2:$U$42,21,0)</f>
        <v>2.61</v>
      </c>
      <c r="J320" s="17">
        <f t="shared" si="16"/>
        <v>0</v>
      </c>
      <c r="K320" s="17">
        <f t="shared" si="17"/>
        <v>0</v>
      </c>
      <c r="L320" s="17">
        <f t="shared" si="18"/>
        <v>1053.1611</v>
      </c>
      <c r="M320" s="17"/>
    </row>
    <row r="321" spans="1:13" x14ac:dyDescent="0.35">
      <c r="A321" s="13">
        <v>520829</v>
      </c>
      <c r="B321" s="14" t="s">
        <v>181</v>
      </c>
      <c r="C321" s="14" t="s">
        <v>237</v>
      </c>
      <c r="D321" s="15">
        <v>306.01</v>
      </c>
      <c r="E321" s="15">
        <v>0</v>
      </c>
      <c r="F321" s="15">
        <f t="shared" si="19"/>
        <v>306.01</v>
      </c>
      <c r="G321" s="16">
        <v>0</v>
      </c>
      <c r="H321" s="16">
        <v>0</v>
      </c>
      <c r="I321" s="16">
        <f>VLOOKUP(B321,'[1]FDC1 Hyp3 taxeha1'!$A$2:$U$42,21,0)</f>
        <v>2.61</v>
      </c>
      <c r="J321" s="17">
        <f t="shared" si="16"/>
        <v>0</v>
      </c>
      <c r="K321" s="17">
        <f t="shared" si="17"/>
        <v>0</v>
      </c>
      <c r="L321" s="17">
        <f t="shared" si="18"/>
        <v>798.6860999999999</v>
      </c>
      <c r="M321" s="17"/>
    </row>
    <row r="322" spans="1:13" x14ac:dyDescent="0.35">
      <c r="A322" s="13">
        <v>521066</v>
      </c>
      <c r="B322" s="14" t="s">
        <v>181</v>
      </c>
      <c r="C322" s="14" t="s">
        <v>238</v>
      </c>
      <c r="D322" s="15">
        <v>17.93</v>
      </c>
      <c r="E322" s="15">
        <v>120.47</v>
      </c>
      <c r="F322" s="15">
        <f t="shared" si="19"/>
        <v>42.02</v>
      </c>
      <c r="G322" s="16">
        <v>0</v>
      </c>
      <c r="H322" s="16">
        <v>0</v>
      </c>
      <c r="I322" s="16">
        <f>VLOOKUP(B322,'[1]FDC1 Hyp3 taxeha1'!$A$2:$U$42,21,0)</f>
        <v>2.61</v>
      </c>
      <c r="J322" s="17">
        <f t="shared" ref="J322:J385" si="20">$F322*G322</f>
        <v>0</v>
      </c>
      <c r="K322" s="17">
        <f t="shared" ref="K322:K385" si="21">$F322*H322</f>
        <v>0</v>
      </c>
      <c r="L322" s="17">
        <f t="shared" ref="L322:L385" si="22">$F322*I322</f>
        <v>109.6722</v>
      </c>
      <c r="M322" s="17"/>
    </row>
    <row r="323" spans="1:13" x14ac:dyDescent="0.35">
      <c r="A323" s="13">
        <v>520030</v>
      </c>
      <c r="B323" s="14" t="s">
        <v>181</v>
      </c>
      <c r="C323" s="14" t="s">
        <v>239</v>
      </c>
      <c r="D323" s="15">
        <v>327.07</v>
      </c>
      <c r="E323" s="15">
        <v>243.59</v>
      </c>
      <c r="F323" s="15">
        <f t="shared" ref="F323:F386" si="23">ROUND((D323+(E323/5)),2)</f>
        <v>375.79</v>
      </c>
      <c r="G323" s="16">
        <v>0</v>
      </c>
      <c r="H323" s="16">
        <v>0</v>
      </c>
      <c r="I323" s="16">
        <f>VLOOKUP(B323,'[1]FDC1 Hyp3 taxeha1'!$A$2:$U$42,21,0)</f>
        <v>2.61</v>
      </c>
      <c r="J323" s="17">
        <f t="shared" si="20"/>
        <v>0</v>
      </c>
      <c r="K323" s="17">
        <f t="shared" si="21"/>
        <v>0</v>
      </c>
      <c r="L323" s="17">
        <f t="shared" si="22"/>
        <v>980.81190000000004</v>
      </c>
      <c r="M323" s="17"/>
    </row>
    <row r="324" spans="1:13" x14ac:dyDescent="0.35">
      <c r="A324" s="13">
        <v>520124</v>
      </c>
      <c r="B324" s="14" t="s">
        <v>181</v>
      </c>
      <c r="C324" s="14" t="s">
        <v>234</v>
      </c>
      <c r="D324" s="15">
        <v>535.22</v>
      </c>
      <c r="E324" s="15">
        <v>210.56</v>
      </c>
      <c r="F324" s="15">
        <f t="shared" si="23"/>
        <v>577.33000000000004</v>
      </c>
      <c r="G324" s="16">
        <v>0</v>
      </c>
      <c r="H324" s="16">
        <v>0</v>
      </c>
      <c r="I324" s="16">
        <f>VLOOKUP(B324,'[1]FDC1 Hyp3 taxeha1'!$A$2:$U$42,21,0)</f>
        <v>2.61</v>
      </c>
      <c r="J324" s="17">
        <f t="shared" si="20"/>
        <v>0</v>
      </c>
      <c r="K324" s="17">
        <f t="shared" si="21"/>
        <v>0</v>
      </c>
      <c r="L324" s="17">
        <f t="shared" si="22"/>
        <v>1506.8313000000001</v>
      </c>
      <c r="M324" s="17"/>
    </row>
    <row r="325" spans="1:13" x14ac:dyDescent="0.35">
      <c r="A325" s="13">
        <v>520194</v>
      </c>
      <c r="B325" s="14" t="s">
        <v>181</v>
      </c>
      <c r="C325" s="14" t="s">
        <v>240</v>
      </c>
      <c r="D325" s="15">
        <v>114.99</v>
      </c>
      <c r="E325" s="15">
        <v>175.79</v>
      </c>
      <c r="F325" s="15">
        <f t="shared" si="23"/>
        <v>150.15</v>
      </c>
      <c r="G325" s="16">
        <v>0</v>
      </c>
      <c r="H325" s="16">
        <v>0</v>
      </c>
      <c r="I325" s="16">
        <f>VLOOKUP(B325,'[1]FDC1 Hyp3 taxeha1'!$A$2:$U$42,21,0)</f>
        <v>2.61</v>
      </c>
      <c r="J325" s="17">
        <f t="shared" si="20"/>
        <v>0</v>
      </c>
      <c r="K325" s="17">
        <f t="shared" si="21"/>
        <v>0</v>
      </c>
      <c r="L325" s="17">
        <f t="shared" si="22"/>
        <v>391.89150000000001</v>
      </c>
      <c r="M325" s="17"/>
    </row>
    <row r="326" spans="1:13" x14ac:dyDescent="0.35">
      <c r="A326" s="13">
        <v>521057</v>
      </c>
      <c r="B326" s="14" t="s">
        <v>181</v>
      </c>
      <c r="C326" s="14" t="s">
        <v>241</v>
      </c>
      <c r="D326" s="15">
        <v>271</v>
      </c>
      <c r="E326" s="15">
        <v>242.9</v>
      </c>
      <c r="F326" s="15">
        <f t="shared" si="23"/>
        <v>319.58</v>
      </c>
      <c r="G326" s="16">
        <v>0</v>
      </c>
      <c r="H326" s="16">
        <v>0</v>
      </c>
      <c r="I326" s="16">
        <f>VLOOKUP(B326,'[1]FDC1 Hyp3 taxeha1'!$A$2:$U$42,21,0)</f>
        <v>2.61</v>
      </c>
      <c r="J326" s="17">
        <f t="shared" si="20"/>
        <v>0</v>
      </c>
      <c r="K326" s="17">
        <f t="shared" si="21"/>
        <v>0</v>
      </c>
      <c r="L326" s="17">
        <f t="shared" si="22"/>
        <v>834.10379999999986</v>
      </c>
      <c r="M326" s="17"/>
    </row>
    <row r="327" spans="1:13" x14ac:dyDescent="0.35">
      <c r="A327" s="13">
        <v>521354</v>
      </c>
      <c r="B327" s="14" t="s">
        <v>181</v>
      </c>
      <c r="C327" s="14" t="s">
        <v>242</v>
      </c>
      <c r="D327" s="15">
        <v>622</v>
      </c>
      <c r="E327" s="15">
        <v>877</v>
      </c>
      <c r="F327" s="15">
        <f t="shared" si="23"/>
        <v>797.4</v>
      </c>
      <c r="G327" s="16">
        <v>0</v>
      </c>
      <c r="H327" s="16">
        <v>0</v>
      </c>
      <c r="I327" s="16">
        <f>VLOOKUP(B327,'[1]FDC1 Hyp3 taxeha1'!$A$2:$U$42,21,0)</f>
        <v>2.61</v>
      </c>
      <c r="J327" s="17">
        <f t="shared" si="20"/>
        <v>0</v>
      </c>
      <c r="K327" s="17">
        <f t="shared" si="21"/>
        <v>0</v>
      </c>
      <c r="L327" s="17">
        <f t="shared" si="22"/>
        <v>2081.2139999999999</v>
      </c>
      <c r="M327" s="17"/>
    </row>
    <row r="328" spans="1:13" x14ac:dyDescent="0.35">
      <c r="A328" s="13">
        <v>521038</v>
      </c>
      <c r="B328" s="14" t="s">
        <v>181</v>
      </c>
      <c r="C328" s="14" t="s">
        <v>243</v>
      </c>
      <c r="D328" s="15">
        <v>28.95</v>
      </c>
      <c r="E328" s="15">
        <v>0</v>
      </c>
      <c r="F328" s="15">
        <f t="shared" si="23"/>
        <v>28.95</v>
      </c>
      <c r="G328" s="16">
        <v>0</v>
      </c>
      <c r="H328" s="16">
        <v>0</v>
      </c>
      <c r="I328" s="16">
        <f>VLOOKUP(B328,'[1]FDC1 Hyp3 taxeha1'!$A$2:$U$42,21,0)</f>
        <v>2.61</v>
      </c>
      <c r="J328" s="17">
        <f t="shared" si="20"/>
        <v>0</v>
      </c>
      <c r="K328" s="17">
        <f t="shared" si="21"/>
        <v>0</v>
      </c>
      <c r="L328" s="17">
        <f t="shared" si="22"/>
        <v>75.5595</v>
      </c>
      <c r="M328" s="17"/>
    </row>
    <row r="329" spans="1:13" x14ac:dyDescent="0.35">
      <c r="A329" s="13">
        <v>520745</v>
      </c>
      <c r="B329" s="14" t="s">
        <v>181</v>
      </c>
      <c r="C329" s="14" t="s">
        <v>27</v>
      </c>
      <c r="D329" s="15">
        <v>289</v>
      </c>
      <c r="E329" s="15">
        <v>0</v>
      </c>
      <c r="F329" s="15">
        <f t="shared" si="23"/>
        <v>289</v>
      </c>
      <c r="G329" s="16">
        <v>0</v>
      </c>
      <c r="H329" s="16">
        <v>0</v>
      </c>
      <c r="I329" s="16">
        <f>VLOOKUP(B329,'[1]FDC1 Hyp3 taxeha1'!$A$2:$U$42,21,0)</f>
        <v>2.61</v>
      </c>
      <c r="J329" s="17">
        <f t="shared" si="20"/>
        <v>0</v>
      </c>
      <c r="K329" s="17">
        <f t="shared" si="21"/>
        <v>0</v>
      </c>
      <c r="L329" s="17">
        <f t="shared" si="22"/>
        <v>754.29</v>
      </c>
      <c r="M329" s="17"/>
    </row>
    <row r="330" spans="1:13" x14ac:dyDescent="0.35">
      <c r="A330" s="13">
        <v>521105</v>
      </c>
      <c r="B330" s="14" t="s">
        <v>181</v>
      </c>
      <c r="C330" s="14" t="s">
        <v>244</v>
      </c>
      <c r="D330" s="15">
        <v>478.55</v>
      </c>
      <c r="E330" s="15">
        <v>0</v>
      </c>
      <c r="F330" s="15">
        <f t="shared" si="23"/>
        <v>478.55</v>
      </c>
      <c r="G330" s="16">
        <v>0</v>
      </c>
      <c r="H330" s="16">
        <v>0</v>
      </c>
      <c r="I330" s="16">
        <f>VLOOKUP(B330,'[1]FDC1 Hyp3 taxeha1'!$A$2:$U$42,21,0)</f>
        <v>2.61</v>
      </c>
      <c r="J330" s="17">
        <f t="shared" si="20"/>
        <v>0</v>
      </c>
      <c r="K330" s="17">
        <f t="shared" si="21"/>
        <v>0</v>
      </c>
      <c r="L330" s="17">
        <f t="shared" si="22"/>
        <v>1249.0155</v>
      </c>
      <c r="M330" s="17"/>
    </row>
    <row r="331" spans="1:13" x14ac:dyDescent="0.35">
      <c r="A331" s="13">
        <v>521582</v>
      </c>
      <c r="B331" s="14" t="s">
        <v>181</v>
      </c>
      <c r="C331" s="14" t="s">
        <v>245</v>
      </c>
      <c r="D331" s="15">
        <v>50.17</v>
      </c>
      <c r="E331" s="15">
        <v>0</v>
      </c>
      <c r="F331" s="15">
        <f t="shared" si="23"/>
        <v>50.17</v>
      </c>
      <c r="G331" s="16">
        <v>0</v>
      </c>
      <c r="H331" s="16">
        <v>0</v>
      </c>
      <c r="I331" s="16">
        <f>VLOOKUP(B331,'[1]FDC1 Hyp3 taxeha1'!$A$2:$U$42,21,0)</f>
        <v>2.61</v>
      </c>
      <c r="J331" s="17">
        <f t="shared" si="20"/>
        <v>0</v>
      </c>
      <c r="K331" s="17">
        <f t="shared" si="21"/>
        <v>0</v>
      </c>
      <c r="L331" s="17">
        <f t="shared" si="22"/>
        <v>130.94370000000001</v>
      </c>
      <c r="M331" s="17"/>
    </row>
    <row r="332" spans="1:13" x14ac:dyDescent="0.35">
      <c r="A332" s="13">
        <v>521103</v>
      </c>
      <c r="B332" s="14" t="s">
        <v>181</v>
      </c>
      <c r="C332" s="14" t="s">
        <v>246</v>
      </c>
      <c r="D332" s="15">
        <v>373.7</v>
      </c>
      <c r="E332" s="15">
        <v>663</v>
      </c>
      <c r="F332" s="15">
        <f t="shared" si="23"/>
        <v>506.3</v>
      </c>
      <c r="G332" s="16">
        <v>0</v>
      </c>
      <c r="H332" s="16">
        <v>0</v>
      </c>
      <c r="I332" s="16">
        <f>VLOOKUP(B332,'[1]FDC1 Hyp3 taxeha1'!$A$2:$U$42,21,0)</f>
        <v>2.61</v>
      </c>
      <c r="J332" s="17">
        <f t="shared" si="20"/>
        <v>0</v>
      </c>
      <c r="K332" s="17">
        <f t="shared" si="21"/>
        <v>0</v>
      </c>
      <c r="L332" s="17">
        <f t="shared" si="22"/>
        <v>1321.443</v>
      </c>
      <c r="M332" s="17"/>
    </row>
    <row r="333" spans="1:13" x14ac:dyDescent="0.35">
      <c r="A333" s="13">
        <v>521602</v>
      </c>
      <c r="B333" s="14" t="s">
        <v>181</v>
      </c>
      <c r="C333" s="14" t="s">
        <v>214</v>
      </c>
      <c r="D333" s="15">
        <v>68.13</v>
      </c>
      <c r="E333" s="15">
        <v>325.68</v>
      </c>
      <c r="F333" s="15">
        <f t="shared" si="23"/>
        <v>133.27000000000001</v>
      </c>
      <c r="G333" s="16">
        <v>0</v>
      </c>
      <c r="H333" s="16">
        <v>0</v>
      </c>
      <c r="I333" s="16">
        <f>VLOOKUP(B333,'[1]FDC1 Hyp3 taxeha1'!$A$2:$U$42,21,0)</f>
        <v>2.61</v>
      </c>
      <c r="J333" s="17">
        <f t="shared" si="20"/>
        <v>0</v>
      </c>
      <c r="K333" s="17">
        <f t="shared" si="21"/>
        <v>0</v>
      </c>
      <c r="L333" s="17">
        <f t="shared" si="22"/>
        <v>347.8347</v>
      </c>
      <c r="M333" s="17"/>
    </row>
    <row r="334" spans="1:13" x14ac:dyDescent="0.35">
      <c r="A334" s="13">
        <v>520054</v>
      </c>
      <c r="B334" s="14" t="s">
        <v>181</v>
      </c>
      <c r="C334" s="14" t="s">
        <v>247</v>
      </c>
      <c r="D334" s="15">
        <v>173.25</v>
      </c>
      <c r="E334" s="15">
        <v>525</v>
      </c>
      <c r="F334" s="15">
        <f t="shared" si="23"/>
        <v>278.25</v>
      </c>
      <c r="G334" s="16">
        <v>0</v>
      </c>
      <c r="H334" s="16">
        <v>0</v>
      </c>
      <c r="I334" s="16">
        <f>VLOOKUP(B334,'[1]FDC1 Hyp3 taxeha1'!$A$2:$U$42,21,0)</f>
        <v>2.61</v>
      </c>
      <c r="J334" s="17">
        <f t="shared" si="20"/>
        <v>0</v>
      </c>
      <c r="K334" s="17">
        <f t="shared" si="21"/>
        <v>0</v>
      </c>
      <c r="L334" s="17">
        <f t="shared" si="22"/>
        <v>726.23249999999996</v>
      </c>
      <c r="M334" s="17"/>
    </row>
    <row r="335" spans="1:13" x14ac:dyDescent="0.35">
      <c r="A335" s="13">
        <v>520057</v>
      </c>
      <c r="B335" s="14" t="s">
        <v>181</v>
      </c>
      <c r="C335" s="14" t="s">
        <v>248</v>
      </c>
      <c r="D335" s="15">
        <v>177.52</v>
      </c>
      <c r="E335" s="15">
        <v>497.51</v>
      </c>
      <c r="F335" s="15">
        <f t="shared" si="23"/>
        <v>277.02</v>
      </c>
      <c r="G335" s="16">
        <v>0</v>
      </c>
      <c r="H335" s="16">
        <v>0</v>
      </c>
      <c r="I335" s="16">
        <f>VLOOKUP(B335,'[1]FDC1 Hyp3 taxeha1'!$A$2:$U$42,21,0)</f>
        <v>2.61</v>
      </c>
      <c r="J335" s="17">
        <f t="shared" si="20"/>
        <v>0</v>
      </c>
      <c r="K335" s="17">
        <f t="shared" si="21"/>
        <v>0</v>
      </c>
      <c r="L335" s="17">
        <f t="shared" si="22"/>
        <v>723.02219999999988</v>
      </c>
      <c r="M335" s="17"/>
    </row>
    <row r="336" spans="1:13" x14ac:dyDescent="0.35">
      <c r="A336" s="13">
        <v>520138</v>
      </c>
      <c r="B336" s="14" t="s">
        <v>181</v>
      </c>
      <c r="C336" s="14" t="s">
        <v>213</v>
      </c>
      <c r="D336" s="15">
        <v>17.82</v>
      </c>
      <c r="E336" s="15">
        <v>0</v>
      </c>
      <c r="F336" s="15">
        <f t="shared" si="23"/>
        <v>17.82</v>
      </c>
      <c r="G336" s="16">
        <v>0</v>
      </c>
      <c r="H336" s="16">
        <v>0</v>
      </c>
      <c r="I336" s="16">
        <f>VLOOKUP(B336,'[1]FDC1 Hyp3 taxeha1'!$A$2:$U$42,21,0)</f>
        <v>2.61</v>
      </c>
      <c r="J336" s="17">
        <f t="shared" si="20"/>
        <v>0</v>
      </c>
      <c r="K336" s="17">
        <f t="shared" si="21"/>
        <v>0</v>
      </c>
      <c r="L336" s="17">
        <f t="shared" si="22"/>
        <v>46.510199999999998</v>
      </c>
      <c r="M336" s="17"/>
    </row>
    <row r="337" spans="1:13" x14ac:dyDescent="0.35">
      <c r="A337" s="13">
        <v>521085</v>
      </c>
      <c r="B337" s="14" t="s">
        <v>181</v>
      </c>
      <c r="C337" s="14" t="s">
        <v>213</v>
      </c>
      <c r="D337" s="15">
        <v>50.62</v>
      </c>
      <c r="E337" s="15">
        <v>0</v>
      </c>
      <c r="F337" s="15">
        <f t="shared" si="23"/>
        <v>50.62</v>
      </c>
      <c r="G337" s="16">
        <v>0</v>
      </c>
      <c r="H337" s="16">
        <v>0</v>
      </c>
      <c r="I337" s="16">
        <f>VLOOKUP(B337,'[1]FDC1 Hyp3 taxeha1'!$A$2:$U$42,21,0)</f>
        <v>2.61</v>
      </c>
      <c r="J337" s="17">
        <f t="shared" si="20"/>
        <v>0</v>
      </c>
      <c r="K337" s="17">
        <f t="shared" si="21"/>
        <v>0</v>
      </c>
      <c r="L337" s="17">
        <f t="shared" si="22"/>
        <v>132.11819999999997</v>
      </c>
      <c r="M337" s="17"/>
    </row>
    <row r="338" spans="1:13" x14ac:dyDescent="0.35">
      <c r="A338" s="13">
        <v>520954</v>
      </c>
      <c r="B338" s="14" t="s">
        <v>181</v>
      </c>
      <c r="C338" s="14" t="s">
        <v>225</v>
      </c>
      <c r="D338" s="15">
        <v>43.48</v>
      </c>
      <c r="E338" s="15">
        <v>0</v>
      </c>
      <c r="F338" s="15">
        <f t="shared" si="23"/>
        <v>43.48</v>
      </c>
      <c r="G338" s="16">
        <v>0</v>
      </c>
      <c r="H338" s="16">
        <v>0</v>
      </c>
      <c r="I338" s="16">
        <f>VLOOKUP(B338,'[1]FDC1 Hyp3 taxeha1'!$A$2:$U$42,21,0)</f>
        <v>2.61</v>
      </c>
      <c r="J338" s="17">
        <f t="shared" si="20"/>
        <v>0</v>
      </c>
      <c r="K338" s="17">
        <f t="shared" si="21"/>
        <v>0</v>
      </c>
      <c r="L338" s="17">
        <f t="shared" si="22"/>
        <v>113.48279999999998</v>
      </c>
      <c r="M338" s="17"/>
    </row>
    <row r="339" spans="1:13" x14ac:dyDescent="0.35">
      <c r="A339" s="13">
        <v>521632</v>
      </c>
      <c r="B339" s="14" t="s">
        <v>181</v>
      </c>
      <c r="C339" s="14" t="s">
        <v>230</v>
      </c>
      <c r="D339" s="15">
        <v>185.57</v>
      </c>
      <c r="E339" s="15">
        <v>180.66</v>
      </c>
      <c r="F339" s="15">
        <f t="shared" si="23"/>
        <v>221.7</v>
      </c>
      <c r="G339" s="16">
        <v>0</v>
      </c>
      <c r="H339" s="16">
        <v>0</v>
      </c>
      <c r="I339" s="16">
        <f>VLOOKUP(B339,'[1]FDC1 Hyp3 taxeha1'!$A$2:$U$42,21,0)</f>
        <v>2.61</v>
      </c>
      <c r="J339" s="17">
        <f t="shared" si="20"/>
        <v>0</v>
      </c>
      <c r="K339" s="17">
        <f t="shared" si="21"/>
        <v>0</v>
      </c>
      <c r="L339" s="17">
        <f t="shared" si="22"/>
        <v>578.63699999999994</v>
      </c>
      <c r="M339" s="17"/>
    </row>
    <row r="340" spans="1:13" x14ac:dyDescent="0.35">
      <c r="A340" s="13">
        <v>520583</v>
      </c>
      <c r="B340" s="14" t="s">
        <v>181</v>
      </c>
      <c r="C340" s="14" t="s">
        <v>249</v>
      </c>
      <c r="D340" s="15">
        <v>411.2</v>
      </c>
      <c r="E340" s="15">
        <v>589.67999999999995</v>
      </c>
      <c r="F340" s="15">
        <f t="shared" si="23"/>
        <v>529.14</v>
      </c>
      <c r="G340" s="16">
        <v>0</v>
      </c>
      <c r="H340" s="16">
        <v>0</v>
      </c>
      <c r="I340" s="16">
        <f>VLOOKUP(B340,'[1]FDC1 Hyp3 taxeha1'!$A$2:$U$42,21,0)</f>
        <v>2.61</v>
      </c>
      <c r="J340" s="17">
        <f t="shared" si="20"/>
        <v>0</v>
      </c>
      <c r="K340" s="17">
        <f t="shared" si="21"/>
        <v>0</v>
      </c>
      <c r="L340" s="17">
        <f t="shared" si="22"/>
        <v>1381.0554</v>
      </c>
      <c r="M340" s="17"/>
    </row>
    <row r="341" spans="1:13" x14ac:dyDescent="0.35">
      <c r="A341" s="13">
        <v>520179</v>
      </c>
      <c r="B341" s="14" t="s">
        <v>181</v>
      </c>
      <c r="C341" s="14" t="s">
        <v>250</v>
      </c>
      <c r="D341" s="15">
        <v>15.95</v>
      </c>
      <c r="E341" s="15">
        <v>196.76</v>
      </c>
      <c r="F341" s="15">
        <f t="shared" si="23"/>
        <v>55.3</v>
      </c>
      <c r="G341" s="16">
        <v>0</v>
      </c>
      <c r="H341" s="16">
        <v>0</v>
      </c>
      <c r="I341" s="16">
        <f>VLOOKUP(B341,'[1]FDC1 Hyp3 taxeha1'!$A$2:$U$42,21,0)</f>
        <v>2.61</v>
      </c>
      <c r="J341" s="17">
        <f t="shared" si="20"/>
        <v>0</v>
      </c>
      <c r="K341" s="17">
        <f t="shared" si="21"/>
        <v>0</v>
      </c>
      <c r="L341" s="17">
        <f t="shared" si="22"/>
        <v>144.333</v>
      </c>
      <c r="M341" s="17"/>
    </row>
    <row r="342" spans="1:13" x14ac:dyDescent="0.35">
      <c r="A342" s="13">
        <v>520058</v>
      </c>
      <c r="B342" s="14" t="s">
        <v>181</v>
      </c>
      <c r="C342" s="14" t="s">
        <v>251</v>
      </c>
      <c r="D342" s="15">
        <v>384.1</v>
      </c>
      <c r="E342" s="15">
        <v>546.69000000000005</v>
      </c>
      <c r="F342" s="15">
        <f t="shared" si="23"/>
        <v>493.44</v>
      </c>
      <c r="G342" s="16">
        <v>0</v>
      </c>
      <c r="H342" s="16">
        <v>0</v>
      </c>
      <c r="I342" s="16">
        <f>VLOOKUP(B342,'[1]FDC1 Hyp3 taxeha1'!$A$2:$U$42,21,0)</f>
        <v>2.61</v>
      </c>
      <c r="J342" s="17">
        <f t="shared" si="20"/>
        <v>0</v>
      </c>
      <c r="K342" s="17">
        <f t="shared" si="21"/>
        <v>0</v>
      </c>
      <c r="L342" s="17">
        <f t="shared" si="22"/>
        <v>1287.8783999999998</v>
      </c>
      <c r="M342" s="17"/>
    </row>
    <row r="343" spans="1:13" x14ac:dyDescent="0.35">
      <c r="A343" s="13">
        <v>520866</v>
      </c>
      <c r="B343" s="14" t="s">
        <v>181</v>
      </c>
      <c r="C343" s="14" t="s">
        <v>252</v>
      </c>
      <c r="D343" s="15">
        <v>141.55000000000001</v>
      </c>
      <c r="E343" s="15">
        <v>580.82000000000005</v>
      </c>
      <c r="F343" s="15">
        <f t="shared" si="23"/>
        <v>257.70999999999998</v>
      </c>
      <c r="G343" s="16">
        <v>0</v>
      </c>
      <c r="H343" s="16">
        <v>0</v>
      </c>
      <c r="I343" s="16">
        <f>VLOOKUP(B343,'[1]FDC1 Hyp3 taxeha1'!$A$2:$U$42,21,0)</f>
        <v>2.61</v>
      </c>
      <c r="J343" s="17">
        <f t="shared" si="20"/>
        <v>0</v>
      </c>
      <c r="K343" s="17">
        <f t="shared" si="21"/>
        <v>0</v>
      </c>
      <c r="L343" s="17">
        <f t="shared" si="22"/>
        <v>672.62309999999991</v>
      </c>
      <c r="M343" s="17"/>
    </row>
    <row r="344" spans="1:13" x14ac:dyDescent="0.35">
      <c r="A344" s="13">
        <v>521308</v>
      </c>
      <c r="B344" s="14" t="s">
        <v>181</v>
      </c>
      <c r="C344" s="14" t="s">
        <v>253</v>
      </c>
      <c r="D344" s="15">
        <v>362.29</v>
      </c>
      <c r="E344" s="15">
        <v>651</v>
      </c>
      <c r="F344" s="15">
        <f t="shared" si="23"/>
        <v>492.49</v>
      </c>
      <c r="G344" s="16">
        <v>0</v>
      </c>
      <c r="H344" s="16">
        <v>0</v>
      </c>
      <c r="I344" s="16">
        <f>VLOOKUP(B344,'[1]FDC1 Hyp3 taxeha1'!$A$2:$U$42,21,0)</f>
        <v>2.61</v>
      </c>
      <c r="J344" s="17">
        <f t="shared" si="20"/>
        <v>0</v>
      </c>
      <c r="K344" s="17">
        <f t="shared" si="21"/>
        <v>0</v>
      </c>
      <c r="L344" s="17">
        <f t="shared" si="22"/>
        <v>1285.3988999999999</v>
      </c>
      <c r="M344" s="17"/>
    </row>
    <row r="345" spans="1:13" x14ac:dyDescent="0.35">
      <c r="A345" s="13">
        <v>521623</v>
      </c>
      <c r="B345" s="14" t="s">
        <v>181</v>
      </c>
      <c r="C345" s="14" t="s">
        <v>254</v>
      </c>
      <c r="D345" s="15">
        <v>71.209999999999994</v>
      </c>
      <c r="E345" s="15">
        <v>0</v>
      </c>
      <c r="F345" s="15">
        <f t="shared" si="23"/>
        <v>71.209999999999994</v>
      </c>
      <c r="G345" s="16">
        <v>0</v>
      </c>
      <c r="H345" s="16">
        <v>0</v>
      </c>
      <c r="I345" s="16">
        <f>VLOOKUP(B345,'[1]FDC1 Hyp3 taxeha1'!$A$2:$U$42,21,0)</f>
        <v>2.61</v>
      </c>
      <c r="J345" s="17">
        <f t="shared" si="20"/>
        <v>0</v>
      </c>
      <c r="K345" s="17">
        <f t="shared" si="21"/>
        <v>0</v>
      </c>
      <c r="L345" s="17">
        <f t="shared" si="22"/>
        <v>185.85809999999998</v>
      </c>
      <c r="M345" s="17"/>
    </row>
    <row r="346" spans="1:13" x14ac:dyDescent="0.35">
      <c r="A346" s="13">
        <v>521843</v>
      </c>
      <c r="B346" s="14" t="s">
        <v>181</v>
      </c>
      <c r="C346" s="14" t="s">
        <v>254</v>
      </c>
      <c r="D346" s="15">
        <v>10.01</v>
      </c>
      <c r="E346" s="15">
        <v>0</v>
      </c>
      <c r="F346" s="15">
        <f t="shared" si="23"/>
        <v>10.01</v>
      </c>
      <c r="G346" s="16">
        <v>0</v>
      </c>
      <c r="H346" s="16">
        <v>0</v>
      </c>
      <c r="I346" s="16">
        <f>VLOOKUP(B346,'[1]FDC1 Hyp3 taxeha1'!$A$2:$U$42,21,0)</f>
        <v>2.61</v>
      </c>
      <c r="J346" s="17">
        <f t="shared" si="20"/>
        <v>0</v>
      </c>
      <c r="K346" s="17">
        <f t="shared" si="21"/>
        <v>0</v>
      </c>
      <c r="L346" s="17">
        <f t="shared" si="22"/>
        <v>26.126099999999997</v>
      </c>
      <c r="M346" s="17"/>
    </row>
    <row r="347" spans="1:13" x14ac:dyDescent="0.35">
      <c r="A347" s="13">
        <v>521013</v>
      </c>
      <c r="B347" s="14" t="s">
        <v>181</v>
      </c>
      <c r="C347" s="14" t="s">
        <v>254</v>
      </c>
      <c r="D347" s="15">
        <v>5.84</v>
      </c>
      <c r="E347" s="15">
        <v>28.36</v>
      </c>
      <c r="F347" s="15">
        <f t="shared" si="23"/>
        <v>11.51</v>
      </c>
      <c r="G347" s="16">
        <v>0</v>
      </c>
      <c r="H347" s="16">
        <v>0</v>
      </c>
      <c r="I347" s="16">
        <f>VLOOKUP(B347,'[1]FDC1 Hyp3 taxeha1'!$A$2:$U$42,21,0)</f>
        <v>2.61</v>
      </c>
      <c r="J347" s="17">
        <f t="shared" si="20"/>
        <v>0</v>
      </c>
      <c r="K347" s="17">
        <f t="shared" si="21"/>
        <v>0</v>
      </c>
      <c r="L347" s="17">
        <f t="shared" si="22"/>
        <v>30.041099999999997</v>
      </c>
      <c r="M347" s="17"/>
    </row>
    <row r="348" spans="1:13" x14ac:dyDescent="0.35">
      <c r="A348" s="13">
        <v>522841</v>
      </c>
      <c r="B348" s="14" t="s">
        <v>181</v>
      </c>
      <c r="C348" s="14" t="s">
        <v>254</v>
      </c>
      <c r="D348" s="15">
        <v>101.67</v>
      </c>
      <c r="E348" s="15">
        <v>497.86</v>
      </c>
      <c r="F348" s="15">
        <f t="shared" si="23"/>
        <v>201.24</v>
      </c>
      <c r="G348" s="16">
        <v>0</v>
      </c>
      <c r="H348" s="16">
        <v>0</v>
      </c>
      <c r="I348" s="16">
        <f>VLOOKUP(B348,'[1]FDC1 Hyp3 taxeha1'!$A$2:$U$42,21,0)</f>
        <v>2.61</v>
      </c>
      <c r="J348" s="17">
        <f t="shared" si="20"/>
        <v>0</v>
      </c>
      <c r="K348" s="17">
        <f t="shared" si="21"/>
        <v>0</v>
      </c>
      <c r="L348" s="17">
        <f t="shared" si="22"/>
        <v>525.2364</v>
      </c>
      <c r="M348" s="17"/>
    </row>
    <row r="349" spans="1:13" x14ac:dyDescent="0.35">
      <c r="A349" s="13">
        <v>522965</v>
      </c>
      <c r="B349" s="14" t="s">
        <v>181</v>
      </c>
      <c r="C349" s="14" t="s">
        <v>255</v>
      </c>
      <c r="D349" s="15">
        <v>0.83</v>
      </c>
      <c r="E349" s="15">
        <v>51.52</v>
      </c>
      <c r="F349" s="15">
        <f t="shared" si="23"/>
        <v>11.13</v>
      </c>
      <c r="G349" s="16">
        <v>0</v>
      </c>
      <c r="H349" s="16">
        <v>0</v>
      </c>
      <c r="I349" s="16">
        <f>VLOOKUP(B349,'[1]FDC1 Hyp3 taxeha1'!$A$2:$U$42,21,0)</f>
        <v>2.61</v>
      </c>
      <c r="J349" s="17">
        <f t="shared" si="20"/>
        <v>0</v>
      </c>
      <c r="K349" s="17">
        <f t="shared" si="21"/>
        <v>0</v>
      </c>
      <c r="L349" s="17">
        <f t="shared" si="22"/>
        <v>29.049300000000002</v>
      </c>
      <c r="M349" s="17"/>
    </row>
    <row r="350" spans="1:13" x14ac:dyDescent="0.35">
      <c r="A350" s="13">
        <v>520817</v>
      </c>
      <c r="B350" s="14" t="s">
        <v>181</v>
      </c>
      <c r="C350" s="14" t="s">
        <v>27</v>
      </c>
      <c r="D350" s="15">
        <v>168.45</v>
      </c>
      <c r="E350" s="15">
        <v>0</v>
      </c>
      <c r="F350" s="15">
        <f t="shared" si="23"/>
        <v>168.45</v>
      </c>
      <c r="G350" s="16">
        <v>0</v>
      </c>
      <c r="H350" s="16">
        <v>0</v>
      </c>
      <c r="I350" s="16">
        <f>VLOOKUP(B350,'[1]FDC1 Hyp3 taxeha1'!$A$2:$U$42,21,0)</f>
        <v>2.61</v>
      </c>
      <c r="J350" s="17">
        <f t="shared" si="20"/>
        <v>0</v>
      </c>
      <c r="K350" s="17">
        <f t="shared" si="21"/>
        <v>0</v>
      </c>
      <c r="L350" s="17">
        <f t="shared" si="22"/>
        <v>439.65449999999993</v>
      </c>
      <c r="M350" s="17"/>
    </row>
    <row r="351" spans="1:13" x14ac:dyDescent="0.35">
      <c r="A351" s="13">
        <v>521644</v>
      </c>
      <c r="B351" s="14" t="s">
        <v>181</v>
      </c>
      <c r="C351" s="14" t="s">
        <v>27</v>
      </c>
      <c r="D351" s="15">
        <v>119.03</v>
      </c>
      <c r="E351" s="15">
        <v>0</v>
      </c>
      <c r="F351" s="15">
        <f t="shared" si="23"/>
        <v>119.03</v>
      </c>
      <c r="G351" s="16">
        <v>0</v>
      </c>
      <c r="H351" s="16">
        <v>0</v>
      </c>
      <c r="I351" s="16">
        <f>VLOOKUP(B351,'[1]FDC1 Hyp3 taxeha1'!$A$2:$U$42,21,0)</f>
        <v>2.61</v>
      </c>
      <c r="J351" s="17">
        <f t="shared" si="20"/>
        <v>0</v>
      </c>
      <c r="K351" s="17">
        <f t="shared" si="21"/>
        <v>0</v>
      </c>
      <c r="L351" s="17">
        <f t="shared" si="22"/>
        <v>310.66829999999999</v>
      </c>
      <c r="M351" s="17"/>
    </row>
    <row r="352" spans="1:13" x14ac:dyDescent="0.35">
      <c r="A352" s="13">
        <v>520250</v>
      </c>
      <c r="B352" s="14" t="s">
        <v>181</v>
      </c>
      <c r="C352" s="14" t="s">
        <v>256</v>
      </c>
      <c r="D352" s="15">
        <v>10.8</v>
      </c>
      <c r="E352" s="15">
        <v>194.31</v>
      </c>
      <c r="F352" s="15">
        <f t="shared" si="23"/>
        <v>49.66</v>
      </c>
      <c r="G352" s="16">
        <v>0</v>
      </c>
      <c r="H352" s="16">
        <v>0</v>
      </c>
      <c r="I352" s="16">
        <f>VLOOKUP(B352,'[1]FDC1 Hyp3 taxeha1'!$A$2:$U$42,21,0)</f>
        <v>2.61</v>
      </c>
      <c r="J352" s="17">
        <f t="shared" si="20"/>
        <v>0</v>
      </c>
      <c r="K352" s="17">
        <f t="shared" si="21"/>
        <v>0</v>
      </c>
      <c r="L352" s="17">
        <f t="shared" si="22"/>
        <v>129.61259999999999</v>
      </c>
      <c r="M352" s="17"/>
    </row>
    <row r="353" spans="1:13" x14ac:dyDescent="0.35">
      <c r="A353" s="13">
        <v>520726</v>
      </c>
      <c r="B353" s="14" t="s">
        <v>181</v>
      </c>
      <c r="C353" s="14" t="s">
        <v>256</v>
      </c>
      <c r="D353" s="15">
        <v>111.43</v>
      </c>
      <c r="E353" s="15">
        <v>130.09</v>
      </c>
      <c r="F353" s="15">
        <f t="shared" si="23"/>
        <v>137.44999999999999</v>
      </c>
      <c r="G353" s="16">
        <v>0</v>
      </c>
      <c r="H353" s="16">
        <v>0</v>
      </c>
      <c r="I353" s="16">
        <f>VLOOKUP(B353,'[1]FDC1 Hyp3 taxeha1'!$A$2:$U$42,21,0)</f>
        <v>2.61</v>
      </c>
      <c r="J353" s="17">
        <f t="shared" si="20"/>
        <v>0</v>
      </c>
      <c r="K353" s="17">
        <f t="shared" si="21"/>
        <v>0</v>
      </c>
      <c r="L353" s="17">
        <f t="shared" si="22"/>
        <v>358.74449999999996</v>
      </c>
      <c r="M353" s="17"/>
    </row>
    <row r="354" spans="1:13" x14ac:dyDescent="0.35">
      <c r="A354" s="13">
        <v>520955</v>
      </c>
      <c r="B354" s="14" t="s">
        <v>181</v>
      </c>
      <c r="C354" s="14" t="s">
        <v>257</v>
      </c>
      <c r="D354" s="15">
        <v>55.76</v>
      </c>
      <c r="E354" s="15">
        <v>20.059999999999999</v>
      </c>
      <c r="F354" s="15">
        <f t="shared" si="23"/>
        <v>59.77</v>
      </c>
      <c r="G354" s="16">
        <v>0</v>
      </c>
      <c r="H354" s="16">
        <v>0</v>
      </c>
      <c r="I354" s="16">
        <f>VLOOKUP(B354,'[1]FDC1 Hyp3 taxeha1'!$A$2:$U$42,21,0)</f>
        <v>2.61</v>
      </c>
      <c r="J354" s="17">
        <f t="shared" si="20"/>
        <v>0</v>
      </c>
      <c r="K354" s="17">
        <f t="shared" si="21"/>
        <v>0</v>
      </c>
      <c r="L354" s="17">
        <f t="shared" si="22"/>
        <v>155.99969999999999</v>
      </c>
      <c r="M354" s="17"/>
    </row>
    <row r="355" spans="1:13" x14ac:dyDescent="0.35">
      <c r="A355" s="13">
        <v>522771</v>
      </c>
      <c r="B355" s="14" t="s">
        <v>181</v>
      </c>
      <c r="C355" s="14" t="s">
        <v>257</v>
      </c>
      <c r="D355" s="15">
        <v>38.4</v>
      </c>
      <c r="E355" s="15">
        <v>0</v>
      </c>
      <c r="F355" s="15">
        <f t="shared" si="23"/>
        <v>38.4</v>
      </c>
      <c r="G355" s="16">
        <v>0</v>
      </c>
      <c r="H355" s="16">
        <v>0</v>
      </c>
      <c r="I355" s="16">
        <f>VLOOKUP(B355,'[1]FDC1 Hyp3 taxeha1'!$A$2:$U$42,21,0)</f>
        <v>2.61</v>
      </c>
      <c r="J355" s="17">
        <f t="shared" si="20"/>
        <v>0</v>
      </c>
      <c r="K355" s="17">
        <f t="shared" si="21"/>
        <v>0</v>
      </c>
      <c r="L355" s="17">
        <f t="shared" si="22"/>
        <v>100.22399999999999</v>
      </c>
      <c r="M355" s="17"/>
    </row>
    <row r="356" spans="1:13" x14ac:dyDescent="0.35">
      <c r="A356" s="13">
        <v>521577</v>
      </c>
      <c r="B356" s="14" t="s">
        <v>181</v>
      </c>
      <c r="C356" s="14" t="s">
        <v>257</v>
      </c>
      <c r="D356" s="15">
        <v>23.25</v>
      </c>
      <c r="E356" s="15">
        <v>99.88</v>
      </c>
      <c r="F356" s="15">
        <f t="shared" si="23"/>
        <v>43.23</v>
      </c>
      <c r="G356" s="16">
        <v>0</v>
      </c>
      <c r="H356" s="16">
        <v>0</v>
      </c>
      <c r="I356" s="16">
        <f>VLOOKUP(B356,'[1]FDC1 Hyp3 taxeha1'!$A$2:$U$42,21,0)</f>
        <v>2.61</v>
      </c>
      <c r="J356" s="17">
        <f t="shared" si="20"/>
        <v>0</v>
      </c>
      <c r="K356" s="17">
        <f t="shared" si="21"/>
        <v>0</v>
      </c>
      <c r="L356" s="17">
        <f t="shared" si="22"/>
        <v>112.83029999999998</v>
      </c>
      <c r="M356" s="17"/>
    </row>
    <row r="357" spans="1:13" x14ac:dyDescent="0.35">
      <c r="A357" s="13">
        <v>521091</v>
      </c>
      <c r="B357" s="14" t="s">
        <v>181</v>
      </c>
      <c r="C357" s="14" t="s">
        <v>258</v>
      </c>
      <c r="D357" s="15">
        <v>236.96</v>
      </c>
      <c r="E357" s="15">
        <v>411.07</v>
      </c>
      <c r="F357" s="15">
        <f t="shared" si="23"/>
        <v>319.17</v>
      </c>
      <c r="G357" s="16">
        <v>0</v>
      </c>
      <c r="H357" s="16">
        <v>0</v>
      </c>
      <c r="I357" s="16">
        <f>VLOOKUP(B357,'[1]FDC1 Hyp3 taxeha1'!$A$2:$U$42,21,0)</f>
        <v>2.61</v>
      </c>
      <c r="J357" s="17">
        <f t="shared" si="20"/>
        <v>0</v>
      </c>
      <c r="K357" s="17">
        <f t="shared" si="21"/>
        <v>0</v>
      </c>
      <c r="L357" s="17">
        <f t="shared" si="22"/>
        <v>833.03369999999995</v>
      </c>
      <c r="M357" s="17"/>
    </row>
    <row r="358" spans="1:13" x14ac:dyDescent="0.35">
      <c r="A358" s="13">
        <v>522853</v>
      </c>
      <c r="B358" s="14" t="s">
        <v>181</v>
      </c>
      <c r="C358" s="14" t="s">
        <v>259</v>
      </c>
      <c r="D358" s="15">
        <v>16.84</v>
      </c>
      <c r="E358" s="15">
        <v>0</v>
      </c>
      <c r="F358" s="15">
        <f t="shared" si="23"/>
        <v>16.84</v>
      </c>
      <c r="G358" s="16">
        <v>0</v>
      </c>
      <c r="H358" s="16">
        <v>0</v>
      </c>
      <c r="I358" s="16">
        <f>VLOOKUP(B358,'[1]FDC1 Hyp3 taxeha1'!$A$2:$U$42,21,0)</f>
        <v>2.61</v>
      </c>
      <c r="J358" s="17">
        <f t="shared" si="20"/>
        <v>0</v>
      </c>
      <c r="K358" s="17">
        <f t="shared" si="21"/>
        <v>0</v>
      </c>
      <c r="L358" s="17">
        <f t="shared" si="22"/>
        <v>43.952399999999997</v>
      </c>
      <c r="M358" s="17"/>
    </row>
    <row r="359" spans="1:13" x14ac:dyDescent="0.35">
      <c r="A359" s="13">
        <v>520797</v>
      </c>
      <c r="B359" s="14" t="s">
        <v>181</v>
      </c>
      <c r="C359" s="14" t="s">
        <v>260</v>
      </c>
      <c r="D359" s="15">
        <v>614.25</v>
      </c>
      <c r="E359" s="15">
        <v>1183.83</v>
      </c>
      <c r="F359" s="15">
        <f t="shared" si="23"/>
        <v>851.02</v>
      </c>
      <c r="G359" s="16">
        <v>0</v>
      </c>
      <c r="H359" s="16">
        <v>0</v>
      </c>
      <c r="I359" s="16">
        <f>VLOOKUP(B359,'[1]FDC1 Hyp3 taxeha1'!$A$2:$U$42,21,0)</f>
        <v>2.61</v>
      </c>
      <c r="J359" s="17">
        <f t="shared" si="20"/>
        <v>0</v>
      </c>
      <c r="K359" s="17">
        <f t="shared" si="21"/>
        <v>0</v>
      </c>
      <c r="L359" s="17">
        <f t="shared" si="22"/>
        <v>2221.1621999999998</v>
      </c>
      <c r="M359" s="17"/>
    </row>
    <row r="360" spans="1:13" x14ac:dyDescent="0.35">
      <c r="A360" s="13">
        <v>521164</v>
      </c>
      <c r="B360" s="14" t="s">
        <v>181</v>
      </c>
      <c r="C360" s="14" t="s">
        <v>261</v>
      </c>
      <c r="D360" s="15">
        <v>376.24</v>
      </c>
      <c r="E360" s="15">
        <v>696.2</v>
      </c>
      <c r="F360" s="15">
        <f t="shared" si="23"/>
        <v>515.48</v>
      </c>
      <c r="G360" s="16">
        <v>0</v>
      </c>
      <c r="H360" s="16">
        <v>0</v>
      </c>
      <c r="I360" s="16">
        <f>VLOOKUP(B360,'[1]FDC1 Hyp3 taxeha1'!$A$2:$U$42,21,0)</f>
        <v>2.61</v>
      </c>
      <c r="J360" s="17">
        <f t="shared" si="20"/>
        <v>0</v>
      </c>
      <c r="K360" s="17">
        <f t="shared" si="21"/>
        <v>0</v>
      </c>
      <c r="L360" s="17">
        <f t="shared" si="22"/>
        <v>1345.4028000000001</v>
      </c>
      <c r="M360" s="17"/>
    </row>
    <row r="361" spans="1:13" x14ac:dyDescent="0.35">
      <c r="A361" s="13">
        <v>520714</v>
      </c>
      <c r="B361" s="14" t="s">
        <v>181</v>
      </c>
      <c r="C361" s="14" t="s">
        <v>200</v>
      </c>
      <c r="D361" s="15">
        <v>85.53</v>
      </c>
      <c r="E361" s="15">
        <v>17.309999999999999</v>
      </c>
      <c r="F361" s="15">
        <f t="shared" si="23"/>
        <v>88.99</v>
      </c>
      <c r="G361" s="16">
        <v>0</v>
      </c>
      <c r="H361" s="16">
        <v>0</v>
      </c>
      <c r="I361" s="16">
        <f>VLOOKUP(B361,'[1]FDC1 Hyp3 taxeha1'!$A$2:$U$42,21,0)</f>
        <v>2.61</v>
      </c>
      <c r="J361" s="17">
        <f t="shared" si="20"/>
        <v>0</v>
      </c>
      <c r="K361" s="17">
        <f t="shared" si="21"/>
        <v>0</v>
      </c>
      <c r="L361" s="17">
        <f t="shared" si="22"/>
        <v>232.26389999999998</v>
      </c>
      <c r="M361" s="17"/>
    </row>
    <row r="362" spans="1:13" x14ac:dyDescent="0.35">
      <c r="A362" s="13">
        <v>520717</v>
      </c>
      <c r="B362" s="14" t="s">
        <v>181</v>
      </c>
      <c r="C362" s="14" t="s">
        <v>200</v>
      </c>
      <c r="D362" s="15">
        <v>384.67</v>
      </c>
      <c r="E362" s="15">
        <v>270.36</v>
      </c>
      <c r="F362" s="15">
        <f t="shared" si="23"/>
        <v>438.74</v>
      </c>
      <c r="G362" s="16">
        <v>0</v>
      </c>
      <c r="H362" s="16">
        <v>0</v>
      </c>
      <c r="I362" s="16">
        <f>VLOOKUP(B362,'[1]FDC1 Hyp3 taxeha1'!$A$2:$U$42,21,0)</f>
        <v>2.61</v>
      </c>
      <c r="J362" s="17">
        <f t="shared" si="20"/>
        <v>0</v>
      </c>
      <c r="K362" s="17">
        <f t="shared" si="21"/>
        <v>0</v>
      </c>
      <c r="L362" s="17">
        <f t="shared" si="22"/>
        <v>1145.1114</v>
      </c>
      <c r="M362" s="17"/>
    </row>
    <row r="363" spans="1:13" x14ac:dyDescent="0.35">
      <c r="A363" s="13">
        <v>520204</v>
      </c>
      <c r="B363" s="14" t="s">
        <v>181</v>
      </c>
      <c r="C363" s="14" t="s">
        <v>262</v>
      </c>
      <c r="D363" s="15">
        <v>405.57</v>
      </c>
      <c r="E363" s="15">
        <v>465.79</v>
      </c>
      <c r="F363" s="15">
        <f t="shared" si="23"/>
        <v>498.73</v>
      </c>
      <c r="G363" s="16">
        <v>0</v>
      </c>
      <c r="H363" s="16">
        <v>0</v>
      </c>
      <c r="I363" s="16">
        <f>VLOOKUP(B363,'[1]FDC1 Hyp3 taxeha1'!$A$2:$U$42,21,0)</f>
        <v>2.61</v>
      </c>
      <c r="J363" s="17">
        <f t="shared" si="20"/>
        <v>0</v>
      </c>
      <c r="K363" s="17">
        <f t="shared" si="21"/>
        <v>0</v>
      </c>
      <c r="L363" s="17">
        <f t="shared" si="22"/>
        <v>1301.6853000000001</v>
      </c>
      <c r="M363" s="17"/>
    </row>
    <row r="364" spans="1:13" x14ac:dyDescent="0.35">
      <c r="A364" s="13">
        <v>521142</v>
      </c>
      <c r="B364" s="14" t="s">
        <v>181</v>
      </c>
      <c r="C364" s="14" t="s">
        <v>263</v>
      </c>
      <c r="D364" s="15">
        <v>239.95</v>
      </c>
      <c r="E364" s="15">
        <v>760.49</v>
      </c>
      <c r="F364" s="15">
        <f t="shared" si="23"/>
        <v>392.05</v>
      </c>
      <c r="G364" s="16">
        <v>0</v>
      </c>
      <c r="H364" s="16">
        <v>0</v>
      </c>
      <c r="I364" s="16">
        <f>VLOOKUP(B364,'[1]FDC1 Hyp3 taxeha1'!$A$2:$U$42,21,0)</f>
        <v>2.61</v>
      </c>
      <c r="J364" s="17">
        <f t="shared" si="20"/>
        <v>0</v>
      </c>
      <c r="K364" s="17">
        <f t="shared" si="21"/>
        <v>0</v>
      </c>
      <c r="L364" s="17">
        <f t="shared" si="22"/>
        <v>1023.2505</v>
      </c>
      <c r="M364" s="17"/>
    </row>
    <row r="365" spans="1:13" x14ac:dyDescent="0.35">
      <c r="A365" s="13">
        <v>521641</v>
      </c>
      <c r="B365" s="14" t="s">
        <v>181</v>
      </c>
      <c r="C365" s="14" t="s">
        <v>264</v>
      </c>
      <c r="D365" s="15">
        <v>285.32</v>
      </c>
      <c r="E365" s="15">
        <v>57.08</v>
      </c>
      <c r="F365" s="15">
        <f t="shared" si="23"/>
        <v>296.74</v>
      </c>
      <c r="G365" s="16">
        <v>0</v>
      </c>
      <c r="H365" s="16">
        <v>0</v>
      </c>
      <c r="I365" s="16">
        <f>VLOOKUP(B365,'[1]FDC1 Hyp3 taxeha1'!$A$2:$U$42,21,0)</f>
        <v>2.61</v>
      </c>
      <c r="J365" s="17">
        <f t="shared" si="20"/>
        <v>0</v>
      </c>
      <c r="K365" s="17">
        <f t="shared" si="21"/>
        <v>0</v>
      </c>
      <c r="L365" s="17">
        <f t="shared" si="22"/>
        <v>774.4914</v>
      </c>
      <c r="M365" s="17"/>
    </row>
    <row r="366" spans="1:13" x14ac:dyDescent="0.35">
      <c r="A366" s="13">
        <v>520828</v>
      </c>
      <c r="B366" s="14" t="s">
        <v>181</v>
      </c>
      <c r="C366" s="14" t="s">
        <v>226</v>
      </c>
      <c r="D366" s="15">
        <v>28.9</v>
      </c>
      <c r="E366" s="15">
        <v>15.59</v>
      </c>
      <c r="F366" s="15">
        <f t="shared" si="23"/>
        <v>32.020000000000003</v>
      </c>
      <c r="G366" s="16">
        <v>0</v>
      </c>
      <c r="H366" s="16">
        <v>0</v>
      </c>
      <c r="I366" s="16">
        <f>VLOOKUP(B366,'[1]FDC1 Hyp3 taxeha1'!$A$2:$U$42,21,0)</f>
        <v>2.61</v>
      </c>
      <c r="J366" s="17">
        <f t="shared" si="20"/>
        <v>0</v>
      </c>
      <c r="K366" s="17">
        <f t="shared" si="21"/>
        <v>0</v>
      </c>
      <c r="L366" s="17">
        <f t="shared" si="22"/>
        <v>83.572200000000009</v>
      </c>
      <c r="M366" s="17"/>
    </row>
    <row r="367" spans="1:13" x14ac:dyDescent="0.35">
      <c r="A367" s="13">
        <v>520970</v>
      </c>
      <c r="B367" s="14" t="s">
        <v>181</v>
      </c>
      <c r="C367" s="14" t="s">
        <v>226</v>
      </c>
      <c r="D367" s="15">
        <v>15.75</v>
      </c>
      <c r="E367" s="15">
        <v>16.22</v>
      </c>
      <c r="F367" s="15">
        <f t="shared" si="23"/>
        <v>18.989999999999998</v>
      </c>
      <c r="G367" s="16">
        <v>0</v>
      </c>
      <c r="H367" s="16">
        <v>0</v>
      </c>
      <c r="I367" s="16">
        <f>VLOOKUP(B367,'[1]FDC1 Hyp3 taxeha1'!$A$2:$U$42,21,0)</f>
        <v>2.61</v>
      </c>
      <c r="J367" s="17">
        <f t="shared" si="20"/>
        <v>0</v>
      </c>
      <c r="K367" s="17">
        <f t="shared" si="21"/>
        <v>0</v>
      </c>
      <c r="L367" s="17">
        <f t="shared" si="22"/>
        <v>49.563899999999997</v>
      </c>
      <c r="M367" s="17"/>
    </row>
    <row r="368" spans="1:13" x14ac:dyDescent="0.35">
      <c r="A368" s="13">
        <v>520731</v>
      </c>
      <c r="B368" s="14" t="s">
        <v>181</v>
      </c>
      <c r="C368" s="14" t="s">
        <v>27</v>
      </c>
      <c r="D368" s="15">
        <v>357</v>
      </c>
      <c r="E368" s="15">
        <v>0</v>
      </c>
      <c r="F368" s="15">
        <f t="shared" si="23"/>
        <v>357</v>
      </c>
      <c r="G368" s="16">
        <v>0</v>
      </c>
      <c r="H368" s="16">
        <v>0</v>
      </c>
      <c r="I368" s="16">
        <f>VLOOKUP(B368,'[1]FDC1 Hyp3 taxeha1'!$A$2:$U$42,21,0)</f>
        <v>2.61</v>
      </c>
      <c r="J368" s="17">
        <f t="shared" si="20"/>
        <v>0</v>
      </c>
      <c r="K368" s="17">
        <f t="shared" si="21"/>
        <v>0</v>
      </c>
      <c r="L368" s="17">
        <f t="shared" si="22"/>
        <v>931.77</v>
      </c>
      <c r="M368" s="17"/>
    </row>
    <row r="369" spans="1:13" x14ac:dyDescent="0.35">
      <c r="A369" s="13">
        <v>521701</v>
      </c>
      <c r="B369" s="14" t="s">
        <v>181</v>
      </c>
      <c r="C369" s="14" t="s">
        <v>240</v>
      </c>
      <c r="D369" s="15">
        <v>0</v>
      </c>
      <c r="E369" s="15">
        <v>63.02</v>
      </c>
      <c r="F369" s="15">
        <f t="shared" si="23"/>
        <v>12.6</v>
      </c>
      <c r="G369" s="16">
        <v>0</v>
      </c>
      <c r="H369" s="16">
        <v>0</v>
      </c>
      <c r="I369" s="16">
        <f>VLOOKUP(B369,'[1]FDC1 Hyp3 taxeha1'!$A$2:$U$42,21,0)</f>
        <v>2.61</v>
      </c>
      <c r="J369" s="17">
        <f t="shared" si="20"/>
        <v>0</v>
      </c>
      <c r="K369" s="17">
        <f t="shared" si="21"/>
        <v>0</v>
      </c>
      <c r="L369" s="17">
        <f t="shared" si="22"/>
        <v>32.885999999999996</v>
      </c>
      <c r="M369" s="17"/>
    </row>
    <row r="370" spans="1:13" x14ac:dyDescent="0.35">
      <c r="A370" s="13">
        <v>520178</v>
      </c>
      <c r="B370" s="14" t="s">
        <v>181</v>
      </c>
      <c r="C370" s="14" t="s">
        <v>240</v>
      </c>
      <c r="D370" s="15">
        <v>84</v>
      </c>
      <c r="E370" s="15">
        <v>5.14</v>
      </c>
      <c r="F370" s="15">
        <f t="shared" si="23"/>
        <v>85.03</v>
      </c>
      <c r="G370" s="16">
        <v>0</v>
      </c>
      <c r="H370" s="16">
        <v>0</v>
      </c>
      <c r="I370" s="16">
        <f>VLOOKUP(B370,'[1]FDC1 Hyp3 taxeha1'!$A$2:$U$42,21,0)</f>
        <v>2.61</v>
      </c>
      <c r="J370" s="17">
        <f t="shared" si="20"/>
        <v>0</v>
      </c>
      <c r="K370" s="17">
        <f t="shared" si="21"/>
        <v>0</v>
      </c>
      <c r="L370" s="17">
        <f t="shared" si="22"/>
        <v>221.92829999999998</v>
      </c>
      <c r="M370" s="17"/>
    </row>
    <row r="371" spans="1:13" x14ac:dyDescent="0.35">
      <c r="A371" s="13">
        <v>521347</v>
      </c>
      <c r="B371" s="14" t="s">
        <v>265</v>
      </c>
      <c r="C371" s="14" t="s">
        <v>266</v>
      </c>
      <c r="D371" s="15">
        <v>51.63</v>
      </c>
      <c r="E371" s="15">
        <v>1028.1500000000001</v>
      </c>
      <c r="F371" s="15">
        <f t="shared" si="23"/>
        <v>257.26</v>
      </c>
      <c r="G371" s="16">
        <v>0</v>
      </c>
      <c r="H371" s="16">
        <v>0</v>
      </c>
      <c r="I371" s="16">
        <f>VLOOKUP(B371,'[1]FDC1 Hyp3 taxeha1'!$A$2:$U$42,21,0)</f>
        <v>8.19</v>
      </c>
      <c r="J371" s="17">
        <f t="shared" si="20"/>
        <v>0</v>
      </c>
      <c r="K371" s="17">
        <f t="shared" si="21"/>
        <v>0</v>
      </c>
      <c r="L371" s="17">
        <f t="shared" si="22"/>
        <v>2106.9593999999997</v>
      </c>
      <c r="M371" s="17"/>
    </row>
    <row r="372" spans="1:13" x14ac:dyDescent="0.35">
      <c r="A372" s="13">
        <v>521339</v>
      </c>
      <c r="B372" s="14" t="s">
        <v>265</v>
      </c>
      <c r="C372" s="14" t="s">
        <v>267</v>
      </c>
      <c r="D372" s="15">
        <v>12.35</v>
      </c>
      <c r="E372" s="15">
        <v>114.79</v>
      </c>
      <c r="F372" s="15">
        <f t="shared" si="23"/>
        <v>35.31</v>
      </c>
      <c r="G372" s="16">
        <v>0</v>
      </c>
      <c r="H372" s="16">
        <v>0</v>
      </c>
      <c r="I372" s="16">
        <f>VLOOKUP(B372,'[1]FDC1 Hyp3 taxeha1'!$A$2:$U$42,21,0)</f>
        <v>8.19</v>
      </c>
      <c r="J372" s="17">
        <f t="shared" si="20"/>
        <v>0</v>
      </c>
      <c r="K372" s="17">
        <f t="shared" si="21"/>
        <v>0</v>
      </c>
      <c r="L372" s="17">
        <f t="shared" si="22"/>
        <v>289.18889999999999</v>
      </c>
      <c r="M372" s="17"/>
    </row>
    <row r="373" spans="1:13" x14ac:dyDescent="0.35">
      <c r="A373" s="13">
        <v>521280</v>
      </c>
      <c r="B373" s="14" t="s">
        <v>265</v>
      </c>
      <c r="C373" s="14" t="s">
        <v>182</v>
      </c>
      <c r="D373" s="15">
        <v>86.35</v>
      </c>
      <c r="E373" s="15">
        <v>407.32</v>
      </c>
      <c r="F373" s="15">
        <f t="shared" si="23"/>
        <v>167.81</v>
      </c>
      <c r="G373" s="16">
        <v>0</v>
      </c>
      <c r="H373" s="16">
        <v>0</v>
      </c>
      <c r="I373" s="16">
        <f>VLOOKUP(B373,'[1]FDC1 Hyp3 taxeha1'!$A$2:$U$42,21,0)</f>
        <v>8.19</v>
      </c>
      <c r="J373" s="17">
        <f t="shared" si="20"/>
        <v>0</v>
      </c>
      <c r="K373" s="17">
        <f t="shared" si="21"/>
        <v>0</v>
      </c>
      <c r="L373" s="17">
        <f t="shared" si="22"/>
        <v>1374.3638999999998</v>
      </c>
      <c r="M373" s="17"/>
    </row>
    <row r="374" spans="1:13" x14ac:dyDescent="0.35">
      <c r="A374" s="13">
        <v>520730</v>
      </c>
      <c r="B374" s="14" t="s">
        <v>265</v>
      </c>
      <c r="C374" s="14" t="s">
        <v>27</v>
      </c>
      <c r="D374" s="15">
        <v>8.18</v>
      </c>
      <c r="E374" s="15">
        <v>0</v>
      </c>
      <c r="F374" s="15">
        <f t="shared" si="23"/>
        <v>8.18</v>
      </c>
      <c r="G374" s="16">
        <v>0</v>
      </c>
      <c r="H374" s="16">
        <v>0</v>
      </c>
      <c r="I374" s="16">
        <f>VLOOKUP(B374,'[1]FDC1 Hyp3 taxeha1'!$A$2:$U$42,21,0)</f>
        <v>8.19</v>
      </c>
      <c r="J374" s="17">
        <f t="shared" si="20"/>
        <v>0</v>
      </c>
      <c r="K374" s="17">
        <f t="shared" si="21"/>
        <v>0</v>
      </c>
      <c r="L374" s="17">
        <f t="shared" si="22"/>
        <v>66.994199999999992</v>
      </c>
      <c r="M374" s="17"/>
    </row>
    <row r="375" spans="1:13" x14ac:dyDescent="0.35">
      <c r="A375" s="13">
        <v>520091</v>
      </c>
      <c r="B375" s="14" t="s">
        <v>265</v>
      </c>
      <c r="C375" s="14" t="s">
        <v>268</v>
      </c>
      <c r="D375" s="15">
        <v>129.06</v>
      </c>
      <c r="E375" s="15">
        <v>213.69</v>
      </c>
      <c r="F375" s="15">
        <f t="shared" si="23"/>
        <v>171.8</v>
      </c>
      <c r="G375" s="16">
        <v>0</v>
      </c>
      <c r="H375" s="16">
        <v>0</v>
      </c>
      <c r="I375" s="16">
        <f>VLOOKUP(B375,'[1]FDC1 Hyp3 taxeha1'!$A$2:$U$42,21,0)</f>
        <v>8.19</v>
      </c>
      <c r="J375" s="17">
        <f t="shared" si="20"/>
        <v>0</v>
      </c>
      <c r="K375" s="17">
        <f t="shared" si="21"/>
        <v>0</v>
      </c>
      <c r="L375" s="17">
        <f t="shared" si="22"/>
        <v>1407.0419999999999</v>
      </c>
      <c r="M375" s="17"/>
    </row>
    <row r="376" spans="1:13" x14ac:dyDescent="0.35">
      <c r="A376" s="13">
        <v>520960</v>
      </c>
      <c r="B376" s="14" t="s">
        <v>265</v>
      </c>
      <c r="C376" s="14" t="s">
        <v>269</v>
      </c>
      <c r="D376" s="15">
        <v>297.27</v>
      </c>
      <c r="E376" s="15">
        <v>882.69</v>
      </c>
      <c r="F376" s="15">
        <f t="shared" si="23"/>
        <v>473.81</v>
      </c>
      <c r="G376" s="16">
        <v>0</v>
      </c>
      <c r="H376" s="16">
        <v>0</v>
      </c>
      <c r="I376" s="16">
        <f>VLOOKUP(B376,'[1]FDC1 Hyp3 taxeha1'!$A$2:$U$42,21,0)</f>
        <v>8.19</v>
      </c>
      <c r="J376" s="17">
        <f t="shared" si="20"/>
        <v>0</v>
      </c>
      <c r="K376" s="17">
        <f t="shared" si="21"/>
        <v>0</v>
      </c>
      <c r="L376" s="17">
        <f t="shared" si="22"/>
        <v>3880.5038999999997</v>
      </c>
      <c r="M376" s="17"/>
    </row>
    <row r="377" spans="1:13" x14ac:dyDescent="0.35">
      <c r="A377" s="13">
        <v>521252</v>
      </c>
      <c r="B377" s="14" t="s">
        <v>265</v>
      </c>
      <c r="C377" s="14" t="s">
        <v>270</v>
      </c>
      <c r="D377" s="15">
        <v>213.95</v>
      </c>
      <c r="E377" s="15">
        <v>617.23</v>
      </c>
      <c r="F377" s="15">
        <f t="shared" si="23"/>
        <v>337.4</v>
      </c>
      <c r="G377" s="16">
        <v>0</v>
      </c>
      <c r="H377" s="16">
        <v>0</v>
      </c>
      <c r="I377" s="16">
        <f>VLOOKUP(B377,'[1]FDC1 Hyp3 taxeha1'!$A$2:$U$42,21,0)</f>
        <v>8.19</v>
      </c>
      <c r="J377" s="17">
        <f t="shared" si="20"/>
        <v>0</v>
      </c>
      <c r="K377" s="17">
        <f t="shared" si="21"/>
        <v>0</v>
      </c>
      <c r="L377" s="17">
        <f t="shared" si="22"/>
        <v>2763.3059999999996</v>
      </c>
      <c r="M377" s="17"/>
    </row>
    <row r="378" spans="1:13" x14ac:dyDescent="0.35">
      <c r="A378" s="13">
        <v>520210</v>
      </c>
      <c r="B378" s="14" t="s">
        <v>265</v>
      </c>
      <c r="C378" s="14" t="s">
        <v>271</v>
      </c>
      <c r="D378" s="15">
        <v>702.53</v>
      </c>
      <c r="E378" s="15">
        <v>312.73</v>
      </c>
      <c r="F378" s="15">
        <f t="shared" si="23"/>
        <v>765.08</v>
      </c>
      <c r="G378" s="16">
        <v>0</v>
      </c>
      <c r="H378" s="16">
        <v>0</v>
      </c>
      <c r="I378" s="16">
        <f>VLOOKUP(B378,'[1]FDC1 Hyp3 taxeha1'!$A$2:$U$42,21,0)</f>
        <v>8.19</v>
      </c>
      <c r="J378" s="17">
        <f t="shared" si="20"/>
        <v>0</v>
      </c>
      <c r="K378" s="17">
        <f t="shared" si="21"/>
        <v>0</v>
      </c>
      <c r="L378" s="17">
        <f t="shared" si="22"/>
        <v>6266.0051999999996</v>
      </c>
      <c r="M378" s="17"/>
    </row>
    <row r="379" spans="1:13" x14ac:dyDescent="0.35">
      <c r="A379" s="13">
        <v>521430</v>
      </c>
      <c r="B379" s="14" t="s">
        <v>265</v>
      </c>
      <c r="C379" s="14" t="s">
        <v>272</v>
      </c>
      <c r="D379" s="15">
        <v>117.43</v>
      </c>
      <c r="E379" s="15">
        <v>212.21</v>
      </c>
      <c r="F379" s="15">
        <f t="shared" si="23"/>
        <v>159.87</v>
      </c>
      <c r="G379" s="16">
        <v>0</v>
      </c>
      <c r="H379" s="16">
        <v>0</v>
      </c>
      <c r="I379" s="16">
        <f>VLOOKUP(B379,'[1]FDC1 Hyp3 taxeha1'!$A$2:$U$42,21,0)</f>
        <v>8.19</v>
      </c>
      <c r="J379" s="17">
        <f t="shared" si="20"/>
        <v>0</v>
      </c>
      <c r="K379" s="17">
        <f t="shared" si="21"/>
        <v>0</v>
      </c>
      <c r="L379" s="17">
        <f t="shared" si="22"/>
        <v>1309.3353</v>
      </c>
      <c r="M379" s="17"/>
    </row>
    <row r="380" spans="1:13" x14ac:dyDescent="0.35">
      <c r="A380" s="13">
        <v>521070</v>
      </c>
      <c r="B380" s="14" t="s">
        <v>265</v>
      </c>
      <c r="C380" s="14" t="s">
        <v>273</v>
      </c>
      <c r="D380" s="15">
        <v>600.79</v>
      </c>
      <c r="E380" s="15">
        <v>195.95</v>
      </c>
      <c r="F380" s="15">
        <f t="shared" si="23"/>
        <v>639.98</v>
      </c>
      <c r="G380" s="16">
        <v>0</v>
      </c>
      <c r="H380" s="16">
        <v>0</v>
      </c>
      <c r="I380" s="16">
        <f>VLOOKUP(B380,'[1]FDC1 Hyp3 taxeha1'!$A$2:$U$42,21,0)</f>
        <v>8.19</v>
      </c>
      <c r="J380" s="17">
        <f t="shared" si="20"/>
        <v>0</v>
      </c>
      <c r="K380" s="17">
        <f t="shared" si="21"/>
        <v>0</v>
      </c>
      <c r="L380" s="17">
        <f t="shared" si="22"/>
        <v>5241.4362000000001</v>
      </c>
      <c r="M380" s="17"/>
    </row>
    <row r="381" spans="1:13" x14ac:dyDescent="0.35">
      <c r="A381" s="13">
        <v>521393</v>
      </c>
      <c r="B381" s="14" t="s">
        <v>265</v>
      </c>
      <c r="C381" s="14" t="s">
        <v>274</v>
      </c>
      <c r="D381" s="15">
        <v>217.11</v>
      </c>
      <c r="E381" s="15">
        <v>13.12</v>
      </c>
      <c r="F381" s="15">
        <f t="shared" si="23"/>
        <v>219.73</v>
      </c>
      <c r="G381" s="16">
        <v>0</v>
      </c>
      <c r="H381" s="16">
        <v>0</v>
      </c>
      <c r="I381" s="16">
        <f>VLOOKUP(B381,'[1]FDC1 Hyp3 taxeha1'!$A$2:$U$42,21,0)</f>
        <v>8.19</v>
      </c>
      <c r="J381" s="17">
        <f t="shared" si="20"/>
        <v>0</v>
      </c>
      <c r="K381" s="17">
        <f t="shared" si="21"/>
        <v>0</v>
      </c>
      <c r="L381" s="17">
        <f t="shared" si="22"/>
        <v>1799.5886999999998</v>
      </c>
      <c r="M381" s="17"/>
    </row>
    <row r="382" spans="1:13" x14ac:dyDescent="0.35">
      <c r="A382" s="13">
        <v>520127</v>
      </c>
      <c r="B382" s="14" t="s">
        <v>265</v>
      </c>
      <c r="C382" s="14" t="s">
        <v>275</v>
      </c>
      <c r="D382" s="15">
        <v>19.05</v>
      </c>
      <c r="E382" s="15">
        <v>10.37</v>
      </c>
      <c r="F382" s="15">
        <f t="shared" si="23"/>
        <v>21.12</v>
      </c>
      <c r="G382" s="16">
        <v>0</v>
      </c>
      <c r="H382" s="16">
        <v>0</v>
      </c>
      <c r="I382" s="16">
        <f>VLOOKUP(B382,'[1]FDC1 Hyp3 taxeha1'!$A$2:$U$42,21,0)</f>
        <v>8.19</v>
      </c>
      <c r="J382" s="17">
        <f t="shared" si="20"/>
        <v>0</v>
      </c>
      <c r="K382" s="17">
        <f t="shared" si="21"/>
        <v>0</v>
      </c>
      <c r="L382" s="17">
        <f t="shared" si="22"/>
        <v>172.97280000000001</v>
      </c>
      <c r="M382" s="17"/>
    </row>
    <row r="383" spans="1:13" x14ac:dyDescent="0.35">
      <c r="A383" s="13">
        <v>521188</v>
      </c>
      <c r="B383" s="14" t="s">
        <v>265</v>
      </c>
      <c r="C383" s="14" t="s">
        <v>276</v>
      </c>
      <c r="D383" s="15">
        <v>24.78</v>
      </c>
      <c r="E383" s="15">
        <v>20.49</v>
      </c>
      <c r="F383" s="15">
        <f t="shared" si="23"/>
        <v>28.88</v>
      </c>
      <c r="G383" s="16">
        <v>0</v>
      </c>
      <c r="H383" s="16">
        <v>0</v>
      </c>
      <c r="I383" s="16">
        <f>VLOOKUP(B383,'[1]FDC1 Hyp3 taxeha1'!$A$2:$U$42,21,0)</f>
        <v>8.19</v>
      </c>
      <c r="J383" s="17">
        <f t="shared" si="20"/>
        <v>0</v>
      </c>
      <c r="K383" s="17">
        <f t="shared" si="21"/>
        <v>0</v>
      </c>
      <c r="L383" s="17">
        <f t="shared" si="22"/>
        <v>236.52719999999997</v>
      </c>
      <c r="M383" s="17"/>
    </row>
    <row r="384" spans="1:13" x14ac:dyDescent="0.35">
      <c r="A384" s="13">
        <v>520814</v>
      </c>
      <c r="B384" s="14" t="s">
        <v>265</v>
      </c>
      <c r="C384" s="14" t="s">
        <v>277</v>
      </c>
      <c r="D384" s="15">
        <v>70.709999999999994</v>
      </c>
      <c r="E384" s="15">
        <v>443.18</v>
      </c>
      <c r="F384" s="15">
        <f t="shared" si="23"/>
        <v>159.35</v>
      </c>
      <c r="G384" s="16">
        <v>0</v>
      </c>
      <c r="H384" s="16">
        <v>0</v>
      </c>
      <c r="I384" s="16">
        <f>VLOOKUP(B384,'[1]FDC1 Hyp3 taxeha1'!$A$2:$U$42,21,0)</f>
        <v>8.19</v>
      </c>
      <c r="J384" s="17">
        <f t="shared" si="20"/>
        <v>0</v>
      </c>
      <c r="K384" s="17">
        <f t="shared" si="21"/>
        <v>0</v>
      </c>
      <c r="L384" s="17">
        <f t="shared" si="22"/>
        <v>1305.0764999999999</v>
      </c>
      <c r="M384" s="17"/>
    </row>
    <row r="385" spans="1:13" x14ac:dyDescent="0.35">
      <c r="A385" s="13">
        <v>521764</v>
      </c>
      <c r="B385" s="14" t="s">
        <v>265</v>
      </c>
      <c r="C385" s="14" t="s">
        <v>272</v>
      </c>
      <c r="D385" s="15">
        <v>8.1300000000000008</v>
      </c>
      <c r="E385" s="15">
        <v>28.19</v>
      </c>
      <c r="F385" s="15">
        <f t="shared" si="23"/>
        <v>13.77</v>
      </c>
      <c r="G385" s="16">
        <v>0</v>
      </c>
      <c r="H385" s="16">
        <v>0</v>
      </c>
      <c r="I385" s="16">
        <f>VLOOKUP(B385,'[1]FDC1 Hyp3 taxeha1'!$A$2:$U$42,21,0)</f>
        <v>8.19</v>
      </c>
      <c r="J385" s="17">
        <f t="shared" si="20"/>
        <v>0</v>
      </c>
      <c r="K385" s="17">
        <f t="shared" si="21"/>
        <v>0</v>
      </c>
      <c r="L385" s="17">
        <f t="shared" si="22"/>
        <v>112.77629999999999</v>
      </c>
      <c r="M385" s="17"/>
    </row>
    <row r="386" spans="1:13" x14ac:dyDescent="0.35">
      <c r="A386" s="13">
        <v>521130</v>
      </c>
      <c r="B386" s="14" t="s">
        <v>265</v>
      </c>
      <c r="C386" s="14" t="s">
        <v>267</v>
      </c>
      <c r="D386" s="15">
        <v>4.53</v>
      </c>
      <c r="E386" s="15">
        <v>72.7</v>
      </c>
      <c r="F386" s="15">
        <f t="shared" si="23"/>
        <v>19.07</v>
      </c>
      <c r="G386" s="16">
        <v>0</v>
      </c>
      <c r="H386" s="16">
        <v>0</v>
      </c>
      <c r="I386" s="16">
        <f>VLOOKUP(B386,'[1]FDC1 Hyp3 taxeha1'!$A$2:$U$42,21,0)</f>
        <v>8.19</v>
      </c>
      <c r="J386" s="17">
        <f t="shared" ref="J386:J449" si="24">$F386*G386</f>
        <v>0</v>
      </c>
      <c r="K386" s="17">
        <f t="shared" ref="K386:K449" si="25">$F386*H386</f>
        <v>0</v>
      </c>
      <c r="L386" s="17">
        <f t="shared" ref="L386:L449" si="26">$F386*I386</f>
        <v>156.1833</v>
      </c>
      <c r="M386" s="17"/>
    </row>
    <row r="387" spans="1:13" x14ac:dyDescent="0.35">
      <c r="A387" s="13">
        <v>521645</v>
      </c>
      <c r="B387" s="14" t="s">
        <v>265</v>
      </c>
      <c r="C387" s="14" t="s">
        <v>267</v>
      </c>
      <c r="D387" s="15">
        <v>38.58</v>
      </c>
      <c r="E387" s="15">
        <v>4.59</v>
      </c>
      <c r="F387" s="15">
        <f t="shared" ref="F387:F450" si="27">ROUND((D387+(E387/5)),2)</f>
        <v>39.5</v>
      </c>
      <c r="G387" s="16">
        <v>0</v>
      </c>
      <c r="H387" s="16">
        <v>0</v>
      </c>
      <c r="I387" s="16">
        <f>VLOOKUP(B387,'[1]FDC1 Hyp3 taxeha1'!$A$2:$U$42,21,0)</f>
        <v>8.19</v>
      </c>
      <c r="J387" s="17">
        <f t="shared" si="24"/>
        <v>0</v>
      </c>
      <c r="K387" s="17">
        <f t="shared" si="25"/>
        <v>0</v>
      </c>
      <c r="L387" s="17">
        <f t="shared" si="26"/>
        <v>323.505</v>
      </c>
      <c r="M387" s="17"/>
    </row>
    <row r="388" spans="1:13" x14ac:dyDescent="0.35">
      <c r="A388" s="13">
        <v>521366</v>
      </c>
      <c r="B388" s="14" t="s">
        <v>265</v>
      </c>
      <c r="C388" s="14" t="s">
        <v>267</v>
      </c>
      <c r="D388" s="15">
        <v>12.88</v>
      </c>
      <c r="E388" s="15">
        <v>12.88</v>
      </c>
      <c r="F388" s="15">
        <f t="shared" si="27"/>
        <v>15.46</v>
      </c>
      <c r="G388" s="16">
        <v>0</v>
      </c>
      <c r="H388" s="16">
        <v>0</v>
      </c>
      <c r="I388" s="16">
        <f>VLOOKUP(B388,'[1]FDC1 Hyp3 taxeha1'!$A$2:$U$42,21,0)</f>
        <v>8.19</v>
      </c>
      <c r="J388" s="17">
        <f t="shared" si="24"/>
        <v>0</v>
      </c>
      <c r="K388" s="17">
        <f t="shared" si="25"/>
        <v>0</v>
      </c>
      <c r="L388" s="17">
        <f t="shared" si="26"/>
        <v>126.6174</v>
      </c>
      <c r="M388" s="17"/>
    </row>
    <row r="389" spans="1:13" x14ac:dyDescent="0.35">
      <c r="A389" s="13">
        <v>521378</v>
      </c>
      <c r="B389" s="14" t="s">
        <v>265</v>
      </c>
      <c r="C389" s="14" t="s">
        <v>267</v>
      </c>
      <c r="D389" s="15">
        <v>39.72</v>
      </c>
      <c r="E389" s="15">
        <v>323.73</v>
      </c>
      <c r="F389" s="15">
        <f t="shared" si="27"/>
        <v>104.47</v>
      </c>
      <c r="G389" s="16">
        <v>0</v>
      </c>
      <c r="H389" s="16">
        <v>0</v>
      </c>
      <c r="I389" s="16">
        <f>VLOOKUP(B389,'[1]FDC1 Hyp3 taxeha1'!$A$2:$U$42,21,0)</f>
        <v>8.19</v>
      </c>
      <c r="J389" s="17">
        <f t="shared" si="24"/>
        <v>0</v>
      </c>
      <c r="K389" s="17">
        <f t="shared" si="25"/>
        <v>0</v>
      </c>
      <c r="L389" s="17">
        <f t="shared" si="26"/>
        <v>855.60929999999996</v>
      </c>
      <c r="M389" s="17"/>
    </row>
    <row r="390" spans="1:13" x14ac:dyDescent="0.35">
      <c r="A390" s="13">
        <v>521042</v>
      </c>
      <c r="B390" s="14" t="s">
        <v>265</v>
      </c>
      <c r="C390" s="14" t="s">
        <v>278</v>
      </c>
      <c r="D390" s="15">
        <v>245.53</v>
      </c>
      <c r="E390" s="15">
        <v>300.26</v>
      </c>
      <c r="F390" s="15">
        <f t="shared" si="27"/>
        <v>305.58</v>
      </c>
      <c r="G390" s="16">
        <v>0</v>
      </c>
      <c r="H390" s="16">
        <v>0</v>
      </c>
      <c r="I390" s="16">
        <f>VLOOKUP(B390,'[1]FDC1 Hyp3 taxeha1'!$A$2:$U$42,21,0)</f>
        <v>8.19</v>
      </c>
      <c r="J390" s="17">
        <f t="shared" si="24"/>
        <v>0</v>
      </c>
      <c r="K390" s="17">
        <f t="shared" si="25"/>
        <v>0</v>
      </c>
      <c r="L390" s="17">
        <f t="shared" si="26"/>
        <v>2502.7001999999998</v>
      </c>
      <c r="M390" s="17"/>
    </row>
    <row r="391" spans="1:13" x14ac:dyDescent="0.35">
      <c r="A391" s="13">
        <v>520505</v>
      </c>
      <c r="B391" s="14" t="s">
        <v>265</v>
      </c>
      <c r="C391" s="14" t="s">
        <v>279</v>
      </c>
      <c r="D391" s="15">
        <v>516.77</v>
      </c>
      <c r="E391" s="15">
        <v>611.47</v>
      </c>
      <c r="F391" s="15">
        <f t="shared" si="27"/>
        <v>639.05999999999995</v>
      </c>
      <c r="G391" s="16">
        <v>0</v>
      </c>
      <c r="H391" s="16">
        <v>0</v>
      </c>
      <c r="I391" s="16">
        <f>VLOOKUP(B391,'[1]FDC1 Hyp3 taxeha1'!$A$2:$U$42,21,0)</f>
        <v>8.19</v>
      </c>
      <c r="J391" s="17">
        <f t="shared" si="24"/>
        <v>0</v>
      </c>
      <c r="K391" s="17">
        <f t="shared" si="25"/>
        <v>0</v>
      </c>
      <c r="L391" s="17">
        <f t="shared" si="26"/>
        <v>5233.9013999999988</v>
      </c>
      <c r="M391" s="17"/>
    </row>
    <row r="392" spans="1:13" x14ac:dyDescent="0.35">
      <c r="A392" s="13">
        <v>520915</v>
      </c>
      <c r="B392" s="14" t="s">
        <v>265</v>
      </c>
      <c r="C392" s="14" t="s">
        <v>280</v>
      </c>
      <c r="D392" s="15">
        <v>22.89</v>
      </c>
      <c r="E392" s="15">
        <v>0</v>
      </c>
      <c r="F392" s="15">
        <f t="shared" si="27"/>
        <v>22.89</v>
      </c>
      <c r="G392" s="16">
        <v>0</v>
      </c>
      <c r="H392" s="16">
        <v>0</v>
      </c>
      <c r="I392" s="16">
        <f>VLOOKUP(B392,'[1]FDC1 Hyp3 taxeha1'!$A$2:$U$42,21,0)</f>
        <v>8.19</v>
      </c>
      <c r="J392" s="17">
        <f t="shared" si="24"/>
        <v>0</v>
      </c>
      <c r="K392" s="17">
        <f t="shared" si="25"/>
        <v>0</v>
      </c>
      <c r="L392" s="17">
        <f t="shared" si="26"/>
        <v>187.4691</v>
      </c>
      <c r="M392" s="17"/>
    </row>
    <row r="393" spans="1:13" x14ac:dyDescent="0.35">
      <c r="A393" s="13">
        <v>521683</v>
      </c>
      <c r="B393" s="14" t="s">
        <v>265</v>
      </c>
      <c r="C393" s="14" t="s">
        <v>272</v>
      </c>
      <c r="D393" s="15">
        <v>0</v>
      </c>
      <c r="E393" s="15">
        <v>101.19</v>
      </c>
      <c r="F393" s="15">
        <f t="shared" si="27"/>
        <v>20.239999999999998</v>
      </c>
      <c r="G393" s="16">
        <v>0</v>
      </c>
      <c r="H393" s="16">
        <v>0</v>
      </c>
      <c r="I393" s="16">
        <f>VLOOKUP(B393,'[1]FDC1 Hyp3 taxeha1'!$A$2:$U$42,21,0)</f>
        <v>8.19</v>
      </c>
      <c r="J393" s="17">
        <f t="shared" si="24"/>
        <v>0</v>
      </c>
      <c r="K393" s="17">
        <f t="shared" si="25"/>
        <v>0</v>
      </c>
      <c r="L393" s="17">
        <f t="shared" si="26"/>
        <v>165.76559999999998</v>
      </c>
      <c r="M393" s="17"/>
    </row>
    <row r="394" spans="1:13" x14ac:dyDescent="0.35">
      <c r="A394" s="13">
        <v>521037</v>
      </c>
      <c r="B394" s="14" t="s">
        <v>265</v>
      </c>
      <c r="C394" s="14" t="s">
        <v>281</v>
      </c>
      <c r="D394" s="15">
        <v>79.959999999999994</v>
      </c>
      <c r="E394" s="15">
        <v>261.56</v>
      </c>
      <c r="F394" s="15">
        <f t="shared" si="27"/>
        <v>132.27000000000001</v>
      </c>
      <c r="G394" s="16">
        <v>0</v>
      </c>
      <c r="H394" s="16">
        <v>0</v>
      </c>
      <c r="I394" s="16">
        <f>VLOOKUP(B394,'[1]FDC1 Hyp3 taxeha1'!$A$2:$U$42,21,0)</f>
        <v>8.19</v>
      </c>
      <c r="J394" s="17">
        <f t="shared" si="24"/>
        <v>0</v>
      </c>
      <c r="K394" s="17">
        <f t="shared" si="25"/>
        <v>0</v>
      </c>
      <c r="L394" s="17">
        <f t="shared" si="26"/>
        <v>1083.2913000000001</v>
      </c>
      <c r="M394" s="17"/>
    </row>
    <row r="395" spans="1:13" x14ac:dyDescent="0.35">
      <c r="A395" s="13">
        <v>520640</v>
      </c>
      <c r="B395" s="14" t="s">
        <v>265</v>
      </c>
      <c r="C395" s="14" t="s">
        <v>282</v>
      </c>
      <c r="D395" s="15">
        <v>138.69</v>
      </c>
      <c r="E395" s="15">
        <v>0</v>
      </c>
      <c r="F395" s="15">
        <f t="shared" si="27"/>
        <v>138.69</v>
      </c>
      <c r="G395" s="16">
        <v>0</v>
      </c>
      <c r="H395" s="16">
        <v>0</v>
      </c>
      <c r="I395" s="16">
        <f>VLOOKUP(B395,'[1]FDC1 Hyp3 taxeha1'!$A$2:$U$42,21,0)</f>
        <v>8.19</v>
      </c>
      <c r="J395" s="17">
        <f t="shared" si="24"/>
        <v>0</v>
      </c>
      <c r="K395" s="17">
        <f t="shared" si="25"/>
        <v>0</v>
      </c>
      <c r="L395" s="17">
        <f t="shared" si="26"/>
        <v>1135.8710999999998</v>
      </c>
      <c r="M395" s="17"/>
    </row>
    <row r="396" spans="1:13" x14ac:dyDescent="0.35">
      <c r="A396" s="13">
        <v>520472</v>
      </c>
      <c r="B396" s="14" t="s">
        <v>265</v>
      </c>
      <c r="C396" s="14" t="s">
        <v>27</v>
      </c>
      <c r="D396" s="15">
        <v>75</v>
      </c>
      <c r="E396" s="15">
        <v>0</v>
      </c>
      <c r="F396" s="15">
        <f t="shared" si="27"/>
        <v>75</v>
      </c>
      <c r="G396" s="16">
        <v>0</v>
      </c>
      <c r="H396" s="16">
        <v>0</v>
      </c>
      <c r="I396" s="16">
        <f>VLOOKUP(B396,'[1]FDC1 Hyp3 taxeha1'!$A$2:$U$42,21,0)</f>
        <v>8.19</v>
      </c>
      <c r="J396" s="17">
        <f t="shared" si="24"/>
        <v>0</v>
      </c>
      <c r="K396" s="17">
        <f t="shared" si="25"/>
        <v>0</v>
      </c>
      <c r="L396" s="17">
        <f t="shared" si="26"/>
        <v>614.25</v>
      </c>
      <c r="M396" s="17"/>
    </row>
    <row r="397" spans="1:13" x14ac:dyDescent="0.35">
      <c r="A397" s="13">
        <v>521149</v>
      </c>
      <c r="B397" s="14" t="s">
        <v>265</v>
      </c>
      <c r="C397" s="14" t="s">
        <v>283</v>
      </c>
      <c r="D397" s="15">
        <v>92.83</v>
      </c>
      <c r="E397" s="15">
        <v>0</v>
      </c>
      <c r="F397" s="15">
        <f t="shared" si="27"/>
        <v>92.83</v>
      </c>
      <c r="G397" s="16">
        <v>0</v>
      </c>
      <c r="H397" s="16">
        <v>0</v>
      </c>
      <c r="I397" s="16">
        <f>VLOOKUP(B397,'[1]FDC1 Hyp3 taxeha1'!$A$2:$U$42,21,0)</f>
        <v>8.19</v>
      </c>
      <c r="J397" s="17">
        <f t="shared" si="24"/>
        <v>0</v>
      </c>
      <c r="K397" s="17">
        <f t="shared" si="25"/>
        <v>0</v>
      </c>
      <c r="L397" s="17">
        <f t="shared" si="26"/>
        <v>760.27769999999998</v>
      </c>
      <c r="M397" s="17"/>
    </row>
    <row r="398" spans="1:13" x14ac:dyDescent="0.35">
      <c r="A398" s="13">
        <v>520132</v>
      </c>
      <c r="B398" s="14" t="s">
        <v>265</v>
      </c>
      <c r="C398" s="14" t="s">
        <v>284</v>
      </c>
      <c r="D398" s="15">
        <v>166.61</v>
      </c>
      <c r="E398" s="15">
        <v>394.03</v>
      </c>
      <c r="F398" s="15">
        <f t="shared" si="27"/>
        <v>245.42</v>
      </c>
      <c r="G398" s="16">
        <v>0</v>
      </c>
      <c r="H398" s="16">
        <v>0</v>
      </c>
      <c r="I398" s="16">
        <f>VLOOKUP(B398,'[1]FDC1 Hyp3 taxeha1'!$A$2:$U$42,21,0)</f>
        <v>8.19</v>
      </c>
      <c r="J398" s="17">
        <f t="shared" si="24"/>
        <v>0</v>
      </c>
      <c r="K398" s="17">
        <f t="shared" si="25"/>
        <v>0</v>
      </c>
      <c r="L398" s="17">
        <f t="shared" si="26"/>
        <v>2009.9897999999998</v>
      </c>
      <c r="M398" s="17"/>
    </row>
    <row r="399" spans="1:13" x14ac:dyDescent="0.35">
      <c r="A399" s="13">
        <v>520676</v>
      </c>
      <c r="B399" s="14" t="s">
        <v>285</v>
      </c>
      <c r="C399" s="14" t="s">
        <v>27</v>
      </c>
      <c r="D399" s="15">
        <v>408</v>
      </c>
      <c r="E399" s="15">
        <v>0</v>
      </c>
      <c r="F399" s="15">
        <f t="shared" si="27"/>
        <v>408</v>
      </c>
      <c r="G399" s="16">
        <v>0</v>
      </c>
      <c r="H399" s="16">
        <v>0</v>
      </c>
      <c r="I399" s="16">
        <f>VLOOKUP(B399,'[1]FDC1 Hyp3 taxeha1'!$A$2:$U$42,21,0)</f>
        <v>2.38</v>
      </c>
      <c r="J399" s="17">
        <f t="shared" si="24"/>
        <v>0</v>
      </c>
      <c r="K399" s="17">
        <f t="shared" si="25"/>
        <v>0</v>
      </c>
      <c r="L399" s="17">
        <f t="shared" si="26"/>
        <v>971.04</v>
      </c>
      <c r="M399" s="17"/>
    </row>
    <row r="400" spans="1:13" x14ac:dyDescent="0.35">
      <c r="A400" s="13">
        <v>520927</v>
      </c>
      <c r="B400" s="14" t="s">
        <v>285</v>
      </c>
      <c r="C400" s="14" t="s">
        <v>286</v>
      </c>
      <c r="D400" s="15">
        <v>57.85</v>
      </c>
      <c r="E400" s="15">
        <v>435.48</v>
      </c>
      <c r="F400" s="15">
        <f t="shared" si="27"/>
        <v>144.94999999999999</v>
      </c>
      <c r="G400" s="16">
        <v>0</v>
      </c>
      <c r="H400" s="16">
        <v>0</v>
      </c>
      <c r="I400" s="16">
        <f>VLOOKUP(B400,'[1]FDC1 Hyp3 taxeha1'!$A$2:$U$42,21,0)</f>
        <v>2.38</v>
      </c>
      <c r="J400" s="17">
        <f t="shared" si="24"/>
        <v>0</v>
      </c>
      <c r="K400" s="17">
        <f t="shared" si="25"/>
        <v>0</v>
      </c>
      <c r="L400" s="17">
        <f t="shared" si="26"/>
        <v>344.98099999999994</v>
      </c>
      <c r="M400" s="17"/>
    </row>
    <row r="401" spans="1:13" x14ac:dyDescent="0.35">
      <c r="A401" s="13">
        <v>521798</v>
      </c>
      <c r="B401" s="14" t="s">
        <v>285</v>
      </c>
      <c r="C401" s="14" t="s">
        <v>288</v>
      </c>
      <c r="D401" s="15">
        <v>37.85</v>
      </c>
      <c r="E401" s="15">
        <v>58.1</v>
      </c>
      <c r="F401" s="15">
        <f t="shared" si="27"/>
        <v>49.47</v>
      </c>
      <c r="G401" s="16">
        <v>0</v>
      </c>
      <c r="H401" s="16">
        <v>0</v>
      </c>
      <c r="I401" s="16">
        <f>VLOOKUP(B401,'[1]FDC1 Hyp3 taxeha1'!$A$2:$U$42,21,0)</f>
        <v>2.38</v>
      </c>
      <c r="J401" s="17">
        <f t="shared" si="24"/>
        <v>0</v>
      </c>
      <c r="K401" s="17">
        <f t="shared" si="25"/>
        <v>0</v>
      </c>
      <c r="L401" s="17">
        <f t="shared" si="26"/>
        <v>117.73859999999999</v>
      </c>
      <c r="M401" s="17"/>
    </row>
    <row r="402" spans="1:13" x14ac:dyDescent="0.35">
      <c r="A402" s="13">
        <v>522331</v>
      </c>
      <c r="B402" s="14" t="s">
        <v>285</v>
      </c>
      <c r="C402" s="14" t="s">
        <v>288</v>
      </c>
      <c r="D402" s="15">
        <v>17.07</v>
      </c>
      <c r="E402" s="15">
        <v>7.9</v>
      </c>
      <c r="F402" s="15">
        <f t="shared" si="27"/>
        <v>18.649999999999999</v>
      </c>
      <c r="G402" s="16">
        <v>0</v>
      </c>
      <c r="H402" s="16">
        <v>0</v>
      </c>
      <c r="I402" s="16">
        <f>VLOOKUP(B402,'[1]FDC1 Hyp3 taxeha1'!$A$2:$U$42,21,0)</f>
        <v>2.38</v>
      </c>
      <c r="J402" s="17">
        <f t="shared" si="24"/>
        <v>0</v>
      </c>
      <c r="K402" s="17">
        <f t="shared" si="25"/>
        <v>0</v>
      </c>
      <c r="L402" s="17">
        <f t="shared" si="26"/>
        <v>44.386999999999993</v>
      </c>
      <c r="M402" s="17"/>
    </row>
    <row r="403" spans="1:13" x14ac:dyDescent="0.35">
      <c r="A403" s="13">
        <v>520131</v>
      </c>
      <c r="B403" s="14" t="s">
        <v>285</v>
      </c>
      <c r="C403" s="14" t="s">
        <v>288</v>
      </c>
      <c r="D403" s="15">
        <v>15.91</v>
      </c>
      <c r="E403" s="15">
        <v>18.920000000000002</v>
      </c>
      <c r="F403" s="15">
        <f t="shared" si="27"/>
        <v>19.690000000000001</v>
      </c>
      <c r="G403" s="16">
        <v>0</v>
      </c>
      <c r="H403" s="16">
        <v>0</v>
      </c>
      <c r="I403" s="16">
        <f>VLOOKUP(B403,'[1]FDC1 Hyp3 taxeha1'!$A$2:$U$42,21,0)</f>
        <v>2.38</v>
      </c>
      <c r="J403" s="17">
        <f t="shared" si="24"/>
        <v>0</v>
      </c>
      <c r="K403" s="17">
        <f t="shared" si="25"/>
        <v>0</v>
      </c>
      <c r="L403" s="17">
        <f t="shared" si="26"/>
        <v>46.862200000000001</v>
      </c>
      <c r="M403" s="17"/>
    </row>
    <row r="404" spans="1:13" x14ac:dyDescent="0.35">
      <c r="A404" s="13">
        <v>520610</v>
      </c>
      <c r="B404" s="14" t="s">
        <v>285</v>
      </c>
      <c r="C404" s="14" t="s">
        <v>289</v>
      </c>
      <c r="D404" s="15">
        <v>29.95</v>
      </c>
      <c r="E404" s="15">
        <v>439</v>
      </c>
      <c r="F404" s="15">
        <f t="shared" si="27"/>
        <v>117.75</v>
      </c>
      <c r="G404" s="16">
        <v>0</v>
      </c>
      <c r="H404" s="16">
        <v>0</v>
      </c>
      <c r="I404" s="16">
        <f>VLOOKUP(B404,'[1]FDC1 Hyp3 taxeha1'!$A$2:$U$42,21,0)</f>
        <v>2.38</v>
      </c>
      <c r="J404" s="17">
        <f t="shared" si="24"/>
        <v>0</v>
      </c>
      <c r="K404" s="17">
        <f t="shared" si="25"/>
        <v>0</v>
      </c>
      <c r="L404" s="17">
        <f t="shared" si="26"/>
        <v>280.245</v>
      </c>
      <c r="M404" s="17"/>
    </row>
    <row r="405" spans="1:13" x14ac:dyDescent="0.35">
      <c r="A405" s="13">
        <v>521731</v>
      </c>
      <c r="B405" s="14" t="s">
        <v>285</v>
      </c>
      <c r="C405" s="14" t="s">
        <v>290</v>
      </c>
      <c r="D405" s="15">
        <v>30.8</v>
      </c>
      <c r="E405" s="15">
        <v>18.89</v>
      </c>
      <c r="F405" s="15">
        <f t="shared" si="27"/>
        <v>34.58</v>
      </c>
      <c r="G405" s="16">
        <v>0</v>
      </c>
      <c r="H405" s="16">
        <v>0</v>
      </c>
      <c r="I405" s="16">
        <f>VLOOKUP(B405,'[1]FDC1 Hyp3 taxeha1'!$A$2:$U$42,21,0)</f>
        <v>2.38</v>
      </c>
      <c r="J405" s="17">
        <f t="shared" si="24"/>
        <v>0</v>
      </c>
      <c r="K405" s="17">
        <f t="shared" si="25"/>
        <v>0</v>
      </c>
      <c r="L405" s="17">
        <f t="shared" si="26"/>
        <v>82.300399999999996</v>
      </c>
      <c r="M405" s="17"/>
    </row>
    <row r="406" spans="1:13" x14ac:dyDescent="0.35">
      <c r="A406" s="13">
        <v>520642</v>
      </c>
      <c r="B406" s="14" t="s">
        <v>285</v>
      </c>
      <c r="C406" s="14" t="s">
        <v>290</v>
      </c>
      <c r="D406" s="15">
        <v>41.86</v>
      </c>
      <c r="E406" s="15">
        <v>2.63</v>
      </c>
      <c r="F406" s="15">
        <f t="shared" si="27"/>
        <v>42.39</v>
      </c>
      <c r="G406" s="16">
        <v>0</v>
      </c>
      <c r="H406" s="16">
        <v>0</v>
      </c>
      <c r="I406" s="16">
        <f>VLOOKUP(B406,'[1]FDC1 Hyp3 taxeha1'!$A$2:$U$42,21,0)</f>
        <v>2.38</v>
      </c>
      <c r="J406" s="17">
        <f t="shared" si="24"/>
        <v>0</v>
      </c>
      <c r="K406" s="17">
        <f t="shared" si="25"/>
        <v>0</v>
      </c>
      <c r="L406" s="17">
        <f t="shared" si="26"/>
        <v>100.8882</v>
      </c>
      <c r="M406" s="17"/>
    </row>
    <row r="407" spans="1:13" x14ac:dyDescent="0.35">
      <c r="A407" s="13">
        <v>521803</v>
      </c>
      <c r="B407" s="14" t="s">
        <v>285</v>
      </c>
      <c r="C407" s="14" t="s">
        <v>291</v>
      </c>
      <c r="D407" s="15">
        <v>251</v>
      </c>
      <c r="E407" s="15">
        <v>0</v>
      </c>
      <c r="F407" s="15">
        <f t="shared" si="27"/>
        <v>251</v>
      </c>
      <c r="G407" s="16">
        <v>0</v>
      </c>
      <c r="H407" s="16">
        <v>0</v>
      </c>
      <c r="I407" s="16">
        <f>VLOOKUP(B407,'[1]FDC1 Hyp3 taxeha1'!$A$2:$U$42,21,0)</f>
        <v>2.38</v>
      </c>
      <c r="J407" s="17">
        <f t="shared" si="24"/>
        <v>0</v>
      </c>
      <c r="K407" s="17">
        <f t="shared" si="25"/>
        <v>0</v>
      </c>
      <c r="L407" s="17">
        <f t="shared" si="26"/>
        <v>597.38</v>
      </c>
      <c r="M407" s="17"/>
    </row>
    <row r="408" spans="1:13" x14ac:dyDescent="0.35">
      <c r="A408" s="13">
        <v>520071</v>
      </c>
      <c r="B408" s="14" t="s">
        <v>285</v>
      </c>
      <c r="C408" s="14" t="s">
        <v>292</v>
      </c>
      <c r="D408" s="15">
        <v>124.5</v>
      </c>
      <c r="E408" s="15">
        <v>381.09</v>
      </c>
      <c r="F408" s="15">
        <f t="shared" si="27"/>
        <v>200.72</v>
      </c>
      <c r="G408" s="16">
        <v>0</v>
      </c>
      <c r="H408" s="16">
        <v>0</v>
      </c>
      <c r="I408" s="16">
        <f>VLOOKUP(B408,'[1]FDC1 Hyp3 taxeha1'!$A$2:$U$42,21,0)</f>
        <v>2.38</v>
      </c>
      <c r="J408" s="17">
        <f t="shared" si="24"/>
        <v>0</v>
      </c>
      <c r="K408" s="17">
        <f t="shared" si="25"/>
        <v>0</v>
      </c>
      <c r="L408" s="17">
        <f t="shared" si="26"/>
        <v>477.71359999999999</v>
      </c>
      <c r="M408" s="17"/>
    </row>
    <row r="409" spans="1:13" x14ac:dyDescent="0.35">
      <c r="A409" s="13">
        <v>521484</v>
      </c>
      <c r="B409" s="14" t="s">
        <v>285</v>
      </c>
      <c r="C409" s="14" t="s">
        <v>293</v>
      </c>
      <c r="D409" s="15">
        <v>3.32</v>
      </c>
      <c r="E409" s="15">
        <v>110.88</v>
      </c>
      <c r="F409" s="15">
        <f t="shared" si="27"/>
        <v>25.5</v>
      </c>
      <c r="G409" s="16">
        <v>0</v>
      </c>
      <c r="H409" s="16">
        <v>0</v>
      </c>
      <c r="I409" s="16">
        <f>VLOOKUP(B409,'[1]FDC1 Hyp3 taxeha1'!$A$2:$U$42,21,0)</f>
        <v>2.38</v>
      </c>
      <c r="J409" s="17">
        <f t="shared" si="24"/>
        <v>0</v>
      </c>
      <c r="K409" s="17">
        <f t="shared" si="25"/>
        <v>0</v>
      </c>
      <c r="L409" s="17">
        <f t="shared" si="26"/>
        <v>60.69</v>
      </c>
      <c r="M409" s="17"/>
    </row>
    <row r="410" spans="1:13" x14ac:dyDescent="0.35">
      <c r="A410" s="13">
        <v>521800</v>
      </c>
      <c r="B410" s="14" t="s">
        <v>285</v>
      </c>
      <c r="C410" s="14" t="s">
        <v>294</v>
      </c>
      <c r="D410" s="15">
        <v>98.94</v>
      </c>
      <c r="E410" s="15">
        <v>0</v>
      </c>
      <c r="F410" s="15">
        <f t="shared" si="27"/>
        <v>98.94</v>
      </c>
      <c r="G410" s="16">
        <v>0</v>
      </c>
      <c r="H410" s="16">
        <v>0</v>
      </c>
      <c r="I410" s="16">
        <f>VLOOKUP(B410,'[1]FDC1 Hyp3 taxeha1'!$A$2:$U$42,21,0)</f>
        <v>2.38</v>
      </c>
      <c r="J410" s="17">
        <f t="shared" si="24"/>
        <v>0</v>
      </c>
      <c r="K410" s="17">
        <f t="shared" si="25"/>
        <v>0</v>
      </c>
      <c r="L410" s="17">
        <f t="shared" si="26"/>
        <v>235.47719999999998</v>
      </c>
      <c r="M410" s="17"/>
    </row>
    <row r="411" spans="1:13" x14ac:dyDescent="0.35">
      <c r="A411" s="13">
        <v>520675</v>
      </c>
      <c r="B411" s="14" t="s">
        <v>285</v>
      </c>
      <c r="C411" s="14" t="s">
        <v>27</v>
      </c>
      <c r="D411" s="15">
        <v>599</v>
      </c>
      <c r="E411" s="15">
        <v>0</v>
      </c>
      <c r="F411" s="15">
        <f t="shared" si="27"/>
        <v>599</v>
      </c>
      <c r="G411" s="16">
        <v>0</v>
      </c>
      <c r="H411" s="16">
        <v>0</v>
      </c>
      <c r="I411" s="16">
        <f>VLOOKUP(B411,'[1]FDC1 Hyp3 taxeha1'!$A$2:$U$42,21,0)</f>
        <v>2.38</v>
      </c>
      <c r="J411" s="17">
        <f t="shared" si="24"/>
        <v>0</v>
      </c>
      <c r="K411" s="17">
        <f t="shared" si="25"/>
        <v>0</v>
      </c>
      <c r="L411" s="17">
        <f t="shared" si="26"/>
        <v>1425.62</v>
      </c>
      <c r="M411" s="17"/>
    </row>
    <row r="412" spans="1:13" x14ac:dyDescent="0.35">
      <c r="A412" s="13">
        <v>521194</v>
      </c>
      <c r="B412" s="14" t="s">
        <v>285</v>
      </c>
      <c r="C412" s="14" t="s">
        <v>295</v>
      </c>
      <c r="D412" s="15">
        <v>204</v>
      </c>
      <c r="E412" s="15">
        <v>0</v>
      </c>
      <c r="F412" s="15">
        <f t="shared" si="27"/>
        <v>204</v>
      </c>
      <c r="G412" s="16">
        <v>0</v>
      </c>
      <c r="H412" s="16">
        <v>0</v>
      </c>
      <c r="I412" s="16">
        <f>VLOOKUP(B412,'[1]FDC1 Hyp3 taxeha1'!$A$2:$U$42,21,0)</f>
        <v>2.38</v>
      </c>
      <c r="J412" s="17">
        <f t="shared" si="24"/>
        <v>0</v>
      </c>
      <c r="K412" s="17">
        <f t="shared" si="25"/>
        <v>0</v>
      </c>
      <c r="L412" s="17">
        <f t="shared" si="26"/>
        <v>485.52</v>
      </c>
      <c r="M412" s="17"/>
    </row>
    <row r="413" spans="1:13" x14ac:dyDescent="0.35">
      <c r="A413" s="13">
        <v>521313</v>
      </c>
      <c r="B413" s="14" t="s">
        <v>285</v>
      </c>
      <c r="C413" s="14" t="s">
        <v>294</v>
      </c>
      <c r="D413" s="15">
        <v>49.17</v>
      </c>
      <c r="E413" s="15">
        <v>87.18</v>
      </c>
      <c r="F413" s="15">
        <f t="shared" si="27"/>
        <v>66.61</v>
      </c>
      <c r="G413" s="16">
        <v>0</v>
      </c>
      <c r="H413" s="16">
        <v>0</v>
      </c>
      <c r="I413" s="16">
        <f>VLOOKUP(B413,'[1]FDC1 Hyp3 taxeha1'!$A$2:$U$42,21,0)</f>
        <v>2.38</v>
      </c>
      <c r="J413" s="17">
        <f t="shared" si="24"/>
        <v>0</v>
      </c>
      <c r="K413" s="17">
        <f t="shared" si="25"/>
        <v>0</v>
      </c>
      <c r="L413" s="17">
        <f t="shared" si="26"/>
        <v>158.5318</v>
      </c>
      <c r="M413" s="17"/>
    </row>
    <row r="414" spans="1:13" x14ac:dyDescent="0.35">
      <c r="A414" s="13">
        <v>520671</v>
      </c>
      <c r="B414" s="14" t="s">
        <v>43</v>
      </c>
      <c r="C414" s="14" t="s">
        <v>296</v>
      </c>
      <c r="D414" s="15">
        <v>171.7</v>
      </c>
      <c r="E414" s="15">
        <v>255.91</v>
      </c>
      <c r="F414" s="15">
        <f t="shared" si="27"/>
        <v>222.88</v>
      </c>
      <c r="G414" s="16">
        <v>0</v>
      </c>
      <c r="H414" s="16">
        <v>0</v>
      </c>
      <c r="I414" s="16">
        <f>VLOOKUP(B414,'[1]FDC1 Hyp3 taxeha1'!$A$2:$U$42,21,0)</f>
        <v>1.78</v>
      </c>
      <c r="J414" s="17">
        <f t="shared" si="24"/>
        <v>0</v>
      </c>
      <c r="K414" s="17">
        <f t="shared" si="25"/>
        <v>0</v>
      </c>
      <c r="L414" s="17">
        <f t="shared" si="26"/>
        <v>396.72640000000001</v>
      </c>
      <c r="M414" s="17"/>
    </row>
    <row r="415" spans="1:13" x14ac:dyDescent="0.35">
      <c r="A415" s="13">
        <v>520991</v>
      </c>
      <c r="B415" s="14" t="s">
        <v>43</v>
      </c>
      <c r="C415" s="14" t="s">
        <v>297</v>
      </c>
      <c r="D415" s="15">
        <v>7.74</v>
      </c>
      <c r="E415" s="15">
        <v>40.25</v>
      </c>
      <c r="F415" s="15">
        <f t="shared" si="27"/>
        <v>15.79</v>
      </c>
      <c r="G415" s="16">
        <v>0</v>
      </c>
      <c r="H415" s="16">
        <v>0</v>
      </c>
      <c r="I415" s="16">
        <f>VLOOKUP(B415,'[1]FDC1 Hyp3 taxeha1'!$A$2:$U$42,21,0)</f>
        <v>1.78</v>
      </c>
      <c r="J415" s="17">
        <f t="shared" si="24"/>
        <v>0</v>
      </c>
      <c r="K415" s="17">
        <f t="shared" si="25"/>
        <v>0</v>
      </c>
      <c r="L415" s="17">
        <f t="shared" si="26"/>
        <v>28.106199999999998</v>
      </c>
      <c r="M415" s="17"/>
    </row>
    <row r="416" spans="1:13" x14ac:dyDescent="0.35">
      <c r="A416" s="13">
        <v>520399</v>
      </c>
      <c r="B416" s="14" t="s">
        <v>43</v>
      </c>
      <c r="C416" s="14" t="s">
        <v>297</v>
      </c>
      <c r="D416" s="15">
        <v>33.03</v>
      </c>
      <c r="E416" s="15">
        <v>17.12</v>
      </c>
      <c r="F416" s="15">
        <f t="shared" si="27"/>
        <v>36.450000000000003</v>
      </c>
      <c r="G416" s="16">
        <v>0</v>
      </c>
      <c r="H416" s="16">
        <v>0</v>
      </c>
      <c r="I416" s="16">
        <f>VLOOKUP(B416,'[1]FDC1 Hyp3 taxeha1'!$A$2:$U$42,21,0)</f>
        <v>1.78</v>
      </c>
      <c r="J416" s="17">
        <f t="shared" si="24"/>
        <v>0</v>
      </c>
      <c r="K416" s="17">
        <f t="shared" si="25"/>
        <v>0</v>
      </c>
      <c r="L416" s="17">
        <f t="shared" si="26"/>
        <v>64.881</v>
      </c>
      <c r="M416" s="17"/>
    </row>
    <row r="417" spans="1:13" x14ac:dyDescent="0.35">
      <c r="A417" s="13">
        <v>520443</v>
      </c>
      <c r="B417" s="14" t="s">
        <v>43</v>
      </c>
      <c r="C417" s="14" t="s">
        <v>298</v>
      </c>
      <c r="D417" s="15">
        <v>221.88</v>
      </c>
      <c r="E417" s="15">
        <v>4.1100000000000003</v>
      </c>
      <c r="F417" s="15">
        <f t="shared" si="27"/>
        <v>222.7</v>
      </c>
      <c r="G417" s="16">
        <v>0</v>
      </c>
      <c r="H417" s="16">
        <v>0</v>
      </c>
      <c r="I417" s="16">
        <f>VLOOKUP(B417,'[1]FDC1 Hyp3 taxeha1'!$A$2:$U$42,21,0)</f>
        <v>1.78</v>
      </c>
      <c r="J417" s="17">
        <f t="shared" si="24"/>
        <v>0</v>
      </c>
      <c r="K417" s="17">
        <f t="shared" si="25"/>
        <v>0</v>
      </c>
      <c r="L417" s="17">
        <f t="shared" si="26"/>
        <v>396.40600000000001</v>
      </c>
      <c r="M417" s="17"/>
    </row>
    <row r="418" spans="1:13" x14ac:dyDescent="0.35">
      <c r="A418" s="13">
        <v>521015</v>
      </c>
      <c r="B418" s="14" t="s">
        <v>43</v>
      </c>
      <c r="C418" s="14" t="s">
        <v>299</v>
      </c>
      <c r="D418" s="15">
        <v>24.19</v>
      </c>
      <c r="E418" s="15">
        <v>49.33</v>
      </c>
      <c r="F418" s="15">
        <f t="shared" si="27"/>
        <v>34.06</v>
      </c>
      <c r="G418" s="16">
        <v>0</v>
      </c>
      <c r="H418" s="16">
        <v>0</v>
      </c>
      <c r="I418" s="16">
        <f>VLOOKUP(B418,'[1]FDC1 Hyp3 taxeha1'!$A$2:$U$42,21,0)</f>
        <v>1.78</v>
      </c>
      <c r="J418" s="17">
        <f t="shared" si="24"/>
        <v>0</v>
      </c>
      <c r="K418" s="17">
        <f t="shared" si="25"/>
        <v>0</v>
      </c>
      <c r="L418" s="17">
        <f t="shared" si="26"/>
        <v>60.626800000000003</v>
      </c>
      <c r="M418" s="17"/>
    </row>
    <row r="419" spans="1:13" x14ac:dyDescent="0.35">
      <c r="A419" s="13">
        <v>520706</v>
      </c>
      <c r="B419" s="14" t="s">
        <v>43</v>
      </c>
      <c r="C419" s="14" t="s">
        <v>300</v>
      </c>
      <c r="D419" s="15">
        <v>92.99</v>
      </c>
      <c r="E419" s="15">
        <v>192.83</v>
      </c>
      <c r="F419" s="15">
        <f t="shared" si="27"/>
        <v>131.56</v>
      </c>
      <c r="G419" s="16">
        <v>0</v>
      </c>
      <c r="H419" s="16">
        <v>0</v>
      </c>
      <c r="I419" s="16">
        <f>VLOOKUP(B419,'[1]FDC1 Hyp3 taxeha1'!$A$2:$U$42,21,0)</f>
        <v>1.78</v>
      </c>
      <c r="J419" s="17">
        <f t="shared" si="24"/>
        <v>0</v>
      </c>
      <c r="K419" s="17">
        <f t="shared" si="25"/>
        <v>0</v>
      </c>
      <c r="L419" s="17">
        <f t="shared" si="26"/>
        <v>234.17680000000001</v>
      </c>
      <c r="M419" s="17"/>
    </row>
    <row r="420" spans="1:13" x14ac:dyDescent="0.35">
      <c r="A420" s="13">
        <v>520659</v>
      </c>
      <c r="B420" s="14" t="s">
        <v>43</v>
      </c>
      <c r="C420" s="14" t="s">
        <v>301</v>
      </c>
      <c r="D420" s="15">
        <v>13.68</v>
      </c>
      <c r="E420" s="15">
        <v>0</v>
      </c>
      <c r="F420" s="15">
        <f t="shared" si="27"/>
        <v>13.68</v>
      </c>
      <c r="G420" s="16">
        <v>0</v>
      </c>
      <c r="H420" s="16">
        <v>0</v>
      </c>
      <c r="I420" s="16">
        <f>VLOOKUP(B420,'[1]FDC1 Hyp3 taxeha1'!$A$2:$U$42,21,0)</f>
        <v>1.78</v>
      </c>
      <c r="J420" s="17">
        <f t="shared" si="24"/>
        <v>0</v>
      </c>
      <c r="K420" s="17">
        <f t="shared" si="25"/>
        <v>0</v>
      </c>
      <c r="L420" s="17">
        <f t="shared" si="26"/>
        <v>24.3504</v>
      </c>
      <c r="M420" s="17"/>
    </row>
    <row r="421" spans="1:13" x14ac:dyDescent="0.35">
      <c r="A421" s="13">
        <v>520710</v>
      </c>
      <c r="B421" s="14" t="s">
        <v>43</v>
      </c>
      <c r="C421" s="14" t="s">
        <v>302</v>
      </c>
      <c r="D421" s="15">
        <v>264.5</v>
      </c>
      <c r="E421" s="15">
        <v>221.46</v>
      </c>
      <c r="F421" s="15">
        <f t="shared" si="27"/>
        <v>308.79000000000002</v>
      </c>
      <c r="G421" s="16">
        <v>0</v>
      </c>
      <c r="H421" s="16">
        <v>0</v>
      </c>
      <c r="I421" s="16">
        <f>VLOOKUP(B421,'[1]FDC1 Hyp3 taxeha1'!$A$2:$U$42,21,0)</f>
        <v>1.78</v>
      </c>
      <c r="J421" s="17">
        <f t="shared" si="24"/>
        <v>0</v>
      </c>
      <c r="K421" s="17">
        <f t="shared" si="25"/>
        <v>0</v>
      </c>
      <c r="L421" s="17">
        <f t="shared" si="26"/>
        <v>549.64620000000002</v>
      </c>
      <c r="M421" s="17"/>
    </row>
    <row r="422" spans="1:13" x14ac:dyDescent="0.35">
      <c r="A422" s="13">
        <v>520089</v>
      </c>
      <c r="B422" s="14" t="s">
        <v>43</v>
      </c>
      <c r="C422" s="14" t="s">
        <v>303</v>
      </c>
      <c r="D422" s="15">
        <v>27.73</v>
      </c>
      <c r="E422" s="15">
        <v>0</v>
      </c>
      <c r="F422" s="15">
        <f t="shared" si="27"/>
        <v>27.73</v>
      </c>
      <c r="G422" s="16">
        <v>0</v>
      </c>
      <c r="H422" s="16">
        <v>0</v>
      </c>
      <c r="I422" s="16">
        <f>VLOOKUP(B422,'[1]FDC1 Hyp3 taxeha1'!$A$2:$U$42,21,0)</f>
        <v>1.78</v>
      </c>
      <c r="J422" s="17">
        <f t="shared" si="24"/>
        <v>0</v>
      </c>
      <c r="K422" s="17">
        <f t="shared" si="25"/>
        <v>0</v>
      </c>
      <c r="L422" s="17">
        <f t="shared" si="26"/>
        <v>49.359400000000001</v>
      </c>
      <c r="M422" s="17"/>
    </row>
    <row r="423" spans="1:13" x14ac:dyDescent="0.35">
      <c r="A423" s="13">
        <v>521535</v>
      </c>
      <c r="B423" s="14" t="s">
        <v>43</v>
      </c>
      <c r="C423" s="14" t="s">
        <v>304</v>
      </c>
      <c r="D423" s="15">
        <v>0</v>
      </c>
      <c r="E423" s="15">
        <v>276.16000000000003</v>
      </c>
      <c r="F423" s="15">
        <f t="shared" si="27"/>
        <v>55.23</v>
      </c>
      <c r="G423" s="16">
        <v>0</v>
      </c>
      <c r="H423" s="16">
        <v>0</v>
      </c>
      <c r="I423" s="16">
        <f>VLOOKUP(B423,'[1]FDC1 Hyp3 taxeha1'!$A$2:$U$42,21,0)</f>
        <v>1.78</v>
      </c>
      <c r="J423" s="17">
        <f t="shared" si="24"/>
        <v>0</v>
      </c>
      <c r="K423" s="17">
        <f t="shared" si="25"/>
        <v>0</v>
      </c>
      <c r="L423" s="17">
        <f t="shared" si="26"/>
        <v>98.309399999999997</v>
      </c>
      <c r="M423" s="17"/>
    </row>
    <row r="424" spans="1:13" x14ac:dyDescent="0.35">
      <c r="A424" s="13">
        <v>521286</v>
      </c>
      <c r="B424" s="14" t="s">
        <v>43</v>
      </c>
      <c r="C424" s="14" t="s">
        <v>304</v>
      </c>
      <c r="D424" s="15">
        <v>0</v>
      </c>
      <c r="E424" s="15">
        <v>71.62</v>
      </c>
      <c r="F424" s="15">
        <f t="shared" si="27"/>
        <v>14.32</v>
      </c>
      <c r="G424" s="16">
        <v>0</v>
      </c>
      <c r="H424" s="16">
        <v>0</v>
      </c>
      <c r="I424" s="16">
        <f>VLOOKUP(B424,'[1]FDC1 Hyp3 taxeha1'!$A$2:$U$42,21,0)</f>
        <v>1.78</v>
      </c>
      <c r="J424" s="17">
        <f t="shared" si="24"/>
        <v>0</v>
      </c>
      <c r="K424" s="17">
        <f t="shared" si="25"/>
        <v>0</v>
      </c>
      <c r="L424" s="17">
        <f t="shared" si="26"/>
        <v>25.489599999999999</v>
      </c>
      <c r="M424" s="17"/>
    </row>
    <row r="425" spans="1:13" x14ac:dyDescent="0.35">
      <c r="A425" s="13">
        <v>521788</v>
      </c>
      <c r="B425" s="14" t="s">
        <v>43</v>
      </c>
      <c r="C425" s="14" t="s">
        <v>305</v>
      </c>
      <c r="D425" s="15">
        <v>115.36</v>
      </c>
      <c r="E425" s="15">
        <v>0</v>
      </c>
      <c r="F425" s="15">
        <f t="shared" si="27"/>
        <v>115.36</v>
      </c>
      <c r="G425" s="16">
        <v>0</v>
      </c>
      <c r="H425" s="16">
        <v>0</v>
      </c>
      <c r="I425" s="16">
        <f>VLOOKUP(B425,'[1]FDC1 Hyp3 taxeha1'!$A$2:$U$42,21,0)</f>
        <v>1.78</v>
      </c>
      <c r="J425" s="17">
        <f t="shared" si="24"/>
        <v>0</v>
      </c>
      <c r="K425" s="17">
        <f t="shared" si="25"/>
        <v>0</v>
      </c>
      <c r="L425" s="17">
        <f t="shared" si="26"/>
        <v>205.3408</v>
      </c>
      <c r="M425" s="17"/>
    </row>
    <row r="426" spans="1:13" x14ac:dyDescent="0.35">
      <c r="A426" s="13">
        <v>521048</v>
      </c>
      <c r="B426" s="14" t="s">
        <v>43</v>
      </c>
      <c r="C426" s="14" t="s">
        <v>306</v>
      </c>
      <c r="D426" s="15">
        <v>202.04</v>
      </c>
      <c r="E426" s="15">
        <v>129.78</v>
      </c>
      <c r="F426" s="15">
        <f t="shared" si="27"/>
        <v>228</v>
      </c>
      <c r="G426" s="16">
        <v>0</v>
      </c>
      <c r="H426" s="16">
        <v>0</v>
      </c>
      <c r="I426" s="16">
        <f>VLOOKUP(B426,'[1]FDC1 Hyp3 taxeha1'!$A$2:$U$42,21,0)</f>
        <v>1.78</v>
      </c>
      <c r="J426" s="17">
        <f t="shared" si="24"/>
        <v>0</v>
      </c>
      <c r="K426" s="17">
        <f t="shared" si="25"/>
        <v>0</v>
      </c>
      <c r="L426" s="17">
        <f t="shared" si="26"/>
        <v>405.84000000000003</v>
      </c>
      <c r="M426" s="17"/>
    </row>
    <row r="427" spans="1:13" x14ac:dyDescent="0.35">
      <c r="A427" s="13">
        <v>520564</v>
      </c>
      <c r="B427" s="14" t="s">
        <v>43</v>
      </c>
      <c r="C427" s="14" t="s">
        <v>307</v>
      </c>
      <c r="D427" s="15">
        <v>22.75</v>
      </c>
      <c r="E427" s="15">
        <v>181.8</v>
      </c>
      <c r="F427" s="15">
        <f t="shared" si="27"/>
        <v>59.11</v>
      </c>
      <c r="G427" s="16">
        <v>0</v>
      </c>
      <c r="H427" s="16">
        <v>0</v>
      </c>
      <c r="I427" s="16">
        <f>VLOOKUP(B427,'[1]FDC1 Hyp3 taxeha1'!$A$2:$U$42,21,0)</f>
        <v>1.78</v>
      </c>
      <c r="J427" s="17">
        <f t="shared" si="24"/>
        <v>0</v>
      </c>
      <c r="K427" s="17">
        <f t="shared" si="25"/>
        <v>0</v>
      </c>
      <c r="L427" s="17">
        <f t="shared" si="26"/>
        <v>105.2158</v>
      </c>
      <c r="M427" s="17"/>
    </row>
    <row r="428" spans="1:13" x14ac:dyDescent="0.35">
      <c r="A428" s="13">
        <v>523034</v>
      </c>
      <c r="B428" s="14" t="s">
        <v>43</v>
      </c>
      <c r="C428" s="14" t="s">
        <v>308</v>
      </c>
      <c r="D428" s="15">
        <v>67.760000000000005</v>
      </c>
      <c r="E428" s="15">
        <v>0</v>
      </c>
      <c r="F428" s="15">
        <f t="shared" si="27"/>
        <v>67.760000000000005</v>
      </c>
      <c r="G428" s="16">
        <v>0</v>
      </c>
      <c r="H428" s="16">
        <v>0</v>
      </c>
      <c r="I428" s="16">
        <f>VLOOKUP(B428,'[1]FDC1 Hyp3 taxeha1'!$A$2:$U$42,21,0)</f>
        <v>1.78</v>
      </c>
      <c r="J428" s="17">
        <f t="shared" si="24"/>
        <v>0</v>
      </c>
      <c r="K428" s="17">
        <f t="shared" si="25"/>
        <v>0</v>
      </c>
      <c r="L428" s="17">
        <f t="shared" si="26"/>
        <v>120.61280000000001</v>
      </c>
      <c r="M428" s="17"/>
    </row>
    <row r="429" spans="1:13" x14ac:dyDescent="0.35">
      <c r="A429" s="13">
        <v>522101</v>
      </c>
      <c r="B429" s="14" t="s">
        <v>43</v>
      </c>
      <c r="C429" s="14" t="s">
        <v>308</v>
      </c>
      <c r="D429" s="15">
        <v>33.61</v>
      </c>
      <c r="E429" s="15">
        <v>0</v>
      </c>
      <c r="F429" s="15">
        <f t="shared" si="27"/>
        <v>33.61</v>
      </c>
      <c r="G429" s="16">
        <v>0</v>
      </c>
      <c r="H429" s="16">
        <v>0</v>
      </c>
      <c r="I429" s="16">
        <f>VLOOKUP(B429,'[1]FDC1 Hyp3 taxeha1'!$A$2:$U$42,21,0)</f>
        <v>1.78</v>
      </c>
      <c r="J429" s="17">
        <f t="shared" si="24"/>
        <v>0</v>
      </c>
      <c r="K429" s="17">
        <f t="shared" si="25"/>
        <v>0</v>
      </c>
      <c r="L429" s="17">
        <f t="shared" si="26"/>
        <v>59.825800000000001</v>
      </c>
      <c r="M429" s="17"/>
    </row>
    <row r="430" spans="1:13" x14ac:dyDescent="0.35">
      <c r="A430" s="13">
        <v>520763</v>
      </c>
      <c r="B430" s="14" t="s">
        <v>43</v>
      </c>
      <c r="C430" s="14" t="s">
        <v>309</v>
      </c>
      <c r="D430" s="15">
        <v>76.680000000000007</v>
      </c>
      <c r="E430" s="15">
        <v>0</v>
      </c>
      <c r="F430" s="15">
        <f t="shared" si="27"/>
        <v>76.680000000000007</v>
      </c>
      <c r="G430" s="16">
        <v>0</v>
      </c>
      <c r="H430" s="16">
        <v>0</v>
      </c>
      <c r="I430" s="16">
        <f>VLOOKUP(B430,'[1]FDC1 Hyp3 taxeha1'!$A$2:$U$42,21,0)</f>
        <v>1.78</v>
      </c>
      <c r="J430" s="17">
        <f t="shared" si="24"/>
        <v>0</v>
      </c>
      <c r="K430" s="17">
        <f t="shared" si="25"/>
        <v>0</v>
      </c>
      <c r="L430" s="17">
        <f t="shared" si="26"/>
        <v>136.49040000000002</v>
      </c>
      <c r="M430" s="17"/>
    </row>
    <row r="431" spans="1:13" x14ac:dyDescent="0.35">
      <c r="A431" s="13">
        <v>520853</v>
      </c>
      <c r="B431" s="14" t="s">
        <v>43</v>
      </c>
      <c r="C431" s="14" t="s">
        <v>297</v>
      </c>
      <c r="D431" s="15">
        <v>623.75</v>
      </c>
      <c r="E431" s="15">
        <v>295.94</v>
      </c>
      <c r="F431" s="15">
        <f t="shared" si="27"/>
        <v>682.94</v>
      </c>
      <c r="G431" s="16">
        <v>0</v>
      </c>
      <c r="H431" s="16">
        <v>0</v>
      </c>
      <c r="I431" s="16">
        <f>VLOOKUP(B431,'[1]FDC1 Hyp3 taxeha1'!$A$2:$U$42,21,0)</f>
        <v>1.78</v>
      </c>
      <c r="J431" s="17">
        <f t="shared" si="24"/>
        <v>0</v>
      </c>
      <c r="K431" s="17">
        <f t="shared" si="25"/>
        <v>0</v>
      </c>
      <c r="L431" s="17">
        <f t="shared" si="26"/>
        <v>1215.6332000000002</v>
      </c>
      <c r="M431" s="17"/>
    </row>
    <row r="432" spans="1:13" x14ac:dyDescent="0.35">
      <c r="A432" s="13">
        <v>520895</v>
      </c>
      <c r="B432" s="14" t="s">
        <v>43</v>
      </c>
      <c r="C432" s="14" t="s">
        <v>310</v>
      </c>
      <c r="D432" s="15">
        <v>610.80999999999995</v>
      </c>
      <c r="E432" s="15">
        <v>970.82</v>
      </c>
      <c r="F432" s="15">
        <f t="shared" si="27"/>
        <v>804.97</v>
      </c>
      <c r="G432" s="16">
        <v>0</v>
      </c>
      <c r="H432" s="16">
        <v>0</v>
      </c>
      <c r="I432" s="16">
        <f>VLOOKUP(B432,'[1]FDC1 Hyp3 taxeha1'!$A$2:$U$42,21,0)</f>
        <v>1.78</v>
      </c>
      <c r="J432" s="17">
        <f t="shared" si="24"/>
        <v>0</v>
      </c>
      <c r="K432" s="17">
        <f t="shared" si="25"/>
        <v>0</v>
      </c>
      <c r="L432" s="17">
        <f t="shared" si="26"/>
        <v>1432.8466000000001</v>
      </c>
      <c r="M432" s="17"/>
    </row>
    <row r="433" spans="1:13" x14ac:dyDescent="0.35">
      <c r="A433" s="13">
        <v>521871</v>
      </c>
      <c r="B433" s="14" t="s">
        <v>43</v>
      </c>
      <c r="C433" s="14" t="s">
        <v>312</v>
      </c>
      <c r="D433" s="15">
        <v>685.86</v>
      </c>
      <c r="E433" s="15">
        <v>0</v>
      </c>
      <c r="F433" s="15">
        <f t="shared" si="27"/>
        <v>685.86</v>
      </c>
      <c r="G433" s="16">
        <v>0</v>
      </c>
      <c r="H433" s="16">
        <v>0</v>
      </c>
      <c r="I433" s="16">
        <f>VLOOKUP(B433,'[1]FDC1 Hyp3 taxeha1'!$A$2:$U$42,21,0)</f>
        <v>1.78</v>
      </c>
      <c r="J433" s="17">
        <f t="shared" si="24"/>
        <v>0</v>
      </c>
      <c r="K433" s="17">
        <f t="shared" si="25"/>
        <v>0</v>
      </c>
      <c r="L433" s="17">
        <f t="shared" si="26"/>
        <v>1220.8308</v>
      </c>
      <c r="M433" s="17"/>
    </row>
    <row r="434" spans="1:13" x14ac:dyDescent="0.35">
      <c r="A434" s="13">
        <v>521312</v>
      </c>
      <c r="B434" s="14" t="s">
        <v>43</v>
      </c>
      <c r="C434" s="14" t="s">
        <v>313</v>
      </c>
      <c r="D434" s="15">
        <v>513.47</v>
      </c>
      <c r="E434" s="15">
        <v>902.13</v>
      </c>
      <c r="F434" s="15">
        <f t="shared" si="27"/>
        <v>693.9</v>
      </c>
      <c r="G434" s="16">
        <v>0</v>
      </c>
      <c r="H434" s="16">
        <v>0</v>
      </c>
      <c r="I434" s="16">
        <f>VLOOKUP(B434,'[1]FDC1 Hyp3 taxeha1'!$A$2:$U$42,21,0)</f>
        <v>1.78</v>
      </c>
      <c r="J434" s="17">
        <f t="shared" si="24"/>
        <v>0</v>
      </c>
      <c r="K434" s="17">
        <f t="shared" si="25"/>
        <v>0</v>
      </c>
      <c r="L434" s="17">
        <f t="shared" si="26"/>
        <v>1235.1420000000001</v>
      </c>
      <c r="M434" s="17"/>
    </row>
    <row r="435" spans="1:13" x14ac:dyDescent="0.35">
      <c r="A435" s="13">
        <v>522120</v>
      </c>
      <c r="B435" s="14" t="s">
        <v>43</v>
      </c>
      <c r="C435" s="14" t="s">
        <v>314</v>
      </c>
      <c r="D435" s="15">
        <v>109.51</v>
      </c>
      <c r="E435" s="15">
        <v>164.53</v>
      </c>
      <c r="F435" s="15">
        <f t="shared" si="27"/>
        <v>142.41999999999999</v>
      </c>
      <c r="G435" s="16">
        <v>0</v>
      </c>
      <c r="H435" s="16">
        <v>0</v>
      </c>
      <c r="I435" s="16">
        <f>VLOOKUP(B435,'[1]FDC1 Hyp3 taxeha1'!$A$2:$U$42,21,0)</f>
        <v>1.78</v>
      </c>
      <c r="J435" s="17">
        <f t="shared" si="24"/>
        <v>0</v>
      </c>
      <c r="K435" s="17">
        <f t="shared" si="25"/>
        <v>0</v>
      </c>
      <c r="L435" s="17">
        <f t="shared" si="26"/>
        <v>253.50759999999997</v>
      </c>
      <c r="M435" s="17"/>
    </row>
    <row r="436" spans="1:13" x14ac:dyDescent="0.35">
      <c r="A436" s="13">
        <v>521870</v>
      </c>
      <c r="B436" s="14" t="s">
        <v>43</v>
      </c>
      <c r="C436" s="14" t="s">
        <v>315</v>
      </c>
      <c r="D436" s="15">
        <v>158</v>
      </c>
      <c r="E436" s="15">
        <v>82</v>
      </c>
      <c r="F436" s="15">
        <f t="shared" si="27"/>
        <v>174.4</v>
      </c>
      <c r="G436" s="16">
        <v>0</v>
      </c>
      <c r="H436" s="16">
        <v>0</v>
      </c>
      <c r="I436" s="16">
        <f>VLOOKUP(B436,'[1]FDC1 Hyp3 taxeha1'!$A$2:$U$42,21,0)</f>
        <v>1.78</v>
      </c>
      <c r="J436" s="17">
        <f t="shared" si="24"/>
        <v>0</v>
      </c>
      <c r="K436" s="17">
        <f t="shared" si="25"/>
        <v>0</v>
      </c>
      <c r="L436" s="17">
        <f t="shared" si="26"/>
        <v>310.43200000000002</v>
      </c>
      <c r="M436" s="17"/>
    </row>
    <row r="437" spans="1:13" x14ac:dyDescent="0.35">
      <c r="A437" s="13">
        <v>520108</v>
      </c>
      <c r="B437" s="14" t="s">
        <v>43</v>
      </c>
      <c r="C437" s="14" t="s">
        <v>316</v>
      </c>
      <c r="D437" s="15">
        <v>242</v>
      </c>
      <c r="E437" s="15">
        <v>0</v>
      </c>
      <c r="F437" s="15">
        <f t="shared" si="27"/>
        <v>242</v>
      </c>
      <c r="G437" s="16">
        <v>0</v>
      </c>
      <c r="H437" s="16">
        <v>0</v>
      </c>
      <c r="I437" s="16">
        <f>VLOOKUP(B437,'[1]FDC1 Hyp3 taxeha1'!$A$2:$U$42,21,0)</f>
        <v>1.78</v>
      </c>
      <c r="J437" s="17">
        <f t="shared" si="24"/>
        <v>0</v>
      </c>
      <c r="K437" s="17">
        <f t="shared" si="25"/>
        <v>0</v>
      </c>
      <c r="L437" s="17">
        <f t="shared" si="26"/>
        <v>430.76</v>
      </c>
      <c r="M437" s="17"/>
    </row>
    <row r="438" spans="1:13" x14ac:dyDescent="0.35">
      <c r="A438" s="13">
        <v>521837</v>
      </c>
      <c r="B438" s="14" t="s">
        <v>43</v>
      </c>
      <c r="C438" s="14" t="s">
        <v>317</v>
      </c>
      <c r="D438" s="15">
        <v>14.84</v>
      </c>
      <c r="E438" s="15">
        <v>0</v>
      </c>
      <c r="F438" s="15">
        <f t="shared" si="27"/>
        <v>14.84</v>
      </c>
      <c r="G438" s="16">
        <v>0</v>
      </c>
      <c r="H438" s="16">
        <v>0</v>
      </c>
      <c r="I438" s="16">
        <f>VLOOKUP(B438,'[1]FDC1 Hyp3 taxeha1'!$A$2:$U$42,21,0)</f>
        <v>1.78</v>
      </c>
      <c r="J438" s="17">
        <f t="shared" si="24"/>
        <v>0</v>
      </c>
      <c r="K438" s="17">
        <f t="shared" si="25"/>
        <v>0</v>
      </c>
      <c r="L438" s="17">
        <f t="shared" si="26"/>
        <v>26.415199999999999</v>
      </c>
      <c r="M438" s="17"/>
    </row>
    <row r="439" spans="1:13" x14ac:dyDescent="0.35">
      <c r="A439" s="13">
        <v>521201</v>
      </c>
      <c r="B439" s="14" t="s">
        <v>43</v>
      </c>
      <c r="C439" s="14" t="s">
        <v>318</v>
      </c>
      <c r="D439" s="15">
        <v>34.950000000000003</v>
      </c>
      <c r="E439" s="15">
        <v>681.6</v>
      </c>
      <c r="F439" s="15">
        <f t="shared" si="27"/>
        <v>171.27</v>
      </c>
      <c r="G439" s="16">
        <v>0</v>
      </c>
      <c r="H439" s="16">
        <v>0</v>
      </c>
      <c r="I439" s="16">
        <f>VLOOKUP(B439,'[1]FDC1 Hyp3 taxeha1'!$A$2:$U$42,21,0)</f>
        <v>1.78</v>
      </c>
      <c r="J439" s="17">
        <f t="shared" si="24"/>
        <v>0</v>
      </c>
      <c r="K439" s="17">
        <f t="shared" si="25"/>
        <v>0</v>
      </c>
      <c r="L439" s="17">
        <f t="shared" si="26"/>
        <v>304.86060000000003</v>
      </c>
      <c r="M439" s="17"/>
    </row>
    <row r="440" spans="1:13" x14ac:dyDescent="0.35">
      <c r="A440" s="13">
        <v>520438</v>
      </c>
      <c r="B440" s="14" t="s">
        <v>43</v>
      </c>
      <c r="C440" s="14" t="s">
        <v>319</v>
      </c>
      <c r="D440" s="15">
        <v>97.09</v>
      </c>
      <c r="E440" s="15">
        <v>0</v>
      </c>
      <c r="F440" s="15">
        <f t="shared" si="27"/>
        <v>97.09</v>
      </c>
      <c r="G440" s="16">
        <v>0</v>
      </c>
      <c r="H440" s="16">
        <v>0</v>
      </c>
      <c r="I440" s="16">
        <f>VLOOKUP(B440,'[1]FDC1 Hyp3 taxeha1'!$A$2:$U$42,21,0)</f>
        <v>1.78</v>
      </c>
      <c r="J440" s="17">
        <f t="shared" si="24"/>
        <v>0</v>
      </c>
      <c r="K440" s="17">
        <f t="shared" si="25"/>
        <v>0</v>
      </c>
      <c r="L440" s="17">
        <f t="shared" si="26"/>
        <v>172.8202</v>
      </c>
      <c r="M440" s="17"/>
    </row>
    <row r="441" spans="1:13" x14ac:dyDescent="0.35">
      <c r="A441" s="13">
        <v>521336</v>
      </c>
      <c r="B441" s="14" t="s">
        <v>43</v>
      </c>
      <c r="C441" s="14" t="s">
        <v>10</v>
      </c>
      <c r="D441" s="15">
        <v>28.08</v>
      </c>
      <c r="E441" s="15">
        <v>0</v>
      </c>
      <c r="F441" s="15">
        <f t="shared" si="27"/>
        <v>28.08</v>
      </c>
      <c r="G441" s="16">
        <v>0</v>
      </c>
      <c r="H441" s="16">
        <v>0</v>
      </c>
      <c r="I441" s="16">
        <f>VLOOKUP(B441,'[1]FDC1 Hyp3 taxeha1'!$A$2:$U$42,21,0)</f>
        <v>1.78</v>
      </c>
      <c r="J441" s="17">
        <f t="shared" si="24"/>
        <v>0</v>
      </c>
      <c r="K441" s="17">
        <f t="shared" si="25"/>
        <v>0</v>
      </c>
      <c r="L441" s="17">
        <f t="shared" si="26"/>
        <v>49.982399999999998</v>
      </c>
      <c r="M441" s="17"/>
    </row>
    <row r="442" spans="1:13" x14ac:dyDescent="0.35">
      <c r="A442" s="13">
        <v>520650</v>
      </c>
      <c r="B442" s="14" t="s">
        <v>43</v>
      </c>
      <c r="C442" s="14" t="s">
        <v>320</v>
      </c>
      <c r="D442" s="15">
        <v>558.65</v>
      </c>
      <c r="E442" s="15">
        <v>0</v>
      </c>
      <c r="F442" s="15">
        <f t="shared" si="27"/>
        <v>558.65</v>
      </c>
      <c r="G442" s="16">
        <v>0</v>
      </c>
      <c r="H442" s="16">
        <v>0</v>
      </c>
      <c r="I442" s="16">
        <f>VLOOKUP(B442,'[1]FDC1 Hyp3 taxeha1'!$A$2:$U$42,21,0)</f>
        <v>1.78</v>
      </c>
      <c r="J442" s="17">
        <f t="shared" si="24"/>
        <v>0</v>
      </c>
      <c r="K442" s="17">
        <f t="shared" si="25"/>
        <v>0</v>
      </c>
      <c r="L442" s="17">
        <f t="shared" si="26"/>
        <v>994.39699999999993</v>
      </c>
      <c r="M442" s="17"/>
    </row>
    <row r="443" spans="1:13" x14ac:dyDescent="0.35">
      <c r="A443" s="13">
        <v>521001</v>
      </c>
      <c r="B443" s="14" t="s">
        <v>43</v>
      </c>
      <c r="C443" s="14" t="s">
        <v>321</v>
      </c>
      <c r="D443" s="15">
        <v>423.45</v>
      </c>
      <c r="E443" s="15">
        <v>122.11</v>
      </c>
      <c r="F443" s="15">
        <f t="shared" si="27"/>
        <v>447.87</v>
      </c>
      <c r="G443" s="16">
        <v>0</v>
      </c>
      <c r="H443" s="16">
        <v>0</v>
      </c>
      <c r="I443" s="16">
        <f>VLOOKUP(B443,'[1]FDC1 Hyp3 taxeha1'!$A$2:$U$42,21,0)</f>
        <v>1.78</v>
      </c>
      <c r="J443" s="17">
        <f t="shared" si="24"/>
        <v>0</v>
      </c>
      <c r="K443" s="17">
        <f t="shared" si="25"/>
        <v>0</v>
      </c>
      <c r="L443" s="17">
        <f t="shared" si="26"/>
        <v>797.20860000000005</v>
      </c>
      <c r="M443" s="17"/>
    </row>
    <row r="444" spans="1:13" x14ac:dyDescent="0.35">
      <c r="A444" s="13">
        <v>521080</v>
      </c>
      <c r="B444" s="14" t="s">
        <v>43</v>
      </c>
      <c r="C444" s="14" t="s">
        <v>308</v>
      </c>
      <c r="D444" s="15">
        <v>664.23</v>
      </c>
      <c r="E444" s="15">
        <v>696.36</v>
      </c>
      <c r="F444" s="15">
        <f t="shared" si="27"/>
        <v>803.5</v>
      </c>
      <c r="G444" s="16">
        <v>0</v>
      </c>
      <c r="H444" s="16">
        <v>0</v>
      </c>
      <c r="I444" s="16">
        <f>VLOOKUP(B444,'[1]FDC1 Hyp3 taxeha1'!$A$2:$U$42,21,0)</f>
        <v>1.78</v>
      </c>
      <c r="J444" s="17">
        <f t="shared" si="24"/>
        <v>0</v>
      </c>
      <c r="K444" s="17">
        <f t="shared" si="25"/>
        <v>0</v>
      </c>
      <c r="L444" s="17">
        <f t="shared" si="26"/>
        <v>1430.23</v>
      </c>
      <c r="M444" s="17"/>
    </row>
    <row r="445" spans="1:13" x14ac:dyDescent="0.35">
      <c r="A445" s="13">
        <v>521011</v>
      </c>
      <c r="B445" s="14" t="s">
        <v>43</v>
      </c>
      <c r="C445" s="14" t="s">
        <v>322</v>
      </c>
      <c r="D445" s="15">
        <v>18.850000000000001</v>
      </c>
      <c r="E445" s="15">
        <v>89.05</v>
      </c>
      <c r="F445" s="15">
        <f t="shared" si="27"/>
        <v>36.659999999999997</v>
      </c>
      <c r="G445" s="16">
        <v>0</v>
      </c>
      <c r="H445" s="16">
        <v>0</v>
      </c>
      <c r="I445" s="16">
        <f>VLOOKUP(B445,'[1]FDC1 Hyp3 taxeha1'!$A$2:$U$42,21,0)</f>
        <v>1.78</v>
      </c>
      <c r="J445" s="17">
        <f t="shared" si="24"/>
        <v>0</v>
      </c>
      <c r="K445" s="17">
        <f t="shared" si="25"/>
        <v>0</v>
      </c>
      <c r="L445" s="17">
        <f t="shared" si="26"/>
        <v>65.254799999999989</v>
      </c>
      <c r="M445" s="17"/>
    </row>
    <row r="446" spans="1:13" x14ac:dyDescent="0.35">
      <c r="A446" s="13">
        <v>521604</v>
      </c>
      <c r="B446" s="14" t="s">
        <v>43</v>
      </c>
      <c r="C446" s="14" t="s">
        <v>323</v>
      </c>
      <c r="D446" s="15">
        <v>36.93</v>
      </c>
      <c r="E446" s="15">
        <v>198.79</v>
      </c>
      <c r="F446" s="15">
        <f t="shared" si="27"/>
        <v>76.69</v>
      </c>
      <c r="G446" s="16">
        <v>0</v>
      </c>
      <c r="H446" s="16">
        <v>0</v>
      </c>
      <c r="I446" s="16">
        <f>VLOOKUP(B446,'[1]FDC1 Hyp3 taxeha1'!$A$2:$U$42,21,0)</f>
        <v>1.78</v>
      </c>
      <c r="J446" s="17">
        <f t="shared" si="24"/>
        <v>0</v>
      </c>
      <c r="K446" s="17">
        <f t="shared" si="25"/>
        <v>0</v>
      </c>
      <c r="L446" s="17">
        <f t="shared" si="26"/>
        <v>136.50819999999999</v>
      </c>
      <c r="M446" s="17"/>
    </row>
    <row r="447" spans="1:13" x14ac:dyDescent="0.35">
      <c r="A447" s="13">
        <v>521419</v>
      </c>
      <c r="B447" s="14" t="s">
        <v>43</v>
      </c>
      <c r="C447" s="14" t="s">
        <v>324</v>
      </c>
      <c r="D447" s="15">
        <v>0</v>
      </c>
      <c r="E447" s="15">
        <v>0</v>
      </c>
      <c r="F447" s="15">
        <f t="shared" si="27"/>
        <v>0</v>
      </c>
      <c r="G447" s="16">
        <v>0</v>
      </c>
      <c r="H447" s="16">
        <v>0</v>
      </c>
      <c r="I447" s="16">
        <f>VLOOKUP(B447,'[1]FDC1 Hyp3 taxeha1'!$A$2:$U$42,21,0)</f>
        <v>1.78</v>
      </c>
      <c r="J447" s="17">
        <f t="shared" si="24"/>
        <v>0</v>
      </c>
      <c r="K447" s="17">
        <f t="shared" si="25"/>
        <v>0</v>
      </c>
      <c r="L447" s="17">
        <f t="shared" si="26"/>
        <v>0</v>
      </c>
      <c r="M447" s="17"/>
    </row>
    <row r="448" spans="1:13" x14ac:dyDescent="0.35">
      <c r="A448" s="13">
        <v>521090</v>
      </c>
      <c r="B448" s="14" t="s">
        <v>43</v>
      </c>
      <c r="C448" s="14" t="s">
        <v>27</v>
      </c>
      <c r="D448" s="15">
        <v>31989</v>
      </c>
      <c r="E448" s="15">
        <v>3</v>
      </c>
      <c r="F448" s="15">
        <f t="shared" si="27"/>
        <v>31989.599999999999</v>
      </c>
      <c r="G448" s="16">
        <v>0</v>
      </c>
      <c r="H448" s="16">
        <v>0</v>
      </c>
      <c r="I448" s="16">
        <f>VLOOKUP(B448,'[1]FDC1 Hyp3 taxeha1'!$A$2:$U$42,21,0)</f>
        <v>1.78</v>
      </c>
      <c r="J448" s="17">
        <f t="shared" si="24"/>
        <v>0</v>
      </c>
      <c r="K448" s="17">
        <f t="shared" si="25"/>
        <v>0</v>
      </c>
      <c r="L448" s="17">
        <f t="shared" si="26"/>
        <v>56941.487999999998</v>
      </c>
      <c r="M448" s="17"/>
    </row>
    <row r="449" spans="1:13" x14ac:dyDescent="0.35">
      <c r="A449" s="13">
        <v>520480</v>
      </c>
      <c r="B449" s="14" t="s">
        <v>43</v>
      </c>
      <c r="C449" s="14" t="s">
        <v>27</v>
      </c>
      <c r="D449" s="15">
        <v>509</v>
      </c>
      <c r="E449" s="15">
        <v>0</v>
      </c>
      <c r="F449" s="15">
        <f t="shared" si="27"/>
        <v>509</v>
      </c>
      <c r="G449" s="16">
        <v>0</v>
      </c>
      <c r="H449" s="16">
        <v>0</v>
      </c>
      <c r="I449" s="16">
        <f>VLOOKUP(B449,'[1]FDC1 Hyp3 taxeha1'!$A$2:$U$42,21,0)</f>
        <v>1.78</v>
      </c>
      <c r="J449" s="17">
        <f t="shared" si="24"/>
        <v>0</v>
      </c>
      <c r="K449" s="17">
        <f t="shared" si="25"/>
        <v>0</v>
      </c>
      <c r="L449" s="17">
        <f t="shared" si="26"/>
        <v>906.02</v>
      </c>
      <c r="M449" s="17"/>
    </row>
    <row r="450" spans="1:13" x14ac:dyDescent="0.35">
      <c r="A450" s="13">
        <v>520211</v>
      </c>
      <c r="B450" s="14" t="s">
        <v>43</v>
      </c>
      <c r="C450" s="14" t="s">
        <v>325</v>
      </c>
      <c r="D450" s="15">
        <v>262</v>
      </c>
      <c r="E450" s="15">
        <v>0</v>
      </c>
      <c r="F450" s="15">
        <f t="shared" si="27"/>
        <v>262</v>
      </c>
      <c r="G450" s="16">
        <v>0</v>
      </c>
      <c r="H450" s="16">
        <v>0</v>
      </c>
      <c r="I450" s="16">
        <f>VLOOKUP(B450,'[1]FDC1 Hyp3 taxeha1'!$A$2:$U$42,21,0)</f>
        <v>1.78</v>
      </c>
      <c r="J450" s="17">
        <f t="shared" ref="J450:J513" si="28">$F450*G450</f>
        <v>0</v>
      </c>
      <c r="K450" s="17">
        <f t="shared" ref="K450:K513" si="29">$F450*H450</f>
        <v>0</v>
      </c>
      <c r="L450" s="17">
        <f t="shared" ref="L450:L513" si="30">$F450*I450</f>
        <v>466.36</v>
      </c>
      <c r="M450" s="17"/>
    </row>
    <row r="451" spans="1:13" x14ac:dyDescent="0.35">
      <c r="A451" s="13">
        <v>520554</v>
      </c>
      <c r="B451" s="14" t="s">
        <v>43</v>
      </c>
      <c r="C451" s="14" t="s">
        <v>326</v>
      </c>
      <c r="D451" s="15">
        <v>203</v>
      </c>
      <c r="E451" s="15">
        <v>434.52</v>
      </c>
      <c r="F451" s="15">
        <f t="shared" ref="F451:F514" si="31">ROUND((D451+(E451/5)),2)</f>
        <v>289.89999999999998</v>
      </c>
      <c r="G451" s="16">
        <v>0</v>
      </c>
      <c r="H451" s="16">
        <v>0</v>
      </c>
      <c r="I451" s="16">
        <f>VLOOKUP(B451,'[1]FDC1 Hyp3 taxeha1'!$A$2:$U$42,21,0)</f>
        <v>1.78</v>
      </c>
      <c r="J451" s="17">
        <f t="shared" si="28"/>
        <v>0</v>
      </c>
      <c r="K451" s="17">
        <f t="shared" si="29"/>
        <v>0</v>
      </c>
      <c r="L451" s="17">
        <f t="shared" si="30"/>
        <v>516.02199999999993</v>
      </c>
      <c r="M451" s="17"/>
    </row>
    <row r="452" spans="1:13" x14ac:dyDescent="0.35">
      <c r="A452" s="13">
        <v>521625</v>
      </c>
      <c r="B452" s="14" t="s">
        <v>43</v>
      </c>
      <c r="C452" s="14" t="s">
        <v>318</v>
      </c>
      <c r="D452" s="15">
        <v>174.87</v>
      </c>
      <c r="E452" s="15">
        <v>115.04</v>
      </c>
      <c r="F452" s="15">
        <f t="shared" si="31"/>
        <v>197.88</v>
      </c>
      <c r="G452" s="16">
        <v>0</v>
      </c>
      <c r="H452" s="16">
        <v>0</v>
      </c>
      <c r="I452" s="16">
        <f>VLOOKUP(B452,'[1]FDC1 Hyp3 taxeha1'!$A$2:$U$42,21,0)</f>
        <v>1.78</v>
      </c>
      <c r="J452" s="17">
        <f t="shared" si="28"/>
        <v>0</v>
      </c>
      <c r="K452" s="17">
        <f t="shared" si="29"/>
        <v>0</v>
      </c>
      <c r="L452" s="17">
        <f t="shared" si="30"/>
        <v>352.22640000000001</v>
      </c>
      <c r="M452" s="17"/>
    </row>
    <row r="453" spans="1:13" x14ac:dyDescent="0.35">
      <c r="A453" s="13">
        <v>520117</v>
      </c>
      <c r="B453" s="14" t="s">
        <v>43</v>
      </c>
      <c r="C453" s="14" t="s">
        <v>327</v>
      </c>
      <c r="D453" s="15">
        <v>12.8</v>
      </c>
      <c r="E453" s="15">
        <v>121.45</v>
      </c>
      <c r="F453" s="15">
        <f t="shared" si="31"/>
        <v>37.090000000000003</v>
      </c>
      <c r="G453" s="16">
        <v>0</v>
      </c>
      <c r="H453" s="16">
        <v>0</v>
      </c>
      <c r="I453" s="16">
        <f>VLOOKUP(B453,'[1]FDC1 Hyp3 taxeha1'!$A$2:$U$42,21,0)</f>
        <v>1.78</v>
      </c>
      <c r="J453" s="17">
        <f t="shared" si="28"/>
        <v>0</v>
      </c>
      <c r="K453" s="17">
        <f t="shared" si="29"/>
        <v>0</v>
      </c>
      <c r="L453" s="17">
        <f t="shared" si="30"/>
        <v>66.020200000000003</v>
      </c>
      <c r="M453" s="17"/>
    </row>
    <row r="454" spans="1:13" x14ac:dyDescent="0.35">
      <c r="A454" s="13">
        <v>520997</v>
      </c>
      <c r="B454" s="14" t="s">
        <v>43</v>
      </c>
      <c r="C454" s="14" t="s">
        <v>328</v>
      </c>
      <c r="D454" s="15">
        <v>176.24</v>
      </c>
      <c r="E454" s="15">
        <v>333</v>
      </c>
      <c r="F454" s="15">
        <f t="shared" si="31"/>
        <v>242.84</v>
      </c>
      <c r="G454" s="16">
        <v>0</v>
      </c>
      <c r="H454" s="16">
        <v>0</v>
      </c>
      <c r="I454" s="16">
        <f>VLOOKUP(B454,'[1]FDC1 Hyp3 taxeha1'!$A$2:$U$42,21,0)</f>
        <v>1.78</v>
      </c>
      <c r="J454" s="17">
        <f t="shared" si="28"/>
        <v>0</v>
      </c>
      <c r="K454" s="17">
        <f t="shared" si="29"/>
        <v>0</v>
      </c>
      <c r="L454" s="17">
        <f t="shared" si="30"/>
        <v>432.2552</v>
      </c>
      <c r="M454" s="17"/>
    </row>
    <row r="455" spans="1:13" x14ac:dyDescent="0.35">
      <c r="A455" s="13">
        <v>520028</v>
      </c>
      <c r="B455" s="14" t="s">
        <v>43</v>
      </c>
      <c r="C455" s="14" t="s">
        <v>329</v>
      </c>
      <c r="D455" s="15">
        <v>65.239999999999995</v>
      </c>
      <c r="E455" s="15">
        <v>647.97</v>
      </c>
      <c r="F455" s="15">
        <f t="shared" si="31"/>
        <v>194.83</v>
      </c>
      <c r="G455" s="16">
        <v>0</v>
      </c>
      <c r="H455" s="16">
        <v>0</v>
      </c>
      <c r="I455" s="16">
        <f>VLOOKUP(B455,'[1]FDC1 Hyp3 taxeha1'!$A$2:$U$42,21,0)</f>
        <v>1.78</v>
      </c>
      <c r="J455" s="17">
        <f t="shared" si="28"/>
        <v>0</v>
      </c>
      <c r="K455" s="17">
        <f t="shared" si="29"/>
        <v>0</v>
      </c>
      <c r="L455" s="17">
        <f t="shared" si="30"/>
        <v>346.79740000000004</v>
      </c>
      <c r="M455" s="17"/>
    </row>
    <row r="456" spans="1:13" x14ac:dyDescent="0.35">
      <c r="A456" s="13">
        <v>520737</v>
      </c>
      <c r="B456" s="14" t="s">
        <v>43</v>
      </c>
      <c r="C456" s="14" t="s">
        <v>27</v>
      </c>
      <c r="D456" s="15">
        <v>1064</v>
      </c>
      <c r="E456" s="15">
        <v>0</v>
      </c>
      <c r="F456" s="15">
        <f t="shared" si="31"/>
        <v>1064</v>
      </c>
      <c r="G456" s="16">
        <v>0</v>
      </c>
      <c r="H456" s="16">
        <v>0</v>
      </c>
      <c r="I456" s="16">
        <f>VLOOKUP(B456,'[1]FDC1 Hyp3 taxeha1'!$A$2:$U$42,21,0)</f>
        <v>1.78</v>
      </c>
      <c r="J456" s="17">
        <f t="shared" si="28"/>
        <v>0</v>
      </c>
      <c r="K456" s="17">
        <f t="shared" si="29"/>
        <v>0</v>
      </c>
      <c r="L456" s="17">
        <f t="shared" si="30"/>
        <v>1893.92</v>
      </c>
      <c r="M456" s="17"/>
    </row>
    <row r="457" spans="1:13" x14ac:dyDescent="0.35">
      <c r="A457" s="13">
        <v>521792</v>
      </c>
      <c r="B457" s="14" t="s">
        <v>43</v>
      </c>
      <c r="C457" s="14" t="s">
        <v>330</v>
      </c>
      <c r="D457" s="15">
        <v>346.14</v>
      </c>
      <c r="E457" s="15">
        <v>0</v>
      </c>
      <c r="F457" s="15">
        <f t="shared" si="31"/>
        <v>346.14</v>
      </c>
      <c r="G457" s="16">
        <v>0</v>
      </c>
      <c r="H457" s="16">
        <v>0</v>
      </c>
      <c r="I457" s="16">
        <f>VLOOKUP(B457,'[1]FDC1 Hyp3 taxeha1'!$A$2:$U$42,21,0)</f>
        <v>1.78</v>
      </c>
      <c r="J457" s="17">
        <f t="shared" si="28"/>
        <v>0</v>
      </c>
      <c r="K457" s="17">
        <f t="shared" si="29"/>
        <v>0</v>
      </c>
      <c r="L457" s="17">
        <f t="shared" si="30"/>
        <v>616.12919999999997</v>
      </c>
      <c r="M457" s="17"/>
    </row>
    <row r="458" spans="1:13" x14ac:dyDescent="0.35">
      <c r="A458" s="13">
        <v>521663</v>
      </c>
      <c r="B458" s="14" t="s">
        <v>43</v>
      </c>
      <c r="C458" s="14" t="s">
        <v>331</v>
      </c>
      <c r="D458" s="15">
        <v>18.850000000000001</v>
      </c>
      <c r="E458" s="15">
        <v>73.53</v>
      </c>
      <c r="F458" s="15">
        <f t="shared" si="31"/>
        <v>33.56</v>
      </c>
      <c r="G458" s="16">
        <v>0</v>
      </c>
      <c r="H458" s="16">
        <v>0</v>
      </c>
      <c r="I458" s="16">
        <f>VLOOKUP(B458,'[1]FDC1 Hyp3 taxeha1'!$A$2:$U$42,21,0)</f>
        <v>1.78</v>
      </c>
      <c r="J458" s="17">
        <f t="shared" si="28"/>
        <v>0</v>
      </c>
      <c r="K458" s="17">
        <f t="shared" si="29"/>
        <v>0</v>
      </c>
      <c r="L458" s="17">
        <f t="shared" si="30"/>
        <v>59.736800000000002</v>
      </c>
      <c r="M458" s="17"/>
    </row>
    <row r="459" spans="1:13" x14ac:dyDescent="0.35">
      <c r="A459" s="13">
        <v>520032</v>
      </c>
      <c r="B459" s="14" t="s">
        <v>43</v>
      </c>
      <c r="C459" s="14" t="s">
        <v>331</v>
      </c>
      <c r="D459" s="15">
        <v>38.94</v>
      </c>
      <c r="E459" s="15">
        <v>52.76</v>
      </c>
      <c r="F459" s="15">
        <f t="shared" si="31"/>
        <v>49.49</v>
      </c>
      <c r="G459" s="16">
        <v>0</v>
      </c>
      <c r="H459" s="16">
        <v>0</v>
      </c>
      <c r="I459" s="16">
        <f>VLOOKUP(B459,'[1]FDC1 Hyp3 taxeha1'!$A$2:$U$42,21,0)</f>
        <v>1.78</v>
      </c>
      <c r="J459" s="17">
        <f t="shared" si="28"/>
        <v>0</v>
      </c>
      <c r="K459" s="17">
        <f t="shared" si="29"/>
        <v>0</v>
      </c>
      <c r="L459" s="17">
        <f t="shared" si="30"/>
        <v>88.092200000000005</v>
      </c>
      <c r="M459" s="17"/>
    </row>
    <row r="460" spans="1:13" x14ac:dyDescent="0.35">
      <c r="A460" s="13">
        <v>522106</v>
      </c>
      <c r="B460" s="14" t="s">
        <v>43</v>
      </c>
      <c r="C460" s="14" t="s">
        <v>331</v>
      </c>
      <c r="D460" s="15">
        <v>12.5</v>
      </c>
      <c r="E460" s="15">
        <v>29.58</v>
      </c>
      <c r="F460" s="15">
        <f t="shared" si="31"/>
        <v>18.420000000000002</v>
      </c>
      <c r="G460" s="16">
        <v>0</v>
      </c>
      <c r="H460" s="16">
        <v>0</v>
      </c>
      <c r="I460" s="16">
        <f>VLOOKUP(B460,'[1]FDC1 Hyp3 taxeha1'!$A$2:$U$42,21,0)</f>
        <v>1.78</v>
      </c>
      <c r="J460" s="17">
        <f t="shared" si="28"/>
        <v>0</v>
      </c>
      <c r="K460" s="17">
        <f t="shared" si="29"/>
        <v>0</v>
      </c>
      <c r="L460" s="17">
        <f t="shared" si="30"/>
        <v>32.787600000000005</v>
      </c>
      <c r="M460" s="17"/>
    </row>
    <row r="461" spans="1:13" x14ac:dyDescent="0.35">
      <c r="A461" s="13">
        <v>520357</v>
      </c>
      <c r="B461" s="14" t="s">
        <v>332</v>
      </c>
      <c r="C461" s="14" t="s">
        <v>333</v>
      </c>
      <c r="D461" s="15">
        <v>47.68</v>
      </c>
      <c r="E461" s="15">
        <v>0</v>
      </c>
      <c r="F461" s="15">
        <f t="shared" si="31"/>
        <v>47.68</v>
      </c>
      <c r="G461" s="16">
        <v>0</v>
      </c>
      <c r="H461" s="16">
        <v>0</v>
      </c>
      <c r="I461" s="16">
        <f>VLOOKUP(B461,'[1]FDC1 Hyp3 taxeha1'!$A$2:$U$42,21,0)</f>
        <v>0</v>
      </c>
      <c r="J461" s="17">
        <f t="shared" si="28"/>
        <v>0</v>
      </c>
      <c r="K461" s="17">
        <f t="shared" si="29"/>
        <v>0</v>
      </c>
      <c r="L461" s="17">
        <f t="shared" si="30"/>
        <v>0</v>
      </c>
      <c r="M461" s="17"/>
    </row>
    <row r="462" spans="1:13" x14ac:dyDescent="0.35">
      <c r="A462" s="13">
        <v>521275</v>
      </c>
      <c r="B462" s="14" t="s">
        <v>332</v>
      </c>
      <c r="C462" s="14" t="s">
        <v>333</v>
      </c>
      <c r="D462" s="15">
        <v>11.6</v>
      </c>
      <c r="E462" s="15">
        <v>153.09</v>
      </c>
      <c r="F462" s="15">
        <f t="shared" si="31"/>
        <v>42.22</v>
      </c>
      <c r="G462" s="16">
        <v>0</v>
      </c>
      <c r="H462" s="16">
        <v>0</v>
      </c>
      <c r="I462" s="16">
        <f>VLOOKUP(B462,'[1]FDC1 Hyp3 taxeha1'!$A$2:$U$42,21,0)</f>
        <v>0</v>
      </c>
      <c r="J462" s="17">
        <f t="shared" si="28"/>
        <v>0</v>
      </c>
      <c r="K462" s="17">
        <f t="shared" si="29"/>
        <v>0</v>
      </c>
      <c r="L462" s="17">
        <f t="shared" si="30"/>
        <v>0</v>
      </c>
      <c r="M462" s="17"/>
    </row>
    <row r="463" spans="1:13" x14ac:dyDescent="0.35">
      <c r="A463" s="13">
        <v>520378</v>
      </c>
      <c r="B463" s="14" t="s">
        <v>332</v>
      </c>
      <c r="C463" s="14" t="s">
        <v>335</v>
      </c>
      <c r="D463" s="15">
        <v>232.42</v>
      </c>
      <c r="E463" s="15">
        <v>447.42</v>
      </c>
      <c r="F463" s="15">
        <f t="shared" si="31"/>
        <v>321.89999999999998</v>
      </c>
      <c r="G463" s="16">
        <v>0</v>
      </c>
      <c r="H463" s="16">
        <v>0</v>
      </c>
      <c r="I463" s="16">
        <f>VLOOKUP(B463,'[1]FDC1 Hyp3 taxeha1'!$A$2:$U$42,21,0)</f>
        <v>0</v>
      </c>
      <c r="J463" s="17">
        <f t="shared" si="28"/>
        <v>0</v>
      </c>
      <c r="K463" s="17">
        <f t="shared" si="29"/>
        <v>0</v>
      </c>
      <c r="L463" s="17">
        <f t="shared" si="30"/>
        <v>0</v>
      </c>
      <c r="M463" s="17"/>
    </row>
    <row r="464" spans="1:13" x14ac:dyDescent="0.35">
      <c r="A464" s="13">
        <v>520411</v>
      </c>
      <c r="B464" s="14" t="s">
        <v>332</v>
      </c>
      <c r="C464" s="14" t="s">
        <v>336</v>
      </c>
      <c r="D464" s="15">
        <v>29.89</v>
      </c>
      <c r="E464" s="15">
        <v>0</v>
      </c>
      <c r="F464" s="15">
        <f t="shared" si="31"/>
        <v>29.89</v>
      </c>
      <c r="G464" s="16">
        <v>0</v>
      </c>
      <c r="H464" s="16">
        <v>0</v>
      </c>
      <c r="I464" s="16">
        <f>VLOOKUP(B464,'[1]FDC1 Hyp3 taxeha1'!$A$2:$U$42,21,0)</f>
        <v>0</v>
      </c>
      <c r="J464" s="17">
        <f t="shared" si="28"/>
        <v>0</v>
      </c>
      <c r="K464" s="17">
        <f t="shared" si="29"/>
        <v>0</v>
      </c>
      <c r="L464" s="17">
        <f t="shared" si="30"/>
        <v>0</v>
      </c>
      <c r="M464" s="17"/>
    </row>
    <row r="465" spans="1:13" x14ac:dyDescent="0.35">
      <c r="A465" s="13">
        <v>520424</v>
      </c>
      <c r="B465" s="14" t="s">
        <v>332</v>
      </c>
      <c r="C465" s="14" t="s">
        <v>337</v>
      </c>
      <c r="D465" s="15">
        <v>232.14</v>
      </c>
      <c r="E465" s="15">
        <v>514.02</v>
      </c>
      <c r="F465" s="15">
        <f t="shared" si="31"/>
        <v>334.94</v>
      </c>
      <c r="G465" s="16">
        <v>0</v>
      </c>
      <c r="H465" s="16">
        <v>0</v>
      </c>
      <c r="I465" s="16">
        <f>VLOOKUP(B465,'[1]FDC1 Hyp3 taxeha1'!$A$2:$U$42,21,0)</f>
        <v>0</v>
      </c>
      <c r="J465" s="17">
        <f t="shared" si="28"/>
        <v>0</v>
      </c>
      <c r="K465" s="17">
        <f t="shared" si="29"/>
        <v>0</v>
      </c>
      <c r="L465" s="17">
        <f t="shared" si="30"/>
        <v>0</v>
      </c>
      <c r="M465" s="17"/>
    </row>
    <row r="466" spans="1:13" x14ac:dyDescent="0.35">
      <c r="A466" s="13">
        <v>521920</v>
      </c>
      <c r="B466" s="14" t="s">
        <v>332</v>
      </c>
      <c r="C466" s="14" t="s">
        <v>337</v>
      </c>
      <c r="D466" s="15">
        <v>35.24</v>
      </c>
      <c r="E466" s="15">
        <v>25.88</v>
      </c>
      <c r="F466" s="15">
        <f t="shared" si="31"/>
        <v>40.42</v>
      </c>
      <c r="G466" s="16">
        <v>0</v>
      </c>
      <c r="H466" s="16">
        <v>0</v>
      </c>
      <c r="I466" s="16">
        <f>VLOOKUP(B466,'[1]FDC1 Hyp3 taxeha1'!$A$2:$U$42,21,0)</f>
        <v>0</v>
      </c>
      <c r="J466" s="17">
        <f t="shared" si="28"/>
        <v>0</v>
      </c>
      <c r="K466" s="17">
        <f t="shared" si="29"/>
        <v>0</v>
      </c>
      <c r="L466" s="17">
        <f t="shared" si="30"/>
        <v>0</v>
      </c>
      <c r="M466" s="17"/>
    </row>
    <row r="467" spans="1:13" x14ac:dyDescent="0.35">
      <c r="A467" s="13">
        <v>520326</v>
      </c>
      <c r="B467" s="14" t="s">
        <v>332</v>
      </c>
      <c r="C467" s="14" t="s">
        <v>338</v>
      </c>
      <c r="D467" s="15">
        <v>25.09</v>
      </c>
      <c r="E467" s="15">
        <v>137.38999999999999</v>
      </c>
      <c r="F467" s="15">
        <f t="shared" si="31"/>
        <v>52.57</v>
      </c>
      <c r="G467" s="16">
        <v>0</v>
      </c>
      <c r="H467" s="16">
        <v>0</v>
      </c>
      <c r="I467" s="16">
        <f>VLOOKUP(B467,'[1]FDC1 Hyp3 taxeha1'!$A$2:$U$42,21,0)</f>
        <v>0</v>
      </c>
      <c r="J467" s="17">
        <f t="shared" si="28"/>
        <v>0</v>
      </c>
      <c r="K467" s="17">
        <f t="shared" si="29"/>
        <v>0</v>
      </c>
      <c r="L467" s="17">
        <f t="shared" si="30"/>
        <v>0</v>
      </c>
      <c r="M467" s="17"/>
    </row>
    <row r="468" spans="1:13" x14ac:dyDescent="0.35">
      <c r="A468" s="13">
        <v>521545</v>
      </c>
      <c r="B468" s="14" t="s">
        <v>332</v>
      </c>
      <c r="C468" s="14" t="s">
        <v>339</v>
      </c>
      <c r="D468" s="15">
        <v>48.14</v>
      </c>
      <c r="E468" s="15">
        <v>405.48</v>
      </c>
      <c r="F468" s="15">
        <f t="shared" si="31"/>
        <v>129.24</v>
      </c>
      <c r="G468" s="16">
        <v>0</v>
      </c>
      <c r="H468" s="16">
        <v>0</v>
      </c>
      <c r="I468" s="16">
        <f>VLOOKUP(B468,'[1]FDC1 Hyp3 taxeha1'!$A$2:$U$42,21,0)</f>
        <v>0</v>
      </c>
      <c r="J468" s="17">
        <f t="shared" si="28"/>
        <v>0</v>
      </c>
      <c r="K468" s="17">
        <f t="shared" si="29"/>
        <v>0</v>
      </c>
      <c r="L468" s="17">
        <f t="shared" si="30"/>
        <v>0</v>
      </c>
      <c r="M468" s="17"/>
    </row>
    <row r="469" spans="1:13" x14ac:dyDescent="0.35">
      <c r="A469" s="13">
        <v>521323</v>
      </c>
      <c r="B469" s="14" t="s">
        <v>332</v>
      </c>
      <c r="C469" s="14" t="s">
        <v>339</v>
      </c>
      <c r="D469" s="15">
        <v>28.92</v>
      </c>
      <c r="E469" s="15">
        <v>481.56</v>
      </c>
      <c r="F469" s="15">
        <f t="shared" si="31"/>
        <v>125.23</v>
      </c>
      <c r="G469" s="16">
        <v>0</v>
      </c>
      <c r="H469" s="16">
        <v>0</v>
      </c>
      <c r="I469" s="16">
        <f>VLOOKUP(B469,'[1]FDC1 Hyp3 taxeha1'!$A$2:$U$42,21,0)</f>
        <v>0</v>
      </c>
      <c r="J469" s="17">
        <f t="shared" si="28"/>
        <v>0</v>
      </c>
      <c r="K469" s="17">
        <f t="shared" si="29"/>
        <v>0</v>
      </c>
      <c r="L469" s="17">
        <f t="shared" si="30"/>
        <v>0</v>
      </c>
      <c r="M469" s="17"/>
    </row>
    <row r="470" spans="1:13" x14ac:dyDescent="0.35">
      <c r="A470" s="13">
        <v>520236</v>
      </c>
      <c r="B470" s="14" t="s">
        <v>332</v>
      </c>
      <c r="C470" s="14" t="s">
        <v>27</v>
      </c>
      <c r="D470" s="15">
        <v>831</v>
      </c>
      <c r="E470" s="15">
        <v>0</v>
      </c>
      <c r="F470" s="15">
        <f t="shared" si="31"/>
        <v>831</v>
      </c>
      <c r="G470" s="16">
        <v>0</v>
      </c>
      <c r="H470" s="16">
        <v>0</v>
      </c>
      <c r="I470" s="16">
        <f>VLOOKUP(B470,'[1]FDC1 Hyp3 taxeha1'!$A$2:$U$42,21,0)</f>
        <v>0</v>
      </c>
      <c r="J470" s="17">
        <f t="shared" si="28"/>
        <v>0</v>
      </c>
      <c r="K470" s="17">
        <f t="shared" si="29"/>
        <v>0</v>
      </c>
      <c r="L470" s="17">
        <f t="shared" si="30"/>
        <v>0</v>
      </c>
      <c r="M470" s="17"/>
    </row>
    <row r="471" spans="1:13" x14ac:dyDescent="0.35">
      <c r="A471" s="13">
        <v>520101</v>
      </c>
      <c r="B471" s="14" t="s">
        <v>332</v>
      </c>
      <c r="C471" s="14" t="s">
        <v>341</v>
      </c>
      <c r="D471" s="15">
        <v>312.26</v>
      </c>
      <c r="E471" s="15">
        <v>570.28</v>
      </c>
      <c r="F471" s="15">
        <f t="shared" si="31"/>
        <v>426.32</v>
      </c>
      <c r="G471" s="16">
        <v>0</v>
      </c>
      <c r="H471" s="16">
        <v>0</v>
      </c>
      <c r="I471" s="16">
        <f>VLOOKUP(B471,'[1]FDC1 Hyp3 taxeha1'!$A$2:$U$42,21,0)</f>
        <v>0</v>
      </c>
      <c r="J471" s="17">
        <f t="shared" si="28"/>
        <v>0</v>
      </c>
      <c r="K471" s="17">
        <f t="shared" si="29"/>
        <v>0</v>
      </c>
      <c r="L471" s="17">
        <f t="shared" si="30"/>
        <v>0</v>
      </c>
      <c r="M471" s="17"/>
    </row>
    <row r="472" spans="1:13" x14ac:dyDescent="0.35">
      <c r="A472" s="13">
        <v>520432</v>
      </c>
      <c r="B472" s="14" t="s">
        <v>332</v>
      </c>
      <c r="C472" s="14" t="s">
        <v>342</v>
      </c>
      <c r="D472" s="15">
        <v>14.77</v>
      </c>
      <c r="E472" s="15">
        <v>0</v>
      </c>
      <c r="F472" s="15">
        <f t="shared" si="31"/>
        <v>14.77</v>
      </c>
      <c r="G472" s="16">
        <v>0</v>
      </c>
      <c r="H472" s="16">
        <v>0</v>
      </c>
      <c r="I472" s="16">
        <f>VLOOKUP(B472,'[1]FDC1 Hyp3 taxeha1'!$A$2:$U$42,21,0)</f>
        <v>0</v>
      </c>
      <c r="J472" s="17">
        <f t="shared" si="28"/>
        <v>0</v>
      </c>
      <c r="K472" s="17">
        <f t="shared" si="29"/>
        <v>0</v>
      </c>
      <c r="L472" s="17">
        <f t="shared" si="30"/>
        <v>0</v>
      </c>
      <c r="M472" s="17"/>
    </row>
    <row r="473" spans="1:13" x14ac:dyDescent="0.35">
      <c r="A473" s="13">
        <v>521256</v>
      </c>
      <c r="B473" s="14" t="s">
        <v>332</v>
      </c>
      <c r="C473" s="14" t="s">
        <v>343</v>
      </c>
      <c r="D473" s="15">
        <v>3.3</v>
      </c>
      <c r="E473" s="15">
        <v>128.26</v>
      </c>
      <c r="F473" s="15">
        <f t="shared" si="31"/>
        <v>28.95</v>
      </c>
      <c r="G473" s="16">
        <v>0</v>
      </c>
      <c r="H473" s="16">
        <v>0</v>
      </c>
      <c r="I473" s="16">
        <f>VLOOKUP(B473,'[1]FDC1 Hyp3 taxeha1'!$A$2:$U$42,21,0)</f>
        <v>0</v>
      </c>
      <c r="J473" s="17">
        <f t="shared" si="28"/>
        <v>0</v>
      </c>
      <c r="K473" s="17">
        <f t="shared" si="29"/>
        <v>0</v>
      </c>
      <c r="L473" s="17">
        <f t="shared" si="30"/>
        <v>0</v>
      </c>
      <c r="M473" s="17"/>
    </row>
    <row r="474" spans="1:13" x14ac:dyDescent="0.35">
      <c r="A474" s="13">
        <v>520452</v>
      </c>
      <c r="B474" s="14" t="s">
        <v>332</v>
      </c>
      <c r="C474" s="14" t="s">
        <v>344</v>
      </c>
      <c r="D474" s="15">
        <v>2.41</v>
      </c>
      <c r="E474" s="15">
        <v>118.22</v>
      </c>
      <c r="F474" s="15">
        <f t="shared" si="31"/>
        <v>26.05</v>
      </c>
      <c r="G474" s="16">
        <v>0</v>
      </c>
      <c r="H474" s="16">
        <v>0</v>
      </c>
      <c r="I474" s="16">
        <f>VLOOKUP(B474,'[1]FDC1 Hyp3 taxeha1'!$A$2:$U$42,21,0)</f>
        <v>0</v>
      </c>
      <c r="J474" s="17">
        <f t="shared" si="28"/>
        <v>0</v>
      </c>
      <c r="K474" s="17">
        <f t="shared" si="29"/>
        <v>0</v>
      </c>
      <c r="L474" s="17">
        <f t="shared" si="30"/>
        <v>0</v>
      </c>
      <c r="M474" s="17"/>
    </row>
    <row r="475" spans="1:13" x14ac:dyDescent="0.35">
      <c r="A475" s="13">
        <v>520014</v>
      </c>
      <c r="B475" s="14" t="s">
        <v>332</v>
      </c>
      <c r="C475" s="14" t="s">
        <v>345</v>
      </c>
      <c r="D475" s="15">
        <v>111</v>
      </c>
      <c r="E475" s="15">
        <v>0</v>
      </c>
      <c r="F475" s="15">
        <f t="shared" si="31"/>
        <v>111</v>
      </c>
      <c r="G475" s="16">
        <v>0</v>
      </c>
      <c r="H475" s="16">
        <v>0</v>
      </c>
      <c r="I475" s="16">
        <f>VLOOKUP(B475,'[1]FDC1 Hyp3 taxeha1'!$A$2:$U$42,21,0)</f>
        <v>0</v>
      </c>
      <c r="J475" s="17">
        <f t="shared" si="28"/>
        <v>0</v>
      </c>
      <c r="K475" s="17">
        <f t="shared" si="29"/>
        <v>0</v>
      </c>
      <c r="L475" s="17">
        <f t="shared" si="30"/>
        <v>0</v>
      </c>
      <c r="M475" s="17"/>
    </row>
    <row r="476" spans="1:13" x14ac:dyDescent="0.35">
      <c r="A476" s="13">
        <v>521779</v>
      </c>
      <c r="B476" s="14" t="s">
        <v>332</v>
      </c>
      <c r="C476" s="14" t="s">
        <v>346</v>
      </c>
      <c r="D476" s="15">
        <v>735.29</v>
      </c>
      <c r="E476" s="15">
        <v>649.24</v>
      </c>
      <c r="F476" s="15">
        <f t="shared" si="31"/>
        <v>865.14</v>
      </c>
      <c r="G476" s="16">
        <v>0</v>
      </c>
      <c r="H476" s="16">
        <v>0</v>
      </c>
      <c r="I476" s="16">
        <f>VLOOKUP(B476,'[1]FDC1 Hyp3 taxeha1'!$A$2:$U$42,21,0)</f>
        <v>0</v>
      </c>
      <c r="J476" s="17">
        <f t="shared" si="28"/>
        <v>0</v>
      </c>
      <c r="K476" s="17">
        <f t="shared" si="29"/>
        <v>0</v>
      </c>
      <c r="L476" s="17">
        <f t="shared" si="30"/>
        <v>0</v>
      </c>
      <c r="M476" s="17"/>
    </row>
    <row r="477" spans="1:13" x14ac:dyDescent="0.35">
      <c r="A477" s="13">
        <v>521388</v>
      </c>
      <c r="B477" s="14" t="s">
        <v>332</v>
      </c>
      <c r="C477" s="14" t="s">
        <v>335</v>
      </c>
      <c r="D477" s="15">
        <v>31.2</v>
      </c>
      <c r="E477" s="15">
        <v>216.97</v>
      </c>
      <c r="F477" s="15">
        <f t="shared" si="31"/>
        <v>74.59</v>
      </c>
      <c r="G477" s="16">
        <v>0</v>
      </c>
      <c r="H477" s="16">
        <v>0</v>
      </c>
      <c r="I477" s="16">
        <f>VLOOKUP(B477,'[1]FDC1 Hyp3 taxeha1'!$A$2:$U$42,21,0)</f>
        <v>0</v>
      </c>
      <c r="J477" s="17">
        <f t="shared" si="28"/>
        <v>0</v>
      </c>
      <c r="K477" s="17">
        <f t="shared" si="29"/>
        <v>0</v>
      </c>
      <c r="L477" s="17">
        <f t="shared" si="30"/>
        <v>0</v>
      </c>
      <c r="M477" s="17"/>
    </row>
    <row r="478" spans="1:13" x14ac:dyDescent="0.35">
      <c r="A478" s="13">
        <v>521456</v>
      </c>
      <c r="B478" s="14" t="s">
        <v>332</v>
      </c>
      <c r="C478" s="14" t="s">
        <v>347</v>
      </c>
      <c r="D478" s="15">
        <v>0</v>
      </c>
      <c r="E478" s="15">
        <v>80.14</v>
      </c>
      <c r="F478" s="15">
        <f t="shared" si="31"/>
        <v>16.03</v>
      </c>
      <c r="G478" s="16">
        <v>0</v>
      </c>
      <c r="H478" s="16">
        <v>0</v>
      </c>
      <c r="I478" s="16">
        <f>VLOOKUP(B478,'[1]FDC1 Hyp3 taxeha1'!$A$2:$U$42,21,0)</f>
        <v>0</v>
      </c>
      <c r="J478" s="17">
        <f t="shared" si="28"/>
        <v>0</v>
      </c>
      <c r="K478" s="17">
        <f t="shared" si="29"/>
        <v>0</v>
      </c>
      <c r="L478" s="17">
        <f t="shared" si="30"/>
        <v>0</v>
      </c>
      <c r="M478" s="17"/>
    </row>
    <row r="479" spans="1:13" x14ac:dyDescent="0.35">
      <c r="A479" s="13">
        <v>520400</v>
      </c>
      <c r="B479" s="14" t="s">
        <v>332</v>
      </c>
      <c r="C479" s="14" t="s">
        <v>348</v>
      </c>
      <c r="D479" s="15">
        <v>44.67</v>
      </c>
      <c r="E479" s="15">
        <v>107.68</v>
      </c>
      <c r="F479" s="15">
        <f t="shared" si="31"/>
        <v>66.209999999999994</v>
      </c>
      <c r="G479" s="16">
        <v>0</v>
      </c>
      <c r="H479" s="16">
        <v>0</v>
      </c>
      <c r="I479" s="16">
        <f>VLOOKUP(B479,'[1]FDC1 Hyp3 taxeha1'!$A$2:$U$42,21,0)</f>
        <v>0</v>
      </c>
      <c r="J479" s="17">
        <f t="shared" si="28"/>
        <v>0</v>
      </c>
      <c r="K479" s="17">
        <f t="shared" si="29"/>
        <v>0</v>
      </c>
      <c r="L479" s="17">
        <f t="shared" si="30"/>
        <v>0</v>
      </c>
      <c r="M479" s="17"/>
    </row>
    <row r="480" spans="1:13" x14ac:dyDescent="0.35">
      <c r="A480" s="13">
        <v>521510</v>
      </c>
      <c r="B480" s="14" t="s">
        <v>332</v>
      </c>
      <c r="C480" s="14" t="s">
        <v>348</v>
      </c>
      <c r="D480" s="15">
        <v>9.94</v>
      </c>
      <c r="E480" s="15">
        <v>17.03</v>
      </c>
      <c r="F480" s="15">
        <f t="shared" si="31"/>
        <v>13.35</v>
      </c>
      <c r="G480" s="16">
        <v>0</v>
      </c>
      <c r="H480" s="16">
        <v>0</v>
      </c>
      <c r="I480" s="16">
        <f>VLOOKUP(B480,'[1]FDC1 Hyp3 taxeha1'!$A$2:$U$42,21,0)</f>
        <v>0</v>
      </c>
      <c r="J480" s="17">
        <f t="shared" si="28"/>
        <v>0</v>
      </c>
      <c r="K480" s="17">
        <f t="shared" si="29"/>
        <v>0</v>
      </c>
      <c r="L480" s="17">
        <f t="shared" si="30"/>
        <v>0</v>
      </c>
      <c r="M480" s="17"/>
    </row>
    <row r="481" spans="1:13" x14ac:dyDescent="0.35">
      <c r="A481" s="13">
        <v>521846</v>
      </c>
      <c r="B481" s="14" t="s">
        <v>332</v>
      </c>
      <c r="C481" s="14" t="s">
        <v>349</v>
      </c>
      <c r="D481" s="15">
        <v>12.98</v>
      </c>
      <c r="E481" s="15">
        <v>0</v>
      </c>
      <c r="F481" s="15">
        <f t="shared" si="31"/>
        <v>12.98</v>
      </c>
      <c r="G481" s="16">
        <v>0</v>
      </c>
      <c r="H481" s="16">
        <v>0</v>
      </c>
      <c r="I481" s="16">
        <f>VLOOKUP(B481,'[1]FDC1 Hyp3 taxeha1'!$A$2:$U$42,21,0)</f>
        <v>0</v>
      </c>
      <c r="J481" s="17">
        <f t="shared" si="28"/>
        <v>0</v>
      </c>
      <c r="K481" s="17">
        <f t="shared" si="29"/>
        <v>0</v>
      </c>
      <c r="L481" s="17">
        <f t="shared" si="30"/>
        <v>0</v>
      </c>
      <c r="M481" s="17"/>
    </row>
    <row r="482" spans="1:13" x14ac:dyDescent="0.35">
      <c r="A482" s="13">
        <v>521863</v>
      </c>
      <c r="B482" s="14" t="s">
        <v>332</v>
      </c>
      <c r="C482" s="14" t="s">
        <v>350</v>
      </c>
      <c r="D482" s="15">
        <v>19.829999999999998</v>
      </c>
      <c r="E482" s="15">
        <v>0</v>
      </c>
      <c r="F482" s="15">
        <f t="shared" si="31"/>
        <v>19.829999999999998</v>
      </c>
      <c r="G482" s="16">
        <v>0</v>
      </c>
      <c r="H482" s="16">
        <v>0</v>
      </c>
      <c r="I482" s="16">
        <f>VLOOKUP(B482,'[1]FDC1 Hyp3 taxeha1'!$A$2:$U$42,21,0)</f>
        <v>0</v>
      </c>
      <c r="J482" s="17">
        <f t="shared" si="28"/>
        <v>0</v>
      </c>
      <c r="K482" s="17">
        <f t="shared" si="29"/>
        <v>0</v>
      </c>
      <c r="L482" s="17">
        <f t="shared" si="30"/>
        <v>0</v>
      </c>
      <c r="M482" s="17"/>
    </row>
    <row r="483" spans="1:13" x14ac:dyDescent="0.35">
      <c r="A483" s="13">
        <v>520332</v>
      </c>
      <c r="B483" s="14" t="s">
        <v>332</v>
      </c>
      <c r="C483" s="14" t="s">
        <v>351</v>
      </c>
      <c r="D483" s="15">
        <v>1955.19</v>
      </c>
      <c r="E483" s="15">
        <v>119.8</v>
      </c>
      <c r="F483" s="15">
        <f t="shared" si="31"/>
        <v>1979.15</v>
      </c>
      <c r="G483" s="16">
        <v>0</v>
      </c>
      <c r="H483" s="16">
        <v>0</v>
      </c>
      <c r="I483" s="16">
        <f>VLOOKUP(B483,'[1]FDC1 Hyp3 taxeha1'!$A$2:$U$42,21,0)</f>
        <v>0</v>
      </c>
      <c r="J483" s="17">
        <f t="shared" si="28"/>
        <v>0</v>
      </c>
      <c r="K483" s="17">
        <f t="shared" si="29"/>
        <v>0</v>
      </c>
      <c r="L483" s="17">
        <f t="shared" si="30"/>
        <v>0</v>
      </c>
      <c r="M483" s="17"/>
    </row>
    <row r="484" spans="1:13" x14ac:dyDescent="0.35">
      <c r="A484" s="13">
        <v>520336</v>
      </c>
      <c r="B484" s="14" t="s">
        <v>332</v>
      </c>
      <c r="C484" s="14" t="s">
        <v>352</v>
      </c>
      <c r="D484" s="15">
        <v>302.16000000000003</v>
      </c>
      <c r="E484" s="15">
        <v>391.84</v>
      </c>
      <c r="F484" s="15">
        <f t="shared" si="31"/>
        <v>380.53</v>
      </c>
      <c r="G484" s="16">
        <v>0</v>
      </c>
      <c r="H484" s="16">
        <v>0</v>
      </c>
      <c r="I484" s="16">
        <f>VLOOKUP(B484,'[1]FDC1 Hyp3 taxeha1'!$A$2:$U$42,21,0)</f>
        <v>0</v>
      </c>
      <c r="J484" s="17">
        <f t="shared" si="28"/>
        <v>0</v>
      </c>
      <c r="K484" s="17">
        <f t="shared" si="29"/>
        <v>0</v>
      </c>
      <c r="L484" s="17">
        <f t="shared" si="30"/>
        <v>0</v>
      </c>
      <c r="M484" s="17"/>
    </row>
    <row r="485" spans="1:13" x14ac:dyDescent="0.35">
      <c r="A485" s="13">
        <v>520907</v>
      </c>
      <c r="B485" s="14" t="s">
        <v>332</v>
      </c>
      <c r="C485" s="14" t="s">
        <v>353</v>
      </c>
      <c r="D485" s="15">
        <v>3.21</v>
      </c>
      <c r="E485" s="15">
        <v>182</v>
      </c>
      <c r="F485" s="15">
        <f t="shared" si="31"/>
        <v>39.61</v>
      </c>
      <c r="G485" s="16">
        <v>0</v>
      </c>
      <c r="H485" s="16">
        <v>0</v>
      </c>
      <c r="I485" s="16">
        <f>VLOOKUP(B485,'[1]FDC1 Hyp3 taxeha1'!$A$2:$U$42,21,0)</f>
        <v>0</v>
      </c>
      <c r="J485" s="17">
        <f t="shared" si="28"/>
        <v>0</v>
      </c>
      <c r="K485" s="17">
        <f t="shared" si="29"/>
        <v>0</v>
      </c>
      <c r="L485" s="17">
        <f t="shared" si="30"/>
        <v>0</v>
      </c>
      <c r="M485" s="17"/>
    </row>
    <row r="486" spans="1:13" x14ac:dyDescent="0.35">
      <c r="A486" s="13">
        <v>520957</v>
      </c>
      <c r="B486" s="14" t="s">
        <v>332</v>
      </c>
      <c r="C486" s="14" t="s">
        <v>354</v>
      </c>
      <c r="D486" s="15">
        <v>217.4</v>
      </c>
      <c r="E486" s="15">
        <v>72.239999999999995</v>
      </c>
      <c r="F486" s="15">
        <f t="shared" si="31"/>
        <v>231.85</v>
      </c>
      <c r="G486" s="16">
        <v>0</v>
      </c>
      <c r="H486" s="16">
        <v>0</v>
      </c>
      <c r="I486" s="16">
        <f>VLOOKUP(B486,'[1]FDC1 Hyp3 taxeha1'!$A$2:$U$42,21,0)</f>
        <v>0</v>
      </c>
      <c r="J486" s="17">
        <f t="shared" si="28"/>
        <v>0</v>
      </c>
      <c r="K486" s="17">
        <f t="shared" si="29"/>
        <v>0</v>
      </c>
      <c r="L486" s="17">
        <f t="shared" si="30"/>
        <v>0</v>
      </c>
      <c r="M486" s="17"/>
    </row>
    <row r="487" spans="1:13" x14ac:dyDescent="0.35">
      <c r="A487" s="13">
        <v>520377</v>
      </c>
      <c r="B487" s="14" t="s">
        <v>332</v>
      </c>
      <c r="C487" s="14" t="s">
        <v>355</v>
      </c>
      <c r="D487" s="15">
        <v>139.02000000000001</v>
      </c>
      <c r="E487" s="15">
        <v>371.77</v>
      </c>
      <c r="F487" s="15">
        <f t="shared" si="31"/>
        <v>213.37</v>
      </c>
      <c r="G487" s="16">
        <v>0</v>
      </c>
      <c r="H487" s="16">
        <v>0</v>
      </c>
      <c r="I487" s="16">
        <f>VLOOKUP(B487,'[1]FDC1 Hyp3 taxeha1'!$A$2:$U$42,21,0)</f>
        <v>0</v>
      </c>
      <c r="J487" s="17">
        <f t="shared" si="28"/>
        <v>0</v>
      </c>
      <c r="K487" s="17">
        <f t="shared" si="29"/>
        <v>0</v>
      </c>
      <c r="L487" s="17">
        <f t="shared" si="30"/>
        <v>0</v>
      </c>
      <c r="M487" s="17"/>
    </row>
    <row r="488" spans="1:13" x14ac:dyDescent="0.35">
      <c r="A488" s="13">
        <v>520096</v>
      </c>
      <c r="B488" s="14" t="s">
        <v>332</v>
      </c>
      <c r="C488" s="14" t="s">
        <v>346</v>
      </c>
      <c r="D488" s="15">
        <v>161.18</v>
      </c>
      <c r="E488" s="15">
        <v>0</v>
      </c>
      <c r="F488" s="15">
        <f t="shared" si="31"/>
        <v>161.18</v>
      </c>
      <c r="G488" s="16">
        <v>0</v>
      </c>
      <c r="H488" s="16">
        <v>0</v>
      </c>
      <c r="I488" s="16">
        <f>VLOOKUP(B488,'[1]FDC1 Hyp3 taxeha1'!$A$2:$U$42,21,0)</f>
        <v>0</v>
      </c>
      <c r="J488" s="17">
        <f t="shared" si="28"/>
        <v>0</v>
      </c>
      <c r="K488" s="17">
        <f t="shared" si="29"/>
        <v>0</v>
      </c>
      <c r="L488" s="17">
        <f t="shared" si="30"/>
        <v>0</v>
      </c>
      <c r="M488" s="17"/>
    </row>
    <row r="489" spans="1:13" x14ac:dyDescent="0.35">
      <c r="A489" s="13">
        <v>520282</v>
      </c>
      <c r="B489" s="14" t="s">
        <v>332</v>
      </c>
      <c r="C489" s="14" t="s">
        <v>356</v>
      </c>
      <c r="D489" s="15">
        <v>170.79</v>
      </c>
      <c r="E489" s="15">
        <v>245.29</v>
      </c>
      <c r="F489" s="15">
        <f t="shared" si="31"/>
        <v>219.85</v>
      </c>
      <c r="G489" s="16">
        <v>0</v>
      </c>
      <c r="H489" s="16">
        <v>0</v>
      </c>
      <c r="I489" s="16">
        <f>VLOOKUP(B489,'[1]FDC1 Hyp3 taxeha1'!$A$2:$U$42,21,0)</f>
        <v>0</v>
      </c>
      <c r="J489" s="17">
        <f t="shared" si="28"/>
        <v>0</v>
      </c>
      <c r="K489" s="17">
        <f t="shared" si="29"/>
        <v>0</v>
      </c>
      <c r="L489" s="17">
        <f t="shared" si="30"/>
        <v>0</v>
      </c>
      <c r="M489" s="17"/>
    </row>
    <row r="490" spans="1:13" x14ac:dyDescent="0.35">
      <c r="A490" s="13">
        <v>520761</v>
      </c>
      <c r="B490" s="14" t="s">
        <v>332</v>
      </c>
      <c r="C490" s="14" t="s">
        <v>357</v>
      </c>
      <c r="D490" s="15">
        <v>39.979999999999997</v>
      </c>
      <c r="E490" s="15">
        <v>186.69</v>
      </c>
      <c r="F490" s="15">
        <f t="shared" si="31"/>
        <v>77.319999999999993</v>
      </c>
      <c r="G490" s="16">
        <v>0</v>
      </c>
      <c r="H490" s="16">
        <v>0</v>
      </c>
      <c r="I490" s="16">
        <f>VLOOKUP(B490,'[1]FDC1 Hyp3 taxeha1'!$A$2:$U$42,21,0)</f>
        <v>0</v>
      </c>
      <c r="J490" s="17">
        <f t="shared" si="28"/>
        <v>0</v>
      </c>
      <c r="K490" s="17">
        <f t="shared" si="29"/>
        <v>0</v>
      </c>
      <c r="L490" s="17">
        <f t="shared" si="30"/>
        <v>0</v>
      </c>
      <c r="M490" s="17"/>
    </row>
    <row r="491" spans="1:13" x14ac:dyDescent="0.35">
      <c r="A491" s="13">
        <v>520265</v>
      </c>
      <c r="B491" s="14" t="s">
        <v>332</v>
      </c>
      <c r="C491" s="14" t="s">
        <v>337</v>
      </c>
      <c r="D491" s="15">
        <v>112.41</v>
      </c>
      <c r="E491" s="15">
        <v>70.38</v>
      </c>
      <c r="F491" s="15">
        <f t="shared" si="31"/>
        <v>126.49</v>
      </c>
      <c r="G491" s="16">
        <v>0</v>
      </c>
      <c r="H491" s="16">
        <v>0</v>
      </c>
      <c r="I491" s="16">
        <f>VLOOKUP(B491,'[1]FDC1 Hyp3 taxeha1'!$A$2:$U$42,21,0)</f>
        <v>0</v>
      </c>
      <c r="J491" s="17">
        <f t="shared" si="28"/>
        <v>0</v>
      </c>
      <c r="K491" s="17">
        <f t="shared" si="29"/>
        <v>0</v>
      </c>
      <c r="L491" s="17">
        <f t="shared" si="30"/>
        <v>0</v>
      </c>
      <c r="M491" s="17"/>
    </row>
    <row r="492" spans="1:13" x14ac:dyDescent="0.35">
      <c r="A492" s="13">
        <v>520330</v>
      </c>
      <c r="B492" s="14" t="s">
        <v>332</v>
      </c>
      <c r="C492" s="14" t="s">
        <v>358</v>
      </c>
      <c r="D492" s="15">
        <v>99.29</v>
      </c>
      <c r="E492" s="15">
        <v>148.76</v>
      </c>
      <c r="F492" s="15">
        <f t="shared" si="31"/>
        <v>129.04</v>
      </c>
      <c r="G492" s="16">
        <v>0</v>
      </c>
      <c r="H492" s="16">
        <v>0</v>
      </c>
      <c r="I492" s="16">
        <f>VLOOKUP(B492,'[1]FDC1 Hyp3 taxeha1'!$A$2:$U$42,21,0)</f>
        <v>0</v>
      </c>
      <c r="J492" s="17">
        <f t="shared" si="28"/>
        <v>0</v>
      </c>
      <c r="K492" s="17">
        <f t="shared" si="29"/>
        <v>0</v>
      </c>
      <c r="L492" s="17">
        <f t="shared" si="30"/>
        <v>0</v>
      </c>
      <c r="M492" s="17"/>
    </row>
    <row r="493" spans="1:13" x14ac:dyDescent="0.35">
      <c r="A493" s="13">
        <v>520387</v>
      </c>
      <c r="B493" s="14" t="s">
        <v>332</v>
      </c>
      <c r="C493" s="14" t="s">
        <v>359</v>
      </c>
      <c r="D493" s="15">
        <v>259.99</v>
      </c>
      <c r="E493" s="15">
        <v>58.34</v>
      </c>
      <c r="F493" s="15">
        <f t="shared" si="31"/>
        <v>271.66000000000003</v>
      </c>
      <c r="G493" s="16">
        <v>0</v>
      </c>
      <c r="H493" s="16">
        <v>0</v>
      </c>
      <c r="I493" s="16">
        <f>VLOOKUP(B493,'[1]FDC1 Hyp3 taxeha1'!$A$2:$U$42,21,0)</f>
        <v>0</v>
      </c>
      <c r="J493" s="17">
        <f t="shared" si="28"/>
        <v>0</v>
      </c>
      <c r="K493" s="17">
        <f t="shared" si="29"/>
        <v>0</v>
      </c>
      <c r="L493" s="17">
        <f t="shared" si="30"/>
        <v>0</v>
      </c>
      <c r="M493" s="17"/>
    </row>
    <row r="494" spans="1:13" x14ac:dyDescent="0.35">
      <c r="A494" s="13">
        <v>520602</v>
      </c>
      <c r="B494" s="14" t="s">
        <v>332</v>
      </c>
      <c r="C494" s="14" t="s">
        <v>360</v>
      </c>
      <c r="D494" s="15">
        <v>40.909999999999997</v>
      </c>
      <c r="E494" s="15">
        <v>232.29</v>
      </c>
      <c r="F494" s="15">
        <f t="shared" si="31"/>
        <v>87.37</v>
      </c>
      <c r="G494" s="16">
        <v>0</v>
      </c>
      <c r="H494" s="16">
        <v>0</v>
      </c>
      <c r="I494" s="16">
        <f>VLOOKUP(B494,'[1]FDC1 Hyp3 taxeha1'!$A$2:$U$42,21,0)</f>
        <v>0</v>
      </c>
      <c r="J494" s="17">
        <f t="shared" si="28"/>
        <v>0</v>
      </c>
      <c r="K494" s="17">
        <f t="shared" si="29"/>
        <v>0</v>
      </c>
      <c r="L494" s="17">
        <f t="shared" si="30"/>
        <v>0</v>
      </c>
      <c r="M494" s="17"/>
    </row>
    <row r="495" spans="1:13" x14ac:dyDescent="0.35">
      <c r="A495" s="13">
        <v>520402</v>
      </c>
      <c r="B495" s="14" t="s">
        <v>332</v>
      </c>
      <c r="C495" s="14" t="s">
        <v>361</v>
      </c>
      <c r="D495" s="15">
        <v>128.61000000000001</v>
      </c>
      <c r="E495" s="15">
        <v>390.48</v>
      </c>
      <c r="F495" s="15">
        <f t="shared" si="31"/>
        <v>206.71</v>
      </c>
      <c r="G495" s="16">
        <v>0</v>
      </c>
      <c r="H495" s="16">
        <v>0</v>
      </c>
      <c r="I495" s="16">
        <f>VLOOKUP(B495,'[1]FDC1 Hyp3 taxeha1'!$A$2:$U$42,21,0)</f>
        <v>0</v>
      </c>
      <c r="J495" s="17">
        <f t="shared" si="28"/>
        <v>0</v>
      </c>
      <c r="K495" s="17">
        <f t="shared" si="29"/>
        <v>0</v>
      </c>
      <c r="L495" s="17">
        <f t="shared" si="30"/>
        <v>0</v>
      </c>
      <c r="M495" s="17"/>
    </row>
    <row r="496" spans="1:13" x14ac:dyDescent="0.35">
      <c r="A496" s="13">
        <v>520406</v>
      </c>
      <c r="B496" s="14" t="s">
        <v>332</v>
      </c>
      <c r="C496" s="14" t="s">
        <v>346</v>
      </c>
      <c r="D496" s="15">
        <v>297.32</v>
      </c>
      <c r="E496" s="15">
        <v>0</v>
      </c>
      <c r="F496" s="15">
        <f t="shared" si="31"/>
        <v>297.32</v>
      </c>
      <c r="G496" s="16">
        <v>0</v>
      </c>
      <c r="H496" s="16">
        <v>0</v>
      </c>
      <c r="I496" s="16">
        <f>VLOOKUP(B496,'[1]FDC1 Hyp3 taxeha1'!$A$2:$U$42,21,0)</f>
        <v>0</v>
      </c>
      <c r="J496" s="17">
        <f t="shared" si="28"/>
        <v>0</v>
      </c>
      <c r="K496" s="17">
        <f t="shared" si="29"/>
        <v>0</v>
      </c>
      <c r="L496" s="17">
        <f t="shared" si="30"/>
        <v>0</v>
      </c>
      <c r="M496" s="17"/>
    </row>
    <row r="497" spans="1:13" x14ac:dyDescent="0.35">
      <c r="A497" s="13">
        <v>520394</v>
      </c>
      <c r="B497" s="14" t="s">
        <v>332</v>
      </c>
      <c r="C497" s="14" t="s">
        <v>346</v>
      </c>
      <c r="D497" s="15">
        <v>185.24</v>
      </c>
      <c r="E497" s="15">
        <v>0</v>
      </c>
      <c r="F497" s="15">
        <f t="shared" si="31"/>
        <v>185.24</v>
      </c>
      <c r="G497" s="16">
        <v>0</v>
      </c>
      <c r="H497" s="16">
        <v>0</v>
      </c>
      <c r="I497" s="16">
        <f>VLOOKUP(B497,'[1]FDC1 Hyp3 taxeha1'!$A$2:$U$42,21,0)</f>
        <v>0</v>
      </c>
      <c r="J497" s="17">
        <f t="shared" si="28"/>
        <v>0</v>
      </c>
      <c r="K497" s="17">
        <f t="shared" si="29"/>
        <v>0</v>
      </c>
      <c r="L497" s="17">
        <f t="shared" si="30"/>
        <v>0</v>
      </c>
      <c r="M497" s="17"/>
    </row>
    <row r="498" spans="1:13" x14ac:dyDescent="0.35">
      <c r="A498" s="13">
        <v>521405</v>
      </c>
      <c r="B498" s="14" t="s">
        <v>332</v>
      </c>
      <c r="C498" s="14" t="s">
        <v>362</v>
      </c>
      <c r="D498" s="15">
        <v>229.52</v>
      </c>
      <c r="E498" s="15">
        <v>100.03</v>
      </c>
      <c r="F498" s="15">
        <f t="shared" si="31"/>
        <v>249.53</v>
      </c>
      <c r="G498" s="16">
        <v>0</v>
      </c>
      <c r="H498" s="16">
        <v>0</v>
      </c>
      <c r="I498" s="16">
        <f>VLOOKUP(B498,'[1]FDC1 Hyp3 taxeha1'!$A$2:$U$42,21,0)</f>
        <v>0</v>
      </c>
      <c r="J498" s="17">
        <f t="shared" si="28"/>
        <v>0</v>
      </c>
      <c r="K498" s="17">
        <f t="shared" si="29"/>
        <v>0</v>
      </c>
      <c r="L498" s="17">
        <f t="shared" si="30"/>
        <v>0</v>
      </c>
      <c r="M498" s="17"/>
    </row>
    <row r="499" spans="1:13" x14ac:dyDescent="0.35">
      <c r="A499" s="13">
        <v>520361</v>
      </c>
      <c r="B499" s="14" t="s">
        <v>332</v>
      </c>
      <c r="C499" s="14" t="s">
        <v>363</v>
      </c>
      <c r="D499" s="15">
        <v>324.48</v>
      </c>
      <c r="E499" s="15">
        <v>497.36</v>
      </c>
      <c r="F499" s="15">
        <f t="shared" si="31"/>
        <v>423.95</v>
      </c>
      <c r="G499" s="16">
        <v>0</v>
      </c>
      <c r="H499" s="16">
        <v>0</v>
      </c>
      <c r="I499" s="16">
        <f>VLOOKUP(B499,'[1]FDC1 Hyp3 taxeha1'!$A$2:$U$42,21,0)</f>
        <v>0</v>
      </c>
      <c r="J499" s="17">
        <f t="shared" si="28"/>
        <v>0</v>
      </c>
      <c r="K499" s="17">
        <f t="shared" si="29"/>
        <v>0</v>
      </c>
      <c r="L499" s="17">
        <f t="shared" si="30"/>
        <v>0</v>
      </c>
      <c r="M499" s="17"/>
    </row>
    <row r="500" spans="1:13" x14ac:dyDescent="0.35">
      <c r="A500" s="13">
        <v>521759</v>
      </c>
      <c r="B500" s="14" t="s">
        <v>332</v>
      </c>
      <c r="C500" s="14" t="s">
        <v>359</v>
      </c>
      <c r="D500" s="15">
        <v>235</v>
      </c>
      <c r="E500" s="15">
        <v>0</v>
      </c>
      <c r="F500" s="15">
        <f t="shared" si="31"/>
        <v>235</v>
      </c>
      <c r="G500" s="16">
        <v>0</v>
      </c>
      <c r="H500" s="16">
        <v>0</v>
      </c>
      <c r="I500" s="16">
        <f>VLOOKUP(B500,'[1]FDC1 Hyp3 taxeha1'!$A$2:$U$42,21,0)</f>
        <v>0</v>
      </c>
      <c r="J500" s="17">
        <f t="shared" si="28"/>
        <v>0</v>
      </c>
      <c r="K500" s="17">
        <f t="shared" si="29"/>
        <v>0</v>
      </c>
      <c r="L500" s="17">
        <f t="shared" si="30"/>
        <v>0</v>
      </c>
      <c r="M500" s="17"/>
    </row>
    <row r="501" spans="1:13" x14ac:dyDescent="0.35">
      <c r="A501" s="13">
        <v>520281</v>
      </c>
      <c r="B501" s="14" t="s">
        <v>332</v>
      </c>
      <c r="C501" s="14" t="s">
        <v>364</v>
      </c>
      <c r="D501" s="15">
        <v>171</v>
      </c>
      <c r="E501" s="15">
        <v>912.72</v>
      </c>
      <c r="F501" s="15">
        <f t="shared" si="31"/>
        <v>353.54</v>
      </c>
      <c r="G501" s="16">
        <v>0</v>
      </c>
      <c r="H501" s="16">
        <v>0</v>
      </c>
      <c r="I501" s="16">
        <f>VLOOKUP(B501,'[1]FDC1 Hyp3 taxeha1'!$A$2:$U$42,21,0)</f>
        <v>0</v>
      </c>
      <c r="J501" s="17">
        <f t="shared" si="28"/>
        <v>0</v>
      </c>
      <c r="K501" s="17">
        <f t="shared" si="29"/>
        <v>0</v>
      </c>
      <c r="L501" s="17">
        <f t="shared" si="30"/>
        <v>0</v>
      </c>
      <c r="M501" s="17"/>
    </row>
    <row r="502" spans="1:13" x14ac:dyDescent="0.35">
      <c r="A502" s="13">
        <v>520222</v>
      </c>
      <c r="B502" s="14" t="s">
        <v>332</v>
      </c>
      <c r="C502" s="14" t="s">
        <v>365</v>
      </c>
      <c r="D502" s="15">
        <v>156.44</v>
      </c>
      <c r="E502" s="15">
        <v>32.81</v>
      </c>
      <c r="F502" s="15">
        <f t="shared" si="31"/>
        <v>163</v>
      </c>
      <c r="G502" s="16">
        <v>0</v>
      </c>
      <c r="H502" s="16">
        <v>0</v>
      </c>
      <c r="I502" s="16">
        <f>VLOOKUP(B502,'[1]FDC1 Hyp3 taxeha1'!$A$2:$U$42,21,0)</f>
        <v>0</v>
      </c>
      <c r="J502" s="17">
        <f t="shared" si="28"/>
        <v>0</v>
      </c>
      <c r="K502" s="17">
        <f t="shared" si="29"/>
        <v>0</v>
      </c>
      <c r="L502" s="17">
        <f t="shared" si="30"/>
        <v>0</v>
      </c>
      <c r="M502" s="17"/>
    </row>
    <row r="503" spans="1:13" x14ac:dyDescent="0.35">
      <c r="A503" s="13">
        <v>520243</v>
      </c>
      <c r="B503" s="14" t="s">
        <v>332</v>
      </c>
      <c r="C503" s="14" t="s">
        <v>365</v>
      </c>
      <c r="D503" s="15">
        <v>26.2</v>
      </c>
      <c r="E503" s="15">
        <v>71.27</v>
      </c>
      <c r="F503" s="15">
        <f t="shared" si="31"/>
        <v>40.450000000000003</v>
      </c>
      <c r="G503" s="16">
        <v>0</v>
      </c>
      <c r="H503" s="16">
        <v>0</v>
      </c>
      <c r="I503" s="16">
        <f>VLOOKUP(B503,'[1]FDC1 Hyp3 taxeha1'!$A$2:$U$42,21,0)</f>
        <v>0</v>
      </c>
      <c r="J503" s="17">
        <f t="shared" si="28"/>
        <v>0</v>
      </c>
      <c r="K503" s="17">
        <f t="shared" si="29"/>
        <v>0</v>
      </c>
      <c r="L503" s="17">
        <f t="shared" si="30"/>
        <v>0</v>
      </c>
      <c r="M503" s="17"/>
    </row>
    <row r="504" spans="1:13" x14ac:dyDescent="0.35">
      <c r="A504" s="13">
        <v>520601</v>
      </c>
      <c r="B504" s="14" t="s">
        <v>332</v>
      </c>
      <c r="C504" s="14" t="s">
        <v>366</v>
      </c>
      <c r="D504" s="15">
        <v>202.75</v>
      </c>
      <c r="E504" s="15">
        <v>13.1</v>
      </c>
      <c r="F504" s="15">
        <f t="shared" si="31"/>
        <v>205.37</v>
      </c>
      <c r="G504" s="16">
        <v>0</v>
      </c>
      <c r="H504" s="16">
        <v>0</v>
      </c>
      <c r="I504" s="16">
        <f>VLOOKUP(B504,'[1]FDC1 Hyp3 taxeha1'!$A$2:$U$42,21,0)</f>
        <v>0</v>
      </c>
      <c r="J504" s="17">
        <f t="shared" si="28"/>
        <v>0</v>
      </c>
      <c r="K504" s="17">
        <f t="shared" si="29"/>
        <v>0</v>
      </c>
      <c r="L504" s="17">
        <f t="shared" si="30"/>
        <v>0</v>
      </c>
      <c r="M504" s="17"/>
    </row>
    <row r="505" spans="1:13" x14ac:dyDescent="0.35">
      <c r="A505" s="13">
        <v>520216</v>
      </c>
      <c r="B505" s="14" t="s">
        <v>367</v>
      </c>
      <c r="C505" s="14" t="s">
        <v>368</v>
      </c>
      <c r="D505" s="15">
        <v>82</v>
      </c>
      <c r="E505" s="15">
        <v>20</v>
      </c>
      <c r="F505" s="15">
        <f t="shared" si="31"/>
        <v>86</v>
      </c>
      <c r="G505" s="16">
        <v>0</v>
      </c>
      <c r="H505" s="16">
        <v>0</v>
      </c>
      <c r="I505" s="16">
        <f>VLOOKUP(B505,'[1]FDC1 Hyp3 taxeha1'!$A$2:$U$42,21,0)</f>
        <v>2.46</v>
      </c>
      <c r="J505" s="17">
        <f t="shared" si="28"/>
        <v>0</v>
      </c>
      <c r="K505" s="17">
        <f t="shared" si="29"/>
        <v>0</v>
      </c>
      <c r="L505" s="17">
        <f t="shared" si="30"/>
        <v>211.56</v>
      </c>
      <c r="M505" s="17"/>
    </row>
    <row r="506" spans="1:13" x14ac:dyDescent="0.35">
      <c r="A506" s="13">
        <v>520884</v>
      </c>
      <c r="B506" s="14" t="s">
        <v>367</v>
      </c>
      <c r="C506" s="14" t="s">
        <v>369</v>
      </c>
      <c r="D506" s="15">
        <v>41</v>
      </c>
      <c r="E506" s="15">
        <v>226</v>
      </c>
      <c r="F506" s="15">
        <f t="shared" si="31"/>
        <v>86.2</v>
      </c>
      <c r="G506" s="16">
        <v>0</v>
      </c>
      <c r="H506" s="16">
        <v>0</v>
      </c>
      <c r="I506" s="16">
        <f>VLOOKUP(B506,'[1]FDC1 Hyp3 taxeha1'!$A$2:$U$42,21,0)</f>
        <v>2.46</v>
      </c>
      <c r="J506" s="17">
        <f t="shared" si="28"/>
        <v>0</v>
      </c>
      <c r="K506" s="17">
        <f t="shared" si="29"/>
        <v>0</v>
      </c>
      <c r="L506" s="17">
        <f t="shared" si="30"/>
        <v>212.05199999999999</v>
      </c>
      <c r="M506" s="17"/>
    </row>
    <row r="507" spans="1:13" x14ac:dyDescent="0.35">
      <c r="A507" s="13">
        <v>521074</v>
      </c>
      <c r="B507" s="14" t="s">
        <v>367</v>
      </c>
      <c r="C507" s="14" t="s">
        <v>370</v>
      </c>
      <c r="D507" s="15">
        <v>143.91999999999999</v>
      </c>
      <c r="E507" s="15">
        <v>16.2</v>
      </c>
      <c r="F507" s="15">
        <f t="shared" si="31"/>
        <v>147.16</v>
      </c>
      <c r="G507" s="16">
        <v>0</v>
      </c>
      <c r="H507" s="16">
        <v>0</v>
      </c>
      <c r="I507" s="16">
        <f>VLOOKUP(B507,'[1]FDC1 Hyp3 taxeha1'!$A$2:$U$42,21,0)</f>
        <v>2.46</v>
      </c>
      <c r="J507" s="17">
        <f t="shared" si="28"/>
        <v>0</v>
      </c>
      <c r="K507" s="17">
        <f t="shared" si="29"/>
        <v>0</v>
      </c>
      <c r="L507" s="17">
        <f t="shared" si="30"/>
        <v>362.0136</v>
      </c>
      <c r="M507" s="17"/>
    </row>
    <row r="508" spans="1:13" x14ac:dyDescent="0.35">
      <c r="A508" s="13">
        <v>520158</v>
      </c>
      <c r="B508" s="14" t="s">
        <v>367</v>
      </c>
      <c r="C508" s="14" t="s">
        <v>370</v>
      </c>
      <c r="D508" s="15">
        <v>124.09</v>
      </c>
      <c r="E508" s="15">
        <v>0</v>
      </c>
      <c r="F508" s="15">
        <f t="shared" si="31"/>
        <v>124.09</v>
      </c>
      <c r="G508" s="16">
        <v>0</v>
      </c>
      <c r="H508" s="16">
        <v>0</v>
      </c>
      <c r="I508" s="16">
        <f>VLOOKUP(B508,'[1]FDC1 Hyp3 taxeha1'!$A$2:$U$42,21,0)</f>
        <v>2.46</v>
      </c>
      <c r="J508" s="17">
        <f t="shared" si="28"/>
        <v>0</v>
      </c>
      <c r="K508" s="17">
        <f t="shared" si="29"/>
        <v>0</v>
      </c>
      <c r="L508" s="17">
        <f t="shared" si="30"/>
        <v>305.26139999999998</v>
      </c>
      <c r="M508" s="17"/>
    </row>
    <row r="509" spans="1:13" x14ac:dyDescent="0.35">
      <c r="A509" s="13">
        <v>520396</v>
      </c>
      <c r="B509" s="14" t="s">
        <v>367</v>
      </c>
      <c r="C509" s="14" t="s">
        <v>370</v>
      </c>
      <c r="D509" s="15">
        <v>24.06</v>
      </c>
      <c r="E509" s="15">
        <v>0</v>
      </c>
      <c r="F509" s="15">
        <f t="shared" si="31"/>
        <v>24.06</v>
      </c>
      <c r="G509" s="16">
        <v>0</v>
      </c>
      <c r="H509" s="16">
        <v>0</v>
      </c>
      <c r="I509" s="16">
        <f>VLOOKUP(B509,'[1]FDC1 Hyp3 taxeha1'!$A$2:$U$42,21,0)</f>
        <v>2.46</v>
      </c>
      <c r="J509" s="17">
        <f t="shared" si="28"/>
        <v>0</v>
      </c>
      <c r="K509" s="17">
        <f t="shared" si="29"/>
        <v>0</v>
      </c>
      <c r="L509" s="17">
        <f t="shared" si="30"/>
        <v>59.187599999999996</v>
      </c>
      <c r="M509" s="17"/>
    </row>
    <row r="510" spans="1:13" x14ac:dyDescent="0.35">
      <c r="A510" s="13">
        <v>520656</v>
      </c>
      <c r="B510" s="14" t="s">
        <v>367</v>
      </c>
      <c r="C510" s="14" t="s">
        <v>371</v>
      </c>
      <c r="D510" s="15">
        <v>30.78</v>
      </c>
      <c r="E510" s="15">
        <v>0</v>
      </c>
      <c r="F510" s="15">
        <f t="shared" si="31"/>
        <v>30.78</v>
      </c>
      <c r="G510" s="16">
        <v>0</v>
      </c>
      <c r="H510" s="16">
        <v>0</v>
      </c>
      <c r="I510" s="16">
        <f>VLOOKUP(B510,'[1]FDC1 Hyp3 taxeha1'!$A$2:$U$42,21,0)</f>
        <v>2.46</v>
      </c>
      <c r="J510" s="17">
        <f t="shared" si="28"/>
        <v>0</v>
      </c>
      <c r="K510" s="17">
        <f t="shared" si="29"/>
        <v>0</v>
      </c>
      <c r="L510" s="17">
        <f t="shared" si="30"/>
        <v>75.718800000000002</v>
      </c>
      <c r="M510" s="17"/>
    </row>
    <row r="511" spans="1:13" x14ac:dyDescent="0.35">
      <c r="A511" s="13">
        <v>522953</v>
      </c>
      <c r="B511" s="14" t="s">
        <v>367</v>
      </c>
      <c r="C511" s="14" t="s">
        <v>372</v>
      </c>
      <c r="D511" s="15">
        <v>22.98</v>
      </c>
      <c r="E511" s="15">
        <v>374</v>
      </c>
      <c r="F511" s="15">
        <f t="shared" si="31"/>
        <v>97.78</v>
      </c>
      <c r="G511" s="16">
        <v>0</v>
      </c>
      <c r="H511" s="16">
        <v>0</v>
      </c>
      <c r="I511" s="16">
        <f>VLOOKUP(B511,'[1]FDC1 Hyp3 taxeha1'!$A$2:$U$42,21,0)</f>
        <v>2.46</v>
      </c>
      <c r="J511" s="17">
        <f t="shared" si="28"/>
        <v>0</v>
      </c>
      <c r="K511" s="17">
        <f t="shared" si="29"/>
        <v>0</v>
      </c>
      <c r="L511" s="17">
        <f t="shared" si="30"/>
        <v>240.53880000000001</v>
      </c>
      <c r="M511" s="17"/>
    </row>
    <row r="512" spans="1:13" x14ac:dyDescent="0.35">
      <c r="A512" s="13">
        <v>520146</v>
      </c>
      <c r="B512" s="14" t="s">
        <v>367</v>
      </c>
      <c r="C512" s="14" t="s">
        <v>373</v>
      </c>
      <c r="D512" s="15">
        <v>99.35</v>
      </c>
      <c r="E512" s="15">
        <v>0</v>
      </c>
      <c r="F512" s="15">
        <f t="shared" si="31"/>
        <v>99.35</v>
      </c>
      <c r="G512" s="16">
        <v>0</v>
      </c>
      <c r="H512" s="16">
        <v>0</v>
      </c>
      <c r="I512" s="16">
        <f>VLOOKUP(B512,'[1]FDC1 Hyp3 taxeha1'!$A$2:$U$42,21,0)</f>
        <v>2.46</v>
      </c>
      <c r="J512" s="17">
        <f t="shared" si="28"/>
        <v>0</v>
      </c>
      <c r="K512" s="17">
        <f t="shared" si="29"/>
        <v>0</v>
      </c>
      <c r="L512" s="17">
        <f t="shared" si="30"/>
        <v>244.40099999999998</v>
      </c>
      <c r="M512" s="17"/>
    </row>
    <row r="513" spans="1:13" x14ac:dyDescent="0.35">
      <c r="A513" s="13">
        <v>520646</v>
      </c>
      <c r="B513" s="14" t="s">
        <v>367</v>
      </c>
      <c r="C513" s="14" t="s">
        <v>374</v>
      </c>
      <c r="D513" s="15">
        <v>0</v>
      </c>
      <c r="E513" s="15">
        <v>93</v>
      </c>
      <c r="F513" s="15">
        <f t="shared" si="31"/>
        <v>18.600000000000001</v>
      </c>
      <c r="G513" s="16">
        <v>0</v>
      </c>
      <c r="H513" s="16">
        <v>0</v>
      </c>
      <c r="I513" s="16">
        <f>VLOOKUP(B513,'[1]FDC1 Hyp3 taxeha1'!$A$2:$U$42,21,0)</f>
        <v>2.46</v>
      </c>
      <c r="J513" s="17">
        <f t="shared" si="28"/>
        <v>0</v>
      </c>
      <c r="K513" s="17">
        <f t="shared" si="29"/>
        <v>0</v>
      </c>
      <c r="L513" s="17">
        <f t="shared" si="30"/>
        <v>45.756</v>
      </c>
      <c r="M513" s="17"/>
    </row>
    <row r="514" spans="1:13" x14ac:dyDescent="0.35">
      <c r="A514" s="13">
        <v>520447</v>
      </c>
      <c r="B514" s="14" t="s">
        <v>367</v>
      </c>
      <c r="C514" s="14" t="s">
        <v>375</v>
      </c>
      <c r="D514" s="15">
        <v>15.68</v>
      </c>
      <c r="E514" s="15">
        <v>112.21</v>
      </c>
      <c r="F514" s="15">
        <f t="shared" si="31"/>
        <v>38.119999999999997</v>
      </c>
      <c r="G514" s="16">
        <v>0</v>
      </c>
      <c r="H514" s="16">
        <v>0</v>
      </c>
      <c r="I514" s="16">
        <f>VLOOKUP(B514,'[1]FDC1 Hyp3 taxeha1'!$A$2:$U$42,21,0)</f>
        <v>2.46</v>
      </c>
      <c r="J514" s="17">
        <f t="shared" ref="J514:J577" si="32">$F514*G514</f>
        <v>0</v>
      </c>
      <c r="K514" s="17">
        <f t="shared" ref="K514:K577" si="33">$F514*H514</f>
        <v>0</v>
      </c>
      <c r="L514" s="17">
        <f t="shared" ref="L514:L577" si="34">$F514*I514</f>
        <v>93.775199999999998</v>
      </c>
      <c r="M514" s="17"/>
    </row>
    <row r="515" spans="1:13" x14ac:dyDescent="0.35">
      <c r="A515" s="13">
        <v>520413</v>
      </c>
      <c r="B515" s="14" t="s">
        <v>367</v>
      </c>
      <c r="C515" s="14" t="s">
        <v>27</v>
      </c>
      <c r="D515" s="15">
        <v>37</v>
      </c>
      <c r="E515" s="15">
        <v>0</v>
      </c>
      <c r="F515" s="15">
        <f t="shared" ref="F515:F578" si="35">ROUND((D515+(E515/5)),2)</f>
        <v>37</v>
      </c>
      <c r="G515" s="16">
        <v>0</v>
      </c>
      <c r="H515" s="16">
        <v>0</v>
      </c>
      <c r="I515" s="16">
        <f>VLOOKUP(B515,'[1]FDC1 Hyp3 taxeha1'!$A$2:$U$42,21,0)</f>
        <v>2.46</v>
      </c>
      <c r="J515" s="17">
        <f t="shared" si="32"/>
        <v>0</v>
      </c>
      <c r="K515" s="17">
        <f t="shared" si="33"/>
        <v>0</v>
      </c>
      <c r="L515" s="17">
        <f t="shared" si="34"/>
        <v>91.02</v>
      </c>
      <c r="M515" s="17"/>
    </row>
    <row r="516" spans="1:13" x14ac:dyDescent="0.35">
      <c r="A516" s="13">
        <v>520475</v>
      </c>
      <c r="B516" s="14" t="s">
        <v>367</v>
      </c>
      <c r="C516" s="14" t="s">
        <v>27</v>
      </c>
      <c r="D516" s="15">
        <v>908</v>
      </c>
      <c r="E516" s="15">
        <v>0</v>
      </c>
      <c r="F516" s="15">
        <f t="shared" si="35"/>
        <v>908</v>
      </c>
      <c r="G516" s="16">
        <v>0</v>
      </c>
      <c r="H516" s="16">
        <v>0</v>
      </c>
      <c r="I516" s="16">
        <f>VLOOKUP(B516,'[1]FDC1 Hyp3 taxeha1'!$A$2:$U$42,21,0)</f>
        <v>2.46</v>
      </c>
      <c r="J516" s="17">
        <f t="shared" si="32"/>
        <v>0</v>
      </c>
      <c r="K516" s="17">
        <f t="shared" si="33"/>
        <v>0</v>
      </c>
      <c r="L516" s="17">
        <f t="shared" si="34"/>
        <v>2233.6799999999998</v>
      </c>
      <c r="M516" s="17"/>
    </row>
    <row r="517" spans="1:13" x14ac:dyDescent="0.35">
      <c r="A517" s="13">
        <v>520256</v>
      </c>
      <c r="B517" s="14" t="s">
        <v>367</v>
      </c>
      <c r="C517" s="14" t="s">
        <v>27</v>
      </c>
      <c r="D517" s="15">
        <v>16.32</v>
      </c>
      <c r="E517" s="15">
        <v>0</v>
      </c>
      <c r="F517" s="15">
        <f t="shared" si="35"/>
        <v>16.32</v>
      </c>
      <c r="G517" s="16">
        <v>0</v>
      </c>
      <c r="H517" s="16">
        <v>0</v>
      </c>
      <c r="I517" s="16">
        <f>VLOOKUP(B517,'[1]FDC1 Hyp3 taxeha1'!$A$2:$U$42,21,0)</f>
        <v>2.46</v>
      </c>
      <c r="J517" s="17">
        <f t="shared" si="32"/>
        <v>0</v>
      </c>
      <c r="K517" s="17">
        <f t="shared" si="33"/>
        <v>0</v>
      </c>
      <c r="L517" s="17">
        <f t="shared" si="34"/>
        <v>40.147199999999998</v>
      </c>
      <c r="M517" s="17"/>
    </row>
    <row r="518" spans="1:13" x14ac:dyDescent="0.35">
      <c r="A518" s="13">
        <v>520063</v>
      </c>
      <c r="B518" s="14" t="s">
        <v>367</v>
      </c>
      <c r="C518" s="14" t="s">
        <v>27</v>
      </c>
      <c r="D518" s="15">
        <v>135</v>
      </c>
      <c r="E518" s="15">
        <v>0</v>
      </c>
      <c r="F518" s="15">
        <f t="shared" si="35"/>
        <v>135</v>
      </c>
      <c r="G518" s="16">
        <v>0</v>
      </c>
      <c r="H518" s="16">
        <v>0</v>
      </c>
      <c r="I518" s="16">
        <f>VLOOKUP(B518,'[1]FDC1 Hyp3 taxeha1'!$A$2:$U$42,21,0)</f>
        <v>2.46</v>
      </c>
      <c r="J518" s="17">
        <f t="shared" si="32"/>
        <v>0</v>
      </c>
      <c r="K518" s="17">
        <f t="shared" si="33"/>
        <v>0</v>
      </c>
      <c r="L518" s="17">
        <f t="shared" si="34"/>
        <v>332.1</v>
      </c>
      <c r="M518" s="17"/>
    </row>
    <row r="519" spans="1:13" x14ac:dyDescent="0.35">
      <c r="A519" s="13">
        <v>521793</v>
      </c>
      <c r="B519" s="14" t="s">
        <v>367</v>
      </c>
      <c r="C519" s="14" t="s">
        <v>376</v>
      </c>
      <c r="D519" s="15">
        <v>211.68</v>
      </c>
      <c r="E519" s="15">
        <v>0</v>
      </c>
      <c r="F519" s="15">
        <f t="shared" si="35"/>
        <v>211.68</v>
      </c>
      <c r="G519" s="16">
        <v>0</v>
      </c>
      <c r="H519" s="16">
        <v>0</v>
      </c>
      <c r="I519" s="16">
        <f>VLOOKUP(B519,'[1]FDC1 Hyp3 taxeha1'!$A$2:$U$42,21,0)</f>
        <v>2.46</v>
      </c>
      <c r="J519" s="17">
        <f t="shared" si="32"/>
        <v>0</v>
      </c>
      <c r="K519" s="17">
        <f t="shared" si="33"/>
        <v>0</v>
      </c>
      <c r="L519" s="17">
        <f t="shared" si="34"/>
        <v>520.7328</v>
      </c>
      <c r="M519" s="17"/>
    </row>
    <row r="520" spans="1:13" x14ac:dyDescent="0.35">
      <c r="A520" s="13">
        <v>521000</v>
      </c>
      <c r="B520" s="14" t="s">
        <v>367</v>
      </c>
      <c r="C520" s="14" t="s">
        <v>376</v>
      </c>
      <c r="D520" s="15">
        <v>64.02</v>
      </c>
      <c r="E520" s="15">
        <v>303.8</v>
      </c>
      <c r="F520" s="15">
        <f t="shared" si="35"/>
        <v>124.78</v>
      </c>
      <c r="G520" s="16">
        <v>0</v>
      </c>
      <c r="H520" s="16">
        <v>0</v>
      </c>
      <c r="I520" s="16">
        <f>VLOOKUP(B520,'[1]FDC1 Hyp3 taxeha1'!$A$2:$U$42,21,0)</f>
        <v>2.46</v>
      </c>
      <c r="J520" s="17">
        <f t="shared" si="32"/>
        <v>0</v>
      </c>
      <c r="K520" s="17">
        <f t="shared" si="33"/>
        <v>0</v>
      </c>
      <c r="L520" s="17">
        <f t="shared" si="34"/>
        <v>306.9588</v>
      </c>
      <c r="M520" s="17"/>
    </row>
    <row r="521" spans="1:13" x14ac:dyDescent="0.35">
      <c r="A521" s="13">
        <v>521180</v>
      </c>
      <c r="B521" s="14" t="s">
        <v>367</v>
      </c>
      <c r="C521" s="14" t="s">
        <v>377</v>
      </c>
      <c r="D521" s="15">
        <v>190.17</v>
      </c>
      <c r="E521" s="15">
        <v>0</v>
      </c>
      <c r="F521" s="15">
        <f t="shared" si="35"/>
        <v>190.17</v>
      </c>
      <c r="G521" s="16">
        <v>0</v>
      </c>
      <c r="H521" s="16">
        <v>0</v>
      </c>
      <c r="I521" s="16">
        <f>VLOOKUP(B521,'[1]FDC1 Hyp3 taxeha1'!$A$2:$U$42,21,0)</f>
        <v>2.46</v>
      </c>
      <c r="J521" s="17">
        <f t="shared" si="32"/>
        <v>0</v>
      </c>
      <c r="K521" s="17">
        <f t="shared" si="33"/>
        <v>0</v>
      </c>
      <c r="L521" s="17">
        <f t="shared" si="34"/>
        <v>467.81819999999999</v>
      </c>
      <c r="M521" s="17"/>
    </row>
    <row r="522" spans="1:13" x14ac:dyDescent="0.35">
      <c r="A522" s="13">
        <v>520870</v>
      </c>
      <c r="B522" s="14" t="s">
        <v>367</v>
      </c>
      <c r="C522" s="14" t="s">
        <v>378</v>
      </c>
      <c r="D522" s="15">
        <v>4.51</v>
      </c>
      <c r="E522" s="15">
        <v>52.5</v>
      </c>
      <c r="F522" s="15">
        <f t="shared" si="35"/>
        <v>15.01</v>
      </c>
      <c r="G522" s="16">
        <v>0</v>
      </c>
      <c r="H522" s="16">
        <v>0</v>
      </c>
      <c r="I522" s="16">
        <f>VLOOKUP(B522,'[1]FDC1 Hyp3 taxeha1'!$A$2:$U$42,21,0)</f>
        <v>2.46</v>
      </c>
      <c r="J522" s="17">
        <f t="shared" si="32"/>
        <v>0</v>
      </c>
      <c r="K522" s="17">
        <f t="shared" si="33"/>
        <v>0</v>
      </c>
      <c r="L522" s="17">
        <f t="shared" si="34"/>
        <v>36.924599999999998</v>
      </c>
      <c r="M522" s="17"/>
    </row>
    <row r="523" spans="1:13" x14ac:dyDescent="0.35">
      <c r="A523" s="13">
        <v>521767</v>
      </c>
      <c r="B523" s="14" t="s">
        <v>367</v>
      </c>
      <c r="C523" s="14" t="s">
        <v>62</v>
      </c>
      <c r="D523" s="15">
        <v>12.17</v>
      </c>
      <c r="E523" s="15">
        <v>0</v>
      </c>
      <c r="F523" s="15">
        <f t="shared" si="35"/>
        <v>12.17</v>
      </c>
      <c r="G523" s="16">
        <v>0</v>
      </c>
      <c r="H523" s="16">
        <v>0</v>
      </c>
      <c r="I523" s="16">
        <f>VLOOKUP(B523,'[1]FDC1 Hyp3 taxeha1'!$A$2:$U$42,21,0)</f>
        <v>2.46</v>
      </c>
      <c r="J523" s="17">
        <f t="shared" si="32"/>
        <v>0</v>
      </c>
      <c r="K523" s="17">
        <f t="shared" si="33"/>
        <v>0</v>
      </c>
      <c r="L523" s="17">
        <f t="shared" si="34"/>
        <v>29.938199999999998</v>
      </c>
      <c r="M523" s="17"/>
    </row>
    <row r="524" spans="1:13" x14ac:dyDescent="0.35">
      <c r="A524" s="13">
        <v>521342</v>
      </c>
      <c r="B524" s="14" t="s">
        <v>367</v>
      </c>
      <c r="C524" s="14" t="s">
        <v>62</v>
      </c>
      <c r="D524" s="15">
        <v>19.04</v>
      </c>
      <c r="E524" s="15">
        <v>0</v>
      </c>
      <c r="F524" s="15">
        <f t="shared" si="35"/>
        <v>19.04</v>
      </c>
      <c r="G524" s="16">
        <v>0</v>
      </c>
      <c r="H524" s="16">
        <v>0</v>
      </c>
      <c r="I524" s="16">
        <f>VLOOKUP(B524,'[1]FDC1 Hyp3 taxeha1'!$A$2:$U$42,21,0)</f>
        <v>2.46</v>
      </c>
      <c r="J524" s="17">
        <f t="shared" si="32"/>
        <v>0</v>
      </c>
      <c r="K524" s="17">
        <f t="shared" si="33"/>
        <v>0</v>
      </c>
      <c r="L524" s="17">
        <f t="shared" si="34"/>
        <v>46.8384</v>
      </c>
      <c r="M524" s="17"/>
    </row>
    <row r="525" spans="1:13" x14ac:dyDescent="0.35">
      <c r="A525" s="13">
        <v>522217</v>
      </c>
      <c r="B525" s="14" t="s">
        <v>367</v>
      </c>
      <c r="C525" s="14" t="s">
        <v>373</v>
      </c>
      <c r="D525" s="15">
        <v>230.07</v>
      </c>
      <c r="E525" s="15">
        <v>0</v>
      </c>
      <c r="F525" s="15">
        <f t="shared" si="35"/>
        <v>230.07</v>
      </c>
      <c r="G525" s="16">
        <v>0</v>
      </c>
      <c r="H525" s="16">
        <v>0</v>
      </c>
      <c r="I525" s="16">
        <f>VLOOKUP(B525,'[1]FDC1 Hyp3 taxeha1'!$A$2:$U$42,21,0)</f>
        <v>2.46</v>
      </c>
      <c r="J525" s="17">
        <f t="shared" si="32"/>
        <v>0</v>
      </c>
      <c r="K525" s="17">
        <f t="shared" si="33"/>
        <v>0</v>
      </c>
      <c r="L525" s="17">
        <f t="shared" si="34"/>
        <v>565.97219999999993</v>
      </c>
      <c r="M525" s="17"/>
    </row>
    <row r="526" spans="1:13" x14ac:dyDescent="0.35">
      <c r="A526" s="13">
        <v>522339</v>
      </c>
      <c r="B526" s="14" t="s">
        <v>367</v>
      </c>
      <c r="C526" s="14" t="s">
        <v>379</v>
      </c>
      <c r="D526" s="15">
        <v>255</v>
      </c>
      <c r="E526" s="15">
        <v>0</v>
      </c>
      <c r="F526" s="15">
        <f t="shared" si="35"/>
        <v>255</v>
      </c>
      <c r="G526" s="16">
        <v>0</v>
      </c>
      <c r="H526" s="16">
        <v>0</v>
      </c>
      <c r="I526" s="16">
        <f>VLOOKUP(B526,'[1]FDC1 Hyp3 taxeha1'!$A$2:$U$42,21,0)</f>
        <v>2.46</v>
      </c>
      <c r="J526" s="17">
        <f t="shared" si="32"/>
        <v>0</v>
      </c>
      <c r="K526" s="17">
        <f t="shared" si="33"/>
        <v>0</v>
      </c>
      <c r="L526" s="17">
        <f t="shared" si="34"/>
        <v>627.29999999999995</v>
      </c>
      <c r="M526" s="17"/>
    </row>
    <row r="527" spans="1:13" x14ac:dyDescent="0.35">
      <c r="A527" s="13">
        <v>520487</v>
      </c>
      <c r="B527" s="14" t="s">
        <v>367</v>
      </c>
      <c r="C527" s="14" t="s">
        <v>379</v>
      </c>
      <c r="D527" s="15">
        <v>74.989999999999995</v>
      </c>
      <c r="E527" s="15">
        <v>393.51</v>
      </c>
      <c r="F527" s="15">
        <f t="shared" si="35"/>
        <v>153.69</v>
      </c>
      <c r="G527" s="16">
        <v>0</v>
      </c>
      <c r="H527" s="16">
        <v>0</v>
      </c>
      <c r="I527" s="16">
        <f>VLOOKUP(B527,'[1]FDC1 Hyp3 taxeha1'!$A$2:$U$42,21,0)</f>
        <v>2.46</v>
      </c>
      <c r="J527" s="17">
        <f t="shared" si="32"/>
        <v>0</v>
      </c>
      <c r="K527" s="17">
        <f t="shared" si="33"/>
        <v>0</v>
      </c>
      <c r="L527" s="17">
        <f t="shared" si="34"/>
        <v>378.07740000000001</v>
      </c>
      <c r="M527" s="17"/>
    </row>
    <row r="528" spans="1:13" x14ac:dyDescent="0.35">
      <c r="A528" s="13">
        <v>520489</v>
      </c>
      <c r="B528" s="14" t="s">
        <v>367</v>
      </c>
      <c r="C528" s="14" t="s">
        <v>66</v>
      </c>
      <c r="D528" s="15">
        <v>170</v>
      </c>
      <c r="E528" s="15">
        <v>0</v>
      </c>
      <c r="F528" s="15">
        <f t="shared" si="35"/>
        <v>170</v>
      </c>
      <c r="G528" s="16">
        <v>0</v>
      </c>
      <c r="H528" s="16">
        <v>0</v>
      </c>
      <c r="I528" s="16">
        <f>VLOOKUP(B528,'[1]FDC1 Hyp3 taxeha1'!$A$2:$U$42,21,0)</f>
        <v>2.46</v>
      </c>
      <c r="J528" s="17">
        <f t="shared" si="32"/>
        <v>0</v>
      </c>
      <c r="K528" s="17">
        <f t="shared" si="33"/>
        <v>0</v>
      </c>
      <c r="L528" s="17">
        <f t="shared" si="34"/>
        <v>418.2</v>
      </c>
      <c r="M528" s="17"/>
    </row>
    <row r="529" spans="1:13" x14ac:dyDescent="0.35">
      <c r="A529" s="13">
        <v>522361</v>
      </c>
      <c r="B529" s="14" t="s">
        <v>367</v>
      </c>
      <c r="C529" s="14" t="s">
        <v>380</v>
      </c>
      <c r="D529" s="15">
        <v>51.91</v>
      </c>
      <c r="E529" s="15">
        <v>304.7</v>
      </c>
      <c r="F529" s="15">
        <f t="shared" si="35"/>
        <v>112.85</v>
      </c>
      <c r="G529" s="16">
        <v>0</v>
      </c>
      <c r="H529" s="16">
        <v>0</v>
      </c>
      <c r="I529" s="16">
        <f>VLOOKUP(B529,'[1]FDC1 Hyp3 taxeha1'!$A$2:$U$42,21,0)</f>
        <v>2.46</v>
      </c>
      <c r="J529" s="17">
        <f t="shared" si="32"/>
        <v>0</v>
      </c>
      <c r="K529" s="17">
        <f t="shared" si="33"/>
        <v>0</v>
      </c>
      <c r="L529" s="17">
        <f t="shared" si="34"/>
        <v>277.61099999999999</v>
      </c>
      <c r="M529" s="17"/>
    </row>
    <row r="530" spans="1:13" x14ac:dyDescent="0.35">
      <c r="A530" s="13">
        <v>520465</v>
      </c>
      <c r="B530" s="14" t="s">
        <v>367</v>
      </c>
      <c r="C530" s="14" t="s">
        <v>381</v>
      </c>
      <c r="D530" s="15">
        <v>23.24</v>
      </c>
      <c r="E530" s="15">
        <v>0</v>
      </c>
      <c r="F530" s="15">
        <f t="shared" si="35"/>
        <v>23.24</v>
      </c>
      <c r="G530" s="16">
        <v>0</v>
      </c>
      <c r="H530" s="16">
        <v>0</v>
      </c>
      <c r="I530" s="16">
        <f>VLOOKUP(B530,'[1]FDC1 Hyp3 taxeha1'!$A$2:$U$42,21,0)</f>
        <v>2.46</v>
      </c>
      <c r="J530" s="17">
        <f t="shared" si="32"/>
        <v>0</v>
      </c>
      <c r="K530" s="17">
        <f t="shared" si="33"/>
        <v>0</v>
      </c>
      <c r="L530" s="17">
        <f t="shared" si="34"/>
        <v>57.170399999999994</v>
      </c>
      <c r="M530" s="17"/>
    </row>
    <row r="531" spans="1:13" x14ac:dyDescent="0.35">
      <c r="A531" s="13">
        <v>520700</v>
      </c>
      <c r="B531" s="14" t="s">
        <v>367</v>
      </c>
      <c r="C531" s="14" t="s">
        <v>27</v>
      </c>
      <c r="D531" s="15">
        <v>64</v>
      </c>
      <c r="E531" s="15">
        <v>0</v>
      </c>
      <c r="F531" s="15">
        <f t="shared" si="35"/>
        <v>64</v>
      </c>
      <c r="G531" s="16">
        <v>0</v>
      </c>
      <c r="H531" s="16">
        <v>0</v>
      </c>
      <c r="I531" s="16">
        <f>VLOOKUP(B531,'[1]FDC1 Hyp3 taxeha1'!$A$2:$U$42,21,0)</f>
        <v>2.46</v>
      </c>
      <c r="J531" s="17">
        <f t="shared" si="32"/>
        <v>0</v>
      </c>
      <c r="K531" s="17">
        <f t="shared" si="33"/>
        <v>0</v>
      </c>
      <c r="L531" s="17">
        <f t="shared" si="34"/>
        <v>157.44</v>
      </c>
      <c r="M531" s="17"/>
    </row>
    <row r="532" spans="1:13" x14ac:dyDescent="0.35">
      <c r="A532" s="13">
        <v>521681</v>
      </c>
      <c r="B532" s="14" t="s">
        <v>367</v>
      </c>
      <c r="C532" s="14" t="s">
        <v>62</v>
      </c>
      <c r="D532" s="15">
        <v>35.61</v>
      </c>
      <c r="E532" s="15">
        <v>208.13</v>
      </c>
      <c r="F532" s="15">
        <f t="shared" si="35"/>
        <v>77.239999999999995</v>
      </c>
      <c r="G532" s="16">
        <v>0</v>
      </c>
      <c r="H532" s="16">
        <v>0</v>
      </c>
      <c r="I532" s="16">
        <f>VLOOKUP(B532,'[1]FDC1 Hyp3 taxeha1'!$A$2:$U$42,21,0)</f>
        <v>2.46</v>
      </c>
      <c r="J532" s="17">
        <f t="shared" si="32"/>
        <v>0</v>
      </c>
      <c r="K532" s="17">
        <f t="shared" si="33"/>
        <v>0</v>
      </c>
      <c r="L532" s="17">
        <f t="shared" si="34"/>
        <v>190.01039999999998</v>
      </c>
      <c r="M532" s="17"/>
    </row>
    <row r="533" spans="1:13" x14ac:dyDescent="0.35">
      <c r="A533" s="13">
        <v>522993</v>
      </c>
      <c r="B533" s="14" t="s">
        <v>367</v>
      </c>
      <c r="C533" s="14" t="s">
        <v>380</v>
      </c>
      <c r="D533" s="15">
        <v>1.55</v>
      </c>
      <c r="E533" s="15">
        <v>49.49</v>
      </c>
      <c r="F533" s="15">
        <f t="shared" si="35"/>
        <v>11.45</v>
      </c>
      <c r="G533" s="16">
        <v>0</v>
      </c>
      <c r="H533" s="16">
        <v>0</v>
      </c>
      <c r="I533" s="16">
        <f>VLOOKUP(B533,'[1]FDC1 Hyp3 taxeha1'!$A$2:$U$42,21,0)</f>
        <v>2.46</v>
      </c>
      <c r="J533" s="17">
        <f t="shared" si="32"/>
        <v>0</v>
      </c>
      <c r="K533" s="17">
        <f t="shared" si="33"/>
        <v>0</v>
      </c>
      <c r="L533" s="17">
        <f t="shared" si="34"/>
        <v>28.166999999999998</v>
      </c>
      <c r="M533" s="17"/>
    </row>
    <row r="534" spans="1:13" x14ac:dyDescent="0.35">
      <c r="A534" s="13">
        <v>521524</v>
      </c>
      <c r="B534" s="14" t="s">
        <v>367</v>
      </c>
      <c r="C534" s="14" t="s">
        <v>382</v>
      </c>
      <c r="D534" s="15">
        <v>25.3</v>
      </c>
      <c r="E534" s="15">
        <v>15.95</v>
      </c>
      <c r="F534" s="15">
        <f t="shared" si="35"/>
        <v>28.49</v>
      </c>
      <c r="G534" s="16">
        <v>0</v>
      </c>
      <c r="H534" s="16">
        <v>0</v>
      </c>
      <c r="I534" s="16">
        <f>VLOOKUP(B534,'[1]FDC1 Hyp3 taxeha1'!$A$2:$U$42,21,0)</f>
        <v>2.46</v>
      </c>
      <c r="J534" s="17">
        <f t="shared" si="32"/>
        <v>0</v>
      </c>
      <c r="K534" s="17">
        <f t="shared" si="33"/>
        <v>0</v>
      </c>
      <c r="L534" s="17">
        <f t="shared" si="34"/>
        <v>70.085399999999993</v>
      </c>
      <c r="M534" s="17"/>
    </row>
    <row r="535" spans="1:13" x14ac:dyDescent="0.35">
      <c r="A535" s="13">
        <v>520974</v>
      </c>
      <c r="B535" s="14" t="s">
        <v>367</v>
      </c>
      <c r="C535" s="14" t="s">
        <v>69</v>
      </c>
      <c r="D535" s="15">
        <v>242.62</v>
      </c>
      <c r="E535" s="15">
        <v>755.75</v>
      </c>
      <c r="F535" s="15">
        <f t="shared" si="35"/>
        <v>393.77</v>
      </c>
      <c r="G535" s="16">
        <v>0</v>
      </c>
      <c r="H535" s="16">
        <v>0</v>
      </c>
      <c r="I535" s="16">
        <f>VLOOKUP(B535,'[1]FDC1 Hyp3 taxeha1'!$A$2:$U$42,21,0)</f>
        <v>2.46</v>
      </c>
      <c r="J535" s="17">
        <f t="shared" si="32"/>
        <v>0</v>
      </c>
      <c r="K535" s="17">
        <f t="shared" si="33"/>
        <v>0</v>
      </c>
      <c r="L535" s="17">
        <f t="shared" si="34"/>
        <v>968.67419999999993</v>
      </c>
      <c r="M535" s="17"/>
    </row>
    <row r="536" spans="1:13" x14ac:dyDescent="0.35">
      <c r="A536" s="13">
        <v>521209</v>
      </c>
      <c r="B536" s="14" t="s">
        <v>367</v>
      </c>
      <c r="C536" s="14" t="s">
        <v>383</v>
      </c>
      <c r="D536" s="15">
        <v>389.35</v>
      </c>
      <c r="E536" s="15">
        <v>37.56</v>
      </c>
      <c r="F536" s="15">
        <f t="shared" si="35"/>
        <v>396.86</v>
      </c>
      <c r="G536" s="16">
        <v>0</v>
      </c>
      <c r="H536" s="16">
        <v>0</v>
      </c>
      <c r="I536" s="16">
        <f>VLOOKUP(B536,'[1]FDC1 Hyp3 taxeha1'!$A$2:$U$42,21,0)</f>
        <v>2.46</v>
      </c>
      <c r="J536" s="17">
        <f t="shared" si="32"/>
        <v>0</v>
      </c>
      <c r="K536" s="17">
        <f t="shared" si="33"/>
        <v>0</v>
      </c>
      <c r="L536" s="17">
        <f t="shared" si="34"/>
        <v>976.27560000000005</v>
      </c>
      <c r="M536" s="17"/>
    </row>
    <row r="537" spans="1:13" x14ac:dyDescent="0.35">
      <c r="A537" s="13">
        <v>520168</v>
      </c>
      <c r="B537" s="14" t="s">
        <v>367</v>
      </c>
      <c r="C537" s="14" t="s">
        <v>384</v>
      </c>
      <c r="D537" s="15">
        <v>140.72999999999999</v>
      </c>
      <c r="E537" s="15">
        <v>20.5</v>
      </c>
      <c r="F537" s="15">
        <f t="shared" si="35"/>
        <v>144.83000000000001</v>
      </c>
      <c r="G537" s="16">
        <v>0</v>
      </c>
      <c r="H537" s="16">
        <v>0</v>
      </c>
      <c r="I537" s="16">
        <f>VLOOKUP(B537,'[1]FDC1 Hyp3 taxeha1'!$A$2:$U$42,21,0)</f>
        <v>2.46</v>
      </c>
      <c r="J537" s="17">
        <f t="shared" si="32"/>
        <v>0</v>
      </c>
      <c r="K537" s="17">
        <f t="shared" si="33"/>
        <v>0</v>
      </c>
      <c r="L537" s="17">
        <f t="shared" si="34"/>
        <v>356.28180000000003</v>
      </c>
      <c r="M537" s="17"/>
    </row>
    <row r="538" spans="1:13" x14ac:dyDescent="0.35">
      <c r="A538" s="13">
        <v>520653</v>
      </c>
      <c r="B538" s="14" t="s">
        <v>367</v>
      </c>
      <c r="C538" s="14" t="s">
        <v>385</v>
      </c>
      <c r="D538" s="15">
        <v>219.67</v>
      </c>
      <c r="E538" s="15">
        <v>491.68</v>
      </c>
      <c r="F538" s="15">
        <f t="shared" si="35"/>
        <v>318.01</v>
      </c>
      <c r="G538" s="16">
        <v>0</v>
      </c>
      <c r="H538" s="16">
        <v>0</v>
      </c>
      <c r="I538" s="16">
        <f>VLOOKUP(B538,'[1]FDC1 Hyp3 taxeha1'!$A$2:$U$42,21,0)</f>
        <v>2.46</v>
      </c>
      <c r="J538" s="17">
        <f t="shared" si="32"/>
        <v>0</v>
      </c>
      <c r="K538" s="17">
        <f t="shared" si="33"/>
        <v>0</v>
      </c>
      <c r="L538" s="17">
        <f t="shared" si="34"/>
        <v>782.30459999999994</v>
      </c>
      <c r="M538" s="17"/>
    </row>
    <row r="539" spans="1:13" x14ac:dyDescent="0.35">
      <c r="A539" s="13">
        <v>520434</v>
      </c>
      <c r="B539" s="14" t="s">
        <v>367</v>
      </c>
      <c r="C539" s="14" t="s">
        <v>386</v>
      </c>
      <c r="D539" s="15">
        <v>273.55</v>
      </c>
      <c r="E539" s="15">
        <v>628</v>
      </c>
      <c r="F539" s="15">
        <f t="shared" si="35"/>
        <v>399.15</v>
      </c>
      <c r="G539" s="16">
        <v>0</v>
      </c>
      <c r="H539" s="16">
        <v>0</v>
      </c>
      <c r="I539" s="16">
        <f>VLOOKUP(B539,'[1]FDC1 Hyp3 taxeha1'!$A$2:$U$42,21,0)</f>
        <v>2.46</v>
      </c>
      <c r="J539" s="17">
        <f t="shared" si="32"/>
        <v>0</v>
      </c>
      <c r="K539" s="17">
        <f t="shared" si="33"/>
        <v>0</v>
      </c>
      <c r="L539" s="17">
        <f t="shared" si="34"/>
        <v>981.90899999999988</v>
      </c>
      <c r="M539" s="17"/>
    </row>
    <row r="540" spans="1:13" x14ac:dyDescent="0.35">
      <c r="A540" s="13">
        <v>521868</v>
      </c>
      <c r="B540" s="14" t="s">
        <v>367</v>
      </c>
      <c r="C540" s="14" t="s">
        <v>380</v>
      </c>
      <c r="D540" s="15">
        <v>13.78</v>
      </c>
      <c r="E540" s="15">
        <v>0</v>
      </c>
      <c r="F540" s="15">
        <f t="shared" si="35"/>
        <v>13.78</v>
      </c>
      <c r="G540" s="16">
        <v>0</v>
      </c>
      <c r="H540" s="16">
        <v>0</v>
      </c>
      <c r="I540" s="16">
        <f>VLOOKUP(B540,'[1]FDC1 Hyp3 taxeha1'!$A$2:$U$42,21,0)</f>
        <v>2.46</v>
      </c>
      <c r="J540" s="17">
        <f t="shared" si="32"/>
        <v>0</v>
      </c>
      <c r="K540" s="17">
        <f t="shared" si="33"/>
        <v>0</v>
      </c>
      <c r="L540" s="17">
        <f t="shared" si="34"/>
        <v>33.898800000000001</v>
      </c>
      <c r="M540" s="17"/>
    </row>
    <row r="541" spans="1:13" x14ac:dyDescent="0.35">
      <c r="A541" s="13">
        <v>521853</v>
      </c>
      <c r="B541" s="14" t="s">
        <v>367</v>
      </c>
      <c r="C541" s="14" t="s">
        <v>387</v>
      </c>
      <c r="D541" s="15">
        <v>26.53</v>
      </c>
      <c r="E541" s="15">
        <v>86.79</v>
      </c>
      <c r="F541" s="15">
        <f t="shared" si="35"/>
        <v>43.89</v>
      </c>
      <c r="G541" s="16">
        <v>0</v>
      </c>
      <c r="H541" s="16">
        <v>0</v>
      </c>
      <c r="I541" s="16">
        <f>VLOOKUP(B541,'[1]FDC1 Hyp3 taxeha1'!$A$2:$U$42,21,0)</f>
        <v>2.46</v>
      </c>
      <c r="J541" s="17">
        <f t="shared" si="32"/>
        <v>0</v>
      </c>
      <c r="K541" s="17">
        <f t="shared" si="33"/>
        <v>0</v>
      </c>
      <c r="L541" s="17">
        <f t="shared" si="34"/>
        <v>107.96939999999999</v>
      </c>
      <c r="M541" s="17"/>
    </row>
    <row r="542" spans="1:13" x14ac:dyDescent="0.35">
      <c r="A542" s="13">
        <v>520036</v>
      </c>
      <c r="B542" s="14" t="s">
        <v>367</v>
      </c>
      <c r="C542" s="14" t="s">
        <v>388</v>
      </c>
      <c r="D542" s="15">
        <v>719.14</v>
      </c>
      <c r="E542" s="15">
        <v>635.32000000000005</v>
      </c>
      <c r="F542" s="15">
        <f t="shared" si="35"/>
        <v>846.2</v>
      </c>
      <c r="G542" s="16">
        <v>0</v>
      </c>
      <c r="H542" s="16">
        <v>0</v>
      </c>
      <c r="I542" s="16">
        <f>VLOOKUP(B542,'[1]FDC1 Hyp3 taxeha1'!$A$2:$U$42,21,0)</f>
        <v>2.46</v>
      </c>
      <c r="J542" s="17">
        <f t="shared" si="32"/>
        <v>0</v>
      </c>
      <c r="K542" s="17">
        <f t="shared" si="33"/>
        <v>0</v>
      </c>
      <c r="L542" s="17">
        <f t="shared" si="34"/>
        <v>2081.652</v>
      </c>
      <c r="M542" s="17"/>
    </row>
    <row r="543" spans="1:13" x14ac:dyDescent="0.35">
      <c r="A543" s="13">
        <v>521520</v>
      </c>
      <c r="B543" s="14" t="s">
        <v>367</v>
      </c>
      <c r="C543" s="14" t="s">
        <v>389</v>
      </c>
      <c r="D543" s="15">
        <v>60.22</v>
      </c>
      <c r="E543" s="15">
        <v>0</v>
      </c>
      <c r="F543" s="15">
        <f t="shared" si="35"/>
        <v>60.22</v>
      </c>
      <c r="G543" s="16">
        <v>0</v>
      </c>
      <c r="H543" s="16">
        <v>0</v>
      </c>
      <c r="I543" s="16">
        <f>VLOOKUP(B543,'[1]FDC1 Hyp3 taxeha1'!$A$2:$U$42,21,0)</f>
        <v>2.46</v>
      </c>
      <c r="J543" s="17">
        <f t="shared" si="32"/>
        <v>0</v>
      </c>
      <c r="K543" s="17">
        <f t="shared" si="33"/>
        <v>0</v>
      </c>
      <c r="L543" s="17">
        <f t="shared" si="34"/>
        <v>148.1412</v>
      </c>
      <c r="M543" s="17"/>
    </row>
    <row r="544" spans="1:13" x14ac:dyDescent="0.35">
      <c r="A544" s="13">
        <v>520027</v>
      </c>
      <c r="B544" s="14" t="s">
        <v>367</v>
      </c>
      <c r="C544" s="14" t="s">
        <v>390</v>
      </c>
      <c r="D544" s="15">
        <v>61.21</v>
      </c>
      <c r="E544" s="15">
        <v>55.3</v>
      </c>
      <c r="F544" s="15">
        <f t="shared" si="35"/>
        <v>72.27</v>
      </c>
      <c r="G544" s="16">
        <v>0</v>
      </c>
      <c r="H544" s="16">
        <v>0</v>
      </c>
      <c r="I544" s="16">
        <f>VLOOKUP(B544,'[1]FDC1 Hyp3 taxeha1'!$A$2:$U$42,21,0)</f>
        <v>2.46</v>
      </c>
      <c r="J544" s="17">
        <f t="shared" si="32"/>
        <v>0</v>
      </c>
      <c r="K544" s="17">
        <f t="shared" si="33"/>
        <v>0</v>
      </c>
      <c r="L544" s="17">
        <f t="shared" si="34"/>
        <v>177.7842</v>
      </c>
      <c r="M544" s="17"/>
    </row>
    <row r="545" spans="1:13" x14ac:dyDescent="0.35">
      <c r="A545" s="13">
        <v>520611</v>
      </c>
      <c r="B545" s="14" t="s">
        <v>367</v>
      </c>
      <c r="C545" s="14" t="s">
        <v>390</v>
      </c>
      <c r="D545" s="15">
        <v>101.05</v>
      </c>
      <c r="E545" s="15">
        <v>10.94</v>
      </c>
      <c r="F545" s="15">
        <f t="shared" si="35"/>
        <v>103.24</v>
      </c>
      <c r="G545" s="16">
        <v>0</v>
      </c>
      <c r="H545" s="16">
        <v>0</v>
      </c>
      <c r="I545" s="16">
        <f>VLOOKUP(B545,'[1]FDC1 Hyp3 taxeha1'!$A$2:$U$42,21,0)</f>
        <v>2.46</v>
      </c>
      <c r="J545" s="17">
        <f t="shared" si="32"/>
        <v>0</v>
      </c>
      <c r="K545" s="17">
        <f t="shared" si="33"/>
        <v>0</v>
      </c>
      <c r="L545" s="17">
        <f t="shared" si="34"/>
        <v>253.97039999999998</v>
      </c>
      <c r="M545" s="17"/>
    </row>
    <row r="546" spans="1:13" x14ac:dyDescent="0.35">
      <c r="A546" s="13">
        <v>520253</v>
      </c>
      <c r="B546" s="14" t="s">
        <v>367</v>
      </c>
      <c r="C546" s="14" t="s">
        <v>390</v>
      </c>
      <c r="D546" s="15">
        <v>20.89</v>
      </c>
      <c r="E546" s="15">
        <v>324.32</v>
      </c>
      <c r="F546" s="15">
        <f t="shared" si="35"/>
        <v>85.75</v>
      </c>
      <c r="G546" s="16">
        <v>0</v>
      </c>
      <c r="H546" s="16">
        <v>0</v>
      </c>
      <c r="I546" s="16">
        <f>VLOOKUP(B546,'[1]FDC1 Hyp3 taxeha1'!$A$2:$U$42,21,0)</f>
        <v>2.46</v>
      </c>
      <c r="J546" s="17">
        <f t="shared" si="32"/>
        <v>0</v>
      </c>
      <c r="K546" s="17">
        <f t="shared" si="33"/>
        <v>0</v>
      </c>
      <c r="L546" s="17">
        <f t="shared" si="34"/>
        <v>210.94499999999999</v>
      </c>
      <c r="M546" s="17"/>
    </row>
    <row r="547" spans="1:13" x14ac:dyDescent="0.35">
      <c r="A547" s="13">
        <v>521222</v>
      </c>
      <c r="B547" s="14" t="s">
        <v>367</v>
      </c>
      <c r="C547" s="14" t="s">
        <v>391</v>
      </c>
      <c r="D547" s="15">
        <v>45.72</v>
      </c>
      <c r="E547" s="15">
        <v>118.79</v>
      </c>
      <c r="F547" s="15">
        <f t="shared" si="35"/>
        <v>69.48</v>
      </c>
      <c r="G547" s="16">
        <v>0</v>
      </c>
      <c r="H547" s="16">
        <v>0</v>
      </c>
      <c r="I547" s="16">
        <f>VLOOKUP(B547,'[1]FDC1 Hyp3 taxeha1'!$A$2:$U$42,21,0)</f>
        <v>2.46</v>
      </c>
      <c r="J547" s="17">
        <f t="shared" si="32"/>
        <v>0</v>
      </c>
      <c r="K547" s="17">
        <f t="shared" si="33"/>
        <v>0</v>
      </c>
      <c r="L547" s="17">
        <f t="shared" si="34"/>
        <v>170.92080000000001</v>
      </c>
      <c r="M547" s="17"/>
    </row>
    <row r="548" spans="1:13" x14ac:dyDescent="0.35">
      <c r="A548" s="13">
        <v>521497</v>
      </c>
      <c r="B548" s="14" t="s">
        <v>367</v>
      </c>
      <c r="C548" s="14" t="s">
        <v>392</v>
      </c>
      <c r="D548" s="15">
        <v>26.23</v>
      </c>
      <c r="E548" s="15">
        <v>0</v>
      </c>
      <c r="F548" s="15">
        <f t="shared" si="35"/>
        <v>26.23</v>
      </c>
      <c r="G548" s="16">
        <v>0</v>
      </c>
      <c r="H548" s="16">
        <v>0</v>
      </c>
      <c r="I548" s="16">
        <f>VLOOKUP(B548,'[1]FDC1 Hyp3 taxeha1'!$A$2:$U$42,21,0)</f>
        <v>2.46</v>
      </c>
      <c r="J548" s="17">
        <f t="shared" si="32"/>
        <v>0</v>
      </c>
      <c r="K548" s="17">
        <f t="shared" si="33"/>
        <v>0</v>
      </c>
      <c r="L548" s="17">
        <f t="shared" si="34"/>
        <v>64.525800000000004</v>
      </c>
      <c r="M548" s="17"/>
    </row>
    <row r="549" spans="1:13" x14ac:dyDescent="0.35">
      <c r="A549" s="13">
        <v>520454</v>
      </c>
      <c r="B549" s="14" t="s">
        <v>367</v>
      </c>
      <c r="C549" s="14" t="s">
        <v>374</v>
      </c>
      <c r="D549" s="15">
        <v>292.3</v>
      </c>
      <c r="E549" s="15">
        <v>4.6100000000000003</v>
      </c>
      <c r="F549" s="15">
        <f t="shared" si="35"/>
        <v>293.22000000000003</v>
      </c>
      <c r="G549" s="16">
        <v>0</v>
      </c>
      <c r="H549" s="16">
        <v>0</v>
      </c>
      <c r="I549" s="16">
        <f>VLOOKUP(B549,'[1]FDC1 Hyp3 taxeha1'!$A$2:$U$42,21,0)</f>
        <v>2.46</v>
      </c>
      <c r="J549" s="17">
        <f t="shared" si="32"/>
        <v>0</v>
      </c>
      <c r="K549" s="17">
        <f t="shared" si="33"/>
        <v>0</v>
      </c>
      <c r="L549" s="17">
        <f t="shared" si="34"/>
        <v>721.32120000000009</v>
      </c>
      <c r="M549" s="17"/>
    </row>
    <row r="550" spans="1:13" x14ac:dyDescent="0.35">
      <c r="A550" s="13">
        <v>520235</v>
      </c>
      <c r="B550" s="14" t="s">
        <v>367</v>
      </c>
      <c r="C550" s="14" t="s">
        <v>393</v>
      </c>
      <c r="D550" s="15">
        <v>96.41</v>
      </c>
      <c r="E550" s="15">
        <v>1.3</v>
      </c>
      <c r="F550" s="15">
        <f t="shared" si="35"/>
        <v>96.67</v>
      </c>
      <c r="G550" s="16">
        <v>0</v>
      </c>
      <c r="H550" s="16">
        <v>0</v>
      </c>
      <c r="I550" s="16">
        <f>VLOOKUP(B550,'[1]FDC1 Hyp3 taxeha1'!$A$2:$U$42,21,0)</f>
        <v>2.46</v>
      </c>
      <c r="J550" s="17">
        <f t="shared" si="32"/>
        <v>0</v>
      </c>
      <c r="K550" s="17">
        <f t="shared" si="33"/>
        <v>0</v>
      </c>
      <c r="L550" s="17">
        <f t="shared" si="34"/>
        <v>237.8082</v>
      </c>
      <c r="M550" s="17"/>
    </row>
    <row r="551" spans="1:13" x14ac:dyDescent="0.35">
      <c r="A551" s="13">
        <v>522378</v>
      </c>
      <c r="B551" s="14" t="s">
        <v>367</v>
      </c>
      <c r="C551" s="14" t="s">
        <v>393</v>
      </c>
      <c r="D551" s="15">
        <v>280.91000000000003</v>
      </c>
      <c r="E551" s="15">
        <v>30.15</v>
      </c>
      <c r="F551" s="15">
        <f t="shared" si="35"/>
        <v>286.94</v>
      </c>
      <c r="G551" s="16">
        <v>0</v>
      </c>
      <c r="H551" s="16">
        <v>0</v>
      </c>
      <c r="I551" s="16">
        <f>VLOOKUP(B551,'[1]FDC1 Hyp3 taxeha1'!$A$2:$U$42,21,0)</f>
        <v>2.46</v>
      </c>
      <c r="J551" s="17">
        <f t="shared" si="32"/>
        <v>0</v>
      </c>
      <c r="K551" s="17">
        <f t="shared" si="33"/>
        <v>0</v>
      </c>
      <c r="L551" s="17">
        <f t="shared" si="34"/>
        <v>705.87239999999997</v>
      </c>
      <c r="M551" s="17"/>
    </row>
    <row r="552" spans="1:13" x14ac:dyDescent="0.35">
      <c r="A552" s="13">
        <v>520038</v>
      </c>
      <c r="B552" s="14" t="s">
        <v>367</v>
      </c>
      <c r="C552" s="14" t="s">
        <v>394</v>
      </c>
      <c r="D552" s="15">
        <v>13.34</v>
      </c>
      <c r="E552" s="15">
        <v>57.84</v>
      </c>
      <c r="F552" s="15">
        <f t="shared" si="35"/>
        <v>24.91</v>
      </c>
      <c r="G552" s="16">
        <v>0</v>
      </c>
      <c r="H552" s="16">
        <v>0</v>
      </c>
      <c r="I552" s="16">
        <f>VLOOKUP(B552,'[1]FDC1 Hyp3 taxeha1'!$A$2:$U$42,21,0)</f>
        <v>2.46</v>
      </c>
      <c r="J552" s="17">
        <f t="shared" si="32"/>
        <v>0</v>
      </c>
      <c r="K552" s="17">
        <f t="shared" si="33"/>
        <v>0</v>
      </c>
      <c r="L552" s="17">
        <f t="shared" si="34"/>
        <v>61.278599999999997</v>
      </c>
      <c r="M552" s="17"/>
    </row>
    <row r="553" spans="1:13" x14ac:dyDescent="0.35">
      <c r="A553" s="13">
        <v>522887</v>
      </c>
      <c r="B553" s="14" t="s">
        <v>367</v>
      </c>
      <c r="C553" s="14" t="s">
        <v>389</v>
      </c>
      <c r="D553" s="15">
        <v>17.71</v>
      </c>
      <c r="E553" s="15">
        <v>17.71</v>
      </c>
      <c r="F553" s="15">
        <f t="shared" si="35"/>
        <v>21.25</v>
      </c>
      <c r="G553" s="16">
        <v>0</v>
      </c>
      <c r="H553" s="16">
        <v>0</v>
      </c>
      <c r="I553" s="16">
        <f>VLOOKUP(B553,'[1]FDC1 Hyp3 taxeha1'!$A$2:$U$42,21,0)</f>
        <v>2.46</v>
      </c>
      <c r="J553" s="17">
        <f t="shared" si="32"/>
        <v>0</v>
      </c>
      <c r="K553" s="17">
        <f t="shared" si="33"/>
        <v>0</v>
      </c>
      <c r="L553" s="17">
        <f t="shared" si="34"/>
        <v>52.274999999999999</v>
      </c>
      <c r="M553" s="17"/>
    </row>
    <row r="554" spans="1:13" x14ac:dyDescent="0.35">
      <c r="A554" s="13">
        <v>520608</v>
      </c>
      <c r="B554" s="14" t="s">
        <v>367</v>
      </c>
      <c r="C554" s="14" t="s">
        <v>395</v>
      </c>
      <c r="D554" s="15">
        <v>254.69</v>
      </c>
      <c r="E554" s="15">
        <v>0</v>
      </c>
      <c r="F554" s="15">
        <f t="shared" si="35"/>
        <v>254.69</v>
      </c>
      <c r="G554" s="16">
        <v>0</v>
      </c>
      <c r="H554" s="16">
        <v>0</v>
      </c>
      <c r="I554" s="16">
        <f>VLOOKUP(B554,'[1]FDC1 Hyp3 taxeha1'!$A$2:$U$42,21,0)</f>
        <v>2.46</v>
      </c>
      <c r="J554" s="17">
        <f t="shared" si="32"/>
        <v>0</v>
      </c>
      <c r="K554" s="17">
        <f t="shared" si="33"/>
        <v>0</v>
      </c>
      <c r="L554" s="17">
        <f t="shared" si="34"/>
        <v>626.53739999999993</v>
      </c>
      <c r="M554" s="17"/>
    </row>
    <row r="555" spans="1:13" x14ac:dyDescent="0.35">
      <c r="A555" s="13">
        <v>521082</v>
      </c>
      <c r="B555" s="14" t="s">
        <v>367</v>
      </c>
      <c r="C555" s="14" t="s">
        <v>396</v>
      </c>
      <c r="D555" s="15">
        <v>23.56</v>
      </c>
      <c r="E555" s="15">
        <v>46.38</v>
      </c>
      <c r="F555" s="15">
        <f t="shared" si="35"/>
        <v>32.840000000000003</v>
      </c>
      <c r="G555" s="16">
        <v>0</v>
      </c>
      <c r="H555" s="16">
        <v>0</v>
      </c>
      <c r="I555" s="16">
        <f>VLOOKUP(B555,'[1]FDC1 Hyp3 taxeha1'!$A$2:$U$42,21,0)</f>
        <v>2.46</v>
      </c>
      <c r="J555" s="17">
        <f t="shared" si="32"/>
        <v>0</v>
      </c>
      <c r="K555" s="17">
        <f t="shared" si="33"/>
        <v>0</v>
      </c>
      <c r="L555" s="17">
        <f t="shared" si="34"/>
        <v>80.7864</v>
      </c>
      <c r="M555" s="17"/>
    </row>
    <row r="556" spans="1:13" x14ac:dyDescent="0.35">
      <c r="A556" s="13">
        <v>521372</v>
      </c>
      <c r="B556" s="14" t="s">
        <v>367</v>
      </c>
      <c r="C556" s="14" t="s">
        <v>374</v>
      </c>
      <c r="D556" s="15">
        <v>267.8</v>
      </c>
      <c r="E556" s="15">
        <v>0</v>
      </c>
      <c r="F556" s="15">
        <f t="shared" si="35"/>
        <v>267.8</v>
      </c>
      <c r="G556" s="16">
        <v>0</v>
      </c>
      <c r="H556" s="16">
        <v>0</v>
      </c>
      <c r="I556" s="16">
        <f>VLOOKUP(B556,'[1]FDC1 Hyp3 taxeha1'!$A$2:$U$42,21,0)</f>
        <v>2.46</v>
      </c>
      <c r="J556" s="17">
        <f t="shared" si="32"/>
        <v>0</v>
      </c>
      <c r="K556" s="17">
        <f t="shared" si="33"/>
        <v>0</v>
      </c>
      <c r="L556" s="17">
        <f t="shared" si="34"/>
        <v>658.78800000000001</v>
      </c>
      <c r="M556" s="17"/>
    </row>
    <row r="557" spans="1:13" x14ac:dyDescent="0.35">
      <c r="A557" s="13">
        <v>521521</v>
      </c>
      <c r="B557" s="14" t="s">
        <v>367</v>
      </c>
      <c r="C557" s="14" t="s">
        <v>397</v>
      </c>
      <c r="D557" s="15">
        <v>15.31</v>
      </c>
      <c r="E557" s="15">
        <v>23.44</v>
      </c>
      <c r="F557" s="15">
        <f t="shared" si="35"/>
        <v>20</v>
      </c>
      <c r="G557" s="16">
        <v>0</v>
      </c>
      <c r="H557" s="16">
        <v>0</v>
      </c>
      <c r="I557" s="16">
        <f>VLOOKUP(B557,'[1]FDC1 Hyp3 taxeha1'!$A$2:$U$42,21,0)</f>
        <v>2.46</v>
      </c>
      <c r="J557" s="17">
        <f t="shared" si="32"/>
        <v>0</v>
      </c>
      <c r="K557" s="17">
        <f t="shared" si="33"/>
        <v>0</v>
      </c>
      <c r="L557" s="17">
        <f t="shared" si="34"/>
        <v>49.2</v>
      </c>
      <c r="M557" s="17"/>
    </row>
    <row r="558" spans="1:13" x14ac:dyDescent="0.35">
      <c r="A558" s="13">
        <v>520971</v>
      </c>
      <c r="B558" s="14" t="s">
        <v>367</v>
      </c>
      <c r="C558" s="14" t="s">
        <v>398</v>
      </c>
      <c r="D558" s="15">
        <v>102.21</v>
      </c>
      <c r="E558" s="15">
        <v>46.68</v>
      </c>
      <c r="F558" s="15">
        <f t="shared" si="35"/>
        <v>111.55</v>
      </c>
      <c r="G558" s="16">
        <v>0</v>
      </c>
      <c r="H558" s="16">
        <v>0</v>
      </c>
      <c r="I558" s="16">
        <f>VLOOKUP(B558,'[1]FDC1 Hyp3 taxeha1'!$A$2:$U$42,21,0)</f>
        <v>2.46</v>
      </c>
      <c r="J558" s="17">
        <f t="shared" si="32"/>
        <v>0</v>
      </c>
      <c r="K558" s="17">
        <f t="shared" si="33"/>
        <v>0</v>
      </c>
      <c r="L558" s="17">
        <f t="shared" si="34"/>
        <v>274.41300000000001</v>
      </c>
      <c r="M558" s="17"/>
    </row>
    <row r="559" spans="1:13" x14ac:dyDescent="0.35">
      <c r="A559" s="13">
        <v>520892</v>
      </c>
      <c r="B559" s="14" t="s">
        <v>367</v>
      </c>
      <c r="C559" s="14" t="s">
        <v>75</v>
      </c>
      <c r="D559" s="15">
        <v>273.27999999999997</v>
      </c>
      <c r="E559" s="15">
        <v>274.25</v>
      </c>
      <c r="F559" s="15">
        <f t="shared" si="35"/>
        <v>328.13</v>
      </c>
      <c r="G559" s="16">
        <v>0</v>
      </c>
      <c r="H559" s="16">
        <v>0</v>
      </c>
      <c r="I559" s="16">
        <f>VLOOKUP(B559,'[1]FDC1 Hyp3 taxeha1'!$A$2:$U$42,21,0)</f>
        <v>2.46</v>
      </c>
      <c r="J559" s="17">
        <f t="shared" si="32"/>
        <v>0</v>
      </c>
      <c r="K559" s="17">
        <f t="shared" si="33"/>
        <v>0</v>
      </c>
      <c r="L559" s="17">
        <f t="shared" si="34"/>
        <v>807.19979999999998</v>
      </c>
      <c r="M559" s="17"/>
    </row>
    <row r="560" spans="1:13" x14ac:dyDescent="0.35">
      <c r="A560" s="13">
        <v>521825</v>
      </c>
      <c r="B560" s="14" t="s">
        <v>367</v>
      </c>
      <c r="C560" s="14" t="s">
        <v>399</v>
      </c>
      <c r="D560" s="15">
        <v>7.68</v>
      </c>
      <c r="E560" s="15">
        <v>31.65</v>
      </c>
      <c r="F560" s="15">
        <f t="shared" si="35"/>
        <v>14.01</v>
      </c>
      <c r="G560" s="16">
        <v>0</v>
      </c>
      <c r="H560" s="16">
        <v>0</v>
      </c>
      <c r="I560" s="16">
        <f>VLOOKUP(B560,'[1]FDC1 Hyp3 taxeha1'!$A$2:$U$42,21,0)</f>
        <v>2.46</v>
      </c>
      <c r="J560" s="17">
        <f t="shared" si="32"/>
        <v>0</v>
      </c>
      <c r="K560" s="17">
        <f t="shared" si="33"/>
        <v>0</v>
      </c>
      <c r="L560" s="17">
        <f t="shared" si="34"/>
        <v>34.464599999999997</v>
      </c>
      <c r="M560" s="17"/>
    </row>
    <row r="561" spans="1:13" x14ac:dyDescent="0.35">
      <c r="A561" s="13">
        <v>520788</v>
      </c>
      <c r="B561" s="14" t="s">
        <v>367</v>
      </c>
      <c r="C561" s="14" t="s">
        <v>399</v>
      </c>
      <c r="D561" s="15">
        <v>54.17</v>
      </c>
      <c r="E561" s="15">
        <v>105.96</v>
      </c>
      <c r="F561" s="15">
        <f t="shared" si="35"/>
        <v>75.36</v>
      </c>
      <c r="G561" s="16">
        <v>0</v>
      </c>
      <c r="H561" s="16">
        <v>0</v>
      </c>
      <c r="I561" s="16">
        <f>VLOOKUP(B561,'[1]FDC1 Hyp3 taxeha1'!$A$2:$U$42,21,0)</f>
        <v>2.46</v>
      </c>
      <c r="J561" s="17">
        <f t="shared" si="32"/>
        <v>0</v>
      </c>
      <c r="K561" s="17">
        <f t="shared" si="33"/>
        <v>0</v>
      </c>
      <c r="L561" s="17">
        <f t="shared" si="34"/>
        <v>185.38559999999998</v>
      </c>
      <c r="M561" s="17"/>
    </row>
    <row r="562" spans="1:13" x14ac:dyDescent="0.35">
      <c r="A562" s="13">
        <v>520104</v>
      </c>
      <c r="B562" s="14" t="s">
        <v>367</v>
      </c>
      <c r="C562" s="14" t="s">
        <v>400</v>
      </c>
      <c r="D562" s="15">
        <v>103.3</v>
      </c>
      <c r="E562" s="15">
        <v>0</v>
      </c>
      <c r="F562" s="15">
        <f t="shared" si="35"/>
        <v>103.3</v>
      </c>
      <c r="G562" s="16">
        <v>0</v>
      </c>
      <c r="H562" s="16">
        <v>0</v>
      </c>
      <c r="I562" s="16">
        <f>VLOOKUP(B562,'[1]FDC1 Hyp3 taxeha1'!$A$2:$U$42,21,0)</f>
        <v>2.46</v>
      </c>
      <c r="J562" s="17">
        <f t="shared" si="32"/>
        <v>0</v>
      </c>
      <c r="K562" s="17">
        <f t="shared" si="33"/>
        <v>0</v>
      </c>
      <c r="L562" s="17">
        <f t="shared" si="34"/>
        <v>254.11799999999999</v>
      </c>
      <c r="M562" s="17"/>
    </row>
    <row r="563" spans="1:13" x14ac:dyDescent="0.35">
      <c r="A563" s="13">
        <v>521260</v>
      </c>
      <c r="B563" s="14" t="s">
        <v>367</v>
      </c>
      <c r="C563" s="14" t="s">
        <v>76</v>
      </c>
      <c r="D563" s="15">
        <v>3.73</v>
      </c>
      <c r="E563" s="15">
        <v>95.14</v>
      </c>
      <c r="F563" s="15">
        <f t="shared" si="35"/>
        <v>22.76</v>
      </c>
      <c r="G563" s="16">
        <v>0</v>
      </c>
      <c r="H563" s="16">
        <v>0</v>
      </c>
      <c r="I563" s="16">
        <f>VLOOKUP(B563,'[1]FDC1 Hyp3 taxeha1'!$A$2:$U$42,21,0)</f>
        <v>2.46</v>
      </c>
      <c r="J563" s="17">
        <f t="shared" si="32"/>
        <v>0</v>
      </c>
      <c r="K563" s="17">
        <f t="shared" si="33"/>
        <v>0</v>
      </c>
      <c r="L563" s="17">
        <f t="shared" si="34"/>
        <v>55.989600000000003</v>
      </c>
      <c r="M563" s="17"/>
    </row>
    <row r="564" spans="1:13" x14ac:dyDescent="0.35">
      <c r="A564" s="13">
        <v>520508</v>
      </c>
      <c r="B564" s="14" t="s">
        <v>367</v>
      </c>
      <c r="C564" s="14" t="s">
        <v>77</v>
      </c>
      <c r="D564" s="15">
        <v>249.66</v>
      </c>
      <c r="E564" s="15">
        <v>66.599999999999994</v>
      </c>
      <c r="F564" s="15">
        <f t="shared" si="35"/>
        <v>262.98</v>
      </c>
      <c r="G564" s="16">
        <v>0</v>
      </c>
      <c r="H564" s="16">
        <v>0</v>
      </c>
      <c r="I564" s="16">
        <f>VLOOKUP(B564,'[1]FDC1 Hyp3 taxeha1'!$A$2:$U$42,21,0)</f>
        <v>2.46</v>
      </c>
      <c r="J564" s="17">
        <f t="shared" si="32"/>
        <v>0</v>
      </c>
      <c r="K564" s="17">
        <f t="shared" si="33"/>
        <v>0</v>
      </c>
      <c r="L564" s="17">
        <f t="shared" si="34"/>
        <v>646.93080000000009</v>
      </c>
      <c r="M564" s="17"/>
    </row>
    <row r="565" spans="1:13" x14ac:dyDescent="0.35">
      <c r="A565" s="13">
        <v>521650</v>
      </c>
      <c r="B565" s="14" t="s">
        <v>401</v>
      </c>
      <c r="C565" s="14" t="s">
        <v>402</v>
      </c>
      <c r="D565" s="15">
        <v>808.48</v>
      </c>
      <c r="E565" s="15">
        <v>289.75</v>
      </c>
      <c r="F565" s="15">
        <f t="shared" si="35"/>
        <v>866.43</v>
      </c>
      <c r="G565" s="16">
        <v>0</v>
      </c>
      <c r="H565" s="16">
        <v>0</v>
      </c>
      <c r="I565" s="16">
        <f>VLOOKUP(B565,'[1]FDC1 Hyp3 taxeha1'!$A$2:$U$42,21,0)</f>
        <v>1.96</v>
      </c>
      <c r="J565" s="17">
        <f t="shared" si="32"/>
        <v>0</v>
      </c>
      <c r="K565" s="17">
        <f t="shared" si="33"/>
        <v>0</v>
      </c>
      <c r="L565" s="17">
        <f t="shared" si="34"/>
        <v>1698.2027999999998</v>
      </c>
      <c r="M565" s="17"/>
    </row>
    <row r="566" spans="1:13" x14ac:dyDescent="0.35">
      <c r="A566" s="13">
        <v>521649</v>
      </c>
      <c r="B566" s="14" t="s">
        <v>401</v>
      </c>
      <c r="C566" s="14" t="s">
        <v>403</v>
      </c>
      <c r="D566" s="15">
        <v>73.17</v>
      </c>
      <c r="E566" s="15">
        <v>2.8</v>
      </c>
      <c r="F566" s="15">
        <f t="shared" si="35"/>
        <v>73.73</v>
      </c>
      <c r="G566" s="16">
        <v>0</v>
      </c>
      <c r="H566" s="16">
        <v>0</v>
      </c>
      <c r="I566" s="16">
        <f>VLOOKUP(B566,'[1]FDC1 Hyp3 taxeha1'!$A$2:$U$42,21,0)</f>
        <v>1.96</v>
      </c>
      <c r="J566" s="17">
        <f t="shared" si="32"/>
        <v>0</v>
      </c>
      <c r="K566" s="17">
        <f t="shared" si="33"/>
        <v>0</v>
      </c>
      <c r="L566" s="17">
        <f t="shared" si="34"/>
        <v>144.51080000000002</v>
      </c>
      <c r="M566" s="17"/>
    </row>
    <row r="567" spans="1:13" x14ac:dyDescent="0.35">
      <c r="A567" s="13">
        <v>521693</v>
      </c>
      <c r="B567" s="14" t="s">
        <v>401</v>
      </c>
      <c r="C567" s="14" t="s">
        <v>404</v>
      </c>
      <c r="D567" s="15">
        <v>11.13</v>
      </c>
      <c r="E567" s="15">
        <v>22.82</v>
      </c>
      <c r="F567" s="15">
        <f t="shared" si="35"/>
        <v>15.69</v>
      </c>
      <c r="G567" s="16">
        <v>0</v>
      </c>
      <c r="H567" s="16">
        <v>0</v>
      </c>
      <c r="I567" s="16">
        <f>VLOOKUP(B567,'[1]FDC1 Hyp3 taxeha1'!$A$2:$U$42,21,0)</f>
        <v>1.96</v>
      </c>
      <c r="J567" s="17">
        <f t="shared" si="32"/>
        <v>0</v>
      </c>
      <c r="K567" s="17">
        <f t="shared" si="33"/>
        <v>0</v>
      </c>
      <c r="L567" s="17">
        <f t="shared" si="34"/>
        <v>30.752399999999998</v>
      </c>
      <c r="M567" s="17"/>
    </row>
    <row r="568" spans="1:13" x14ac:dyDescent="0.35">
      <c r="A568" s="13">
        <v>521651</v>
      </c>
      <c r="B568" s="14" t="s">
        <v>401</v>
      </c>
      <c r="C568" s="14" t="s">
        <v>329</v>
      </c>
      <c r="D568" s="15">
        <v>12.05</v>
      </c>
      <c r="E568" s="15">
        <v>61.34</v>
      </c>
      <c r="F568" s="15">
        <f t="shared" si="35"/>
        <v>24.32</v>
      </c>
      <c r="G568" s="16">
        <v>0</v>
      </c>
      <c r="H568" s="16">
        <v>0</v>
      </c>
      <c r="I568" s="16">
        <f>VLOOKUP(B568,'[1]FDC1 Hyp3 taxeha1'!$A$2:$U$42,21,0)</f>
        <v>1.96</v>
      </c>
      <c r="J568" s="17">
        <f t="shared" si="32"/>
        <v>0</v>
      </c>
      <c r="K568" s="17">
        <f t="shared" si="33"/>
        <v>0</v>
      </c>
      <c r="L568" s="17">
        <f t="shared" si="34"/>
        <v>47.667200000000001</v>
      </c>
      <c r="M568" s="17"/>
    </row>
    <row r="569" spans="1:13" x14ac:dyDescent="0.35">
      <c r="A569" s="13">
        <v>521685</v>
      </c>
      <c r="B569" s="14" t="s">
        <v>401</v>
      </c>
      <c r="C569" s="14" t="s">
        <v>27</v>
      </c>
      <c r="D569" s="15">
        <v>699</v>
      </c>
      <c r="E569" s="15">
        <v>0</v>
      </c>
      <c r="F569" s="15">
        <f t="shared" si="35"/>
        <v>699</v>
      </c>
      <c r="G569" s="16">
        <v>0</v>
      </c>
      <c r="H569" s="16">
        <v>0</v>
      </c>
      <c r="I569" s="16">
        <f>VLOOKUP(B569,'[1]FDC1 Hyp3 taxeha1'!$A$2:$U$42,21,0)</f>
        <v>1.96</v>
      </c>
      <c r="J569" s="17">
        <f t="shared" si="32"/>
        <v>0</v>
      </c>
      <c r="K569" s="17">
        <f t="shared" si="33"/>
        <v>0</v>
      </c>
      <c r="L569" s="17">
        <f t="shared" si="34"/>
        <v>1370.04</v>
      </c>
      <c r="M569" s="17"/>
    </row>
    <row r="570" spans="1:13" x14ac:dyDescent="0.35">
      <c r="A570" s="13">
        <v>521684</v>
      </c>
      <c r="B570" s="14" t="s">
        <v>401</v>
      </c>
      <c r="C570" s="14" t="s">
        <v>405</v>
      </c>
      <c r="D570" s="15">
        <v>208.44</v>
      </c>
      <c r="E570" s="15">
        <v>0</v>
      </c>
      <c r="F570" s="15">
        <f t="shared" si="35"/>
        <v>208.44</v>
      </c>
      <c r="G570" s="16">
        <v>0</v>
      </c>
      <c r="H570" s="16">
        <v>0</v>
      </c>
      <c r="I570" s="16">
        <f>VLOOKUP(B570,'[1]FDC1 Hyp3 taxeha1'!$A$2:$U$42,21,0)</f>
        <v>1.96</v>
      </c>
      <c r="J570" s="17">
        <f t="shared" si="32"/>
        <v>0</v>
      </c>
      <c r="K570" s="17">
        <f t="shared" si="33"/>
        <v>0</v>
      </c>
      <c r="L570" s="17">
        <f t="shared" si="34"/>
        <v>408.54239999999999</v>
      </c>
      <c r="M570" s="17"/>
    </row>
    <row r="571" spans="1:13" x14ac:dyDescent="0.35">
      <c r="A571" s="13">
        <v>521660</v>
      </c>
      <c r="B571" s="14" t="s">
        <v>401</v>
      </c>
      <c r="C571" s="14" t="s">
        <v>406</v>
      </c>
      <c r="D571" s="15">
        <v>86.78</v>
      </c>
      <c r="E571" s="15">
        <v>284.99</v>
      </c>
      <c r="F571" s="15">
        <f t="shared" si="35"/>
        <v>143.78</v>
      </c>
      <c r="G571" s="16">
        <v>0</v>
      </c>
      <c r="H571" s="16">
        <v>0</v>
      </c>
      <c r="I571" s="16">
        <f>VLOOKUP(B571,'[1]FDC1 Hyp3 taxeha1'!$A$2:$U$42,21,0)</f>
        <v>1.96</v>
      </c>
      <c r="J571" s="17">
        <f t="shared" si="32"/>
        <v>0</v>
      </c>
      <c r="K571" s="17">
        <f t="shared" si="33"/>
        <v>0</v>
      </c>
      <c r="L571" s="17">
        <f t="shared" si="34"/>
        <v>281.80880000000002</v>
      </c>
      <c r="M571" s="17"/>
    </row>
    <row r="572" spans="1:13" x14ac:dyDescent="0.35">
      <c r="A572" s="13">
        <v>521669</v>
      </c>
      <c r="B572" s="14" t="s">
        <v>401</v>
      </c>
      <c r="C572" s="14" t="s">
        <v>407</v>
      </c>
      <c r="D572" s="15">
        <v>375.76</v>
      </c>
      <c r="E572" s="15">
        <v>79.290000000000006</v>
      </c>
      <c r="F572" s="15">
        <f t="shared" si="35"/>
        <v>391.62</v>
      </c>
      <c r="G572" s="16">
        <v>0</v>
      </c>
      <c r="H572" s="16">
        <v>0</v>
      </c>
      <c r="I572" s="16">
        <f>VLOOKUP(B572,'[1]FDC1 Hyp3 taxeha1'!$A$2:$U$42,21,0)</f>
        <v>1.96</v>
      </c>
      <c r="J572" s="17">
        <f t="shared" si="32"/>
        <v>0</v>
      </c>
      <c r="K572" s="17">
        <f t="shared" si="33"/>
        <v>0</v>
      </c>
      <c r="L572" s="17">
        <f t="shared" si="34"/>
        <v>767.5752</v>
      </c>
      <c r="M572" s="17"/>
    </row>
    <row r="573" spans="1:13" x14ac:dyDescent="0.35">
      <c r="A573" s="13">
        <v>521691</v>
      </c>
      <c r="B573" s="14" t="s">
        <v>401</v>
      </c>
      <c r="C573" s="14" t="s">
        <v>408</v>
      </c>
      <c r="D573" s="15">
        <v>14.47</v>
      </c>
      <c r="E573" s="15">
        <v>0</v>
      </c>
      <c r="F573" s="15">
        <f t="shared" si="35"/>
        <v>14.47</v>
      </c>
      <c r="G573" s="16">
        <v>0</v>
      </c>
      <c r="H573" s="16">
        <v>0</v>
      </c>
      <c r="I573" s="16">
        <f>VLOOKUP(B573,'[1]FDC1 Hyp3 taxeha1'!$A$2:$U$42,21,0)</f>
        <v>1.96</v>
      </c>
      <c r="J573" s="17">
        <f t="shared" si="32"/>
        <v>0</v>
      </c>
      <c r="K573" s="17">
        <f t="shared" si="33"/>
        <v>0</v>
      </c>
      <c r="L573" s="17">
        <f t="shared" si="34"/>
        <v>28.3612</v>
      </c>
      <c r="M573" s="17"/>
    </row>
    <row r="574" spans="1:13" x14ac:dyDescent="0.35">
      <c r="A574" s="13">
        <v>520965</v>
      </c>
      <c r="B574" s="14" t="s">
        <v>401</v>
      </c>
      <c r="C574" s="14" t="s">
        <v>318</v>
      </c>
      <c r="D574" s="15">
        <v>18.07</v>
      </c>
      <c r="E574" s="15">
        <v>0</v>
      </c>
      <c r="F574" s="15">
        <f t="shared" si="35"/>
        <v>18.07</v>
      </c>
      <c r="G574" s="16">
        <v>0</v>
      </c>
      <c r="H574" s="16">
        <v>0</v>
      </c>
      <c r="I574" s="16">
        <f>VLOOKUP(B574,'[1]FDC1 Hyp3 taxeha1'!$A$2:$U$42,21,0)</f>
        <v>1.96</v>
      </c>
      <c r="J574" s="17">
        <f t="shared" si="32"/>
        <v>0</v>
      </c>
      <c r="K574" s="17">
        <f t="shared" si="33"/>
        <v>0</v>
      </c>
      <c r="L574" s="17">
        <f t="shared" si="34"/>
        <v>35.417200000000001</v>
      </c>
      <c r="M574" s="17"/>
    </row>
    <row r="575" spans="1:13" x14ac:dyDescent="0.35">
      <c r="A575" s="13">
        <v>520056</v>
      </c>
      <c r="B575" s="14" t="s">
        <v>401</v>
      </c>
      <c r="C575" s="14" t="s">
        <v>10</v>
      </c>
      <c r="D575" s="15">
        <v>54.59</v>
      </c>
      <c r="E575" s="15">
        <v>324</v>
      </c>
      <c r="F575" s="15">
        <f t="shared" si="35"/>
        <v>119.39</v>
      </c>
      <c r="G575" s="16">
        <v>0</v>
      </c>
      <c r="H575" s="16">
        <v>0</v>
      </c>
      <c r="I575" s="16">
        <f>VLOOKUP(B575,'[1]FDC1 Hyp3 taxeha1'!$A$2:$U$42,21,0)</f>
        <v>1.96</v>
      </c>
      <c r="J575" s="17">
        <f t="shared" si="32"/>
        <v>0</v>
      </c>
      <c r="K575" s="17">
        <f t="shared" si="33"/>
        <v>0</v>
      </c>
      <c r="L575" s="17">
        <f t="shared" si="34"/>
        <v>234.0044</v>
      </c>
      <c r="M575" s="17"/>
    </row>
    <row r="576" spans="1:13" x14ac:dyDescent="0.35">
      <c r="A576" s="13">
        <v>521655</v>
      </c>
      <c r="B576" s="14" t="s">
        <v>401</v>
      </c>
      <c r="C576" s="14" t="s">
        <v>409</v>
      </c>
      <c r="D576" s="15">
        <v>56.58</v>
      </c>
      <c r="E576" s="15">
        <v>40.75</v>
      </c>
      <c r="F576" s="15">
        <f t="shared" si="35"/>
        <v>64.73</v>
      </c>
      <c r="G576" s="16">
        <v>0</v>
      </c>
      <c r="H576" s="16">
        <v>0</v>
      </c>
      <c r="I576" s="16">
        <f>VLOOKUP(B576,'[1]FDC1 Hyp3 taxeha1'!$A$2:$U$42,21,0)</f>
        <v>1.96</v>
      </c>
      <c r="J576" s="17">
        <f t="shared" si="32"/>
        <v>0</v>
      </c>
      <c r="K576" s="17">
        <f t="shared" si="33"/>
        <v>0</v>
      </c>
      <c r="L576" s="17">
        <f t="shared" si="34"/>
        <v>126.8708</v>
      </c>
      <c r="M576" s="17"/>
    </row>
    <row r="577" spans="1:13" x14ac:dyDescent="0.35">
      <c r="A577" s="13">
        <v>521687</v>
      </c>
      <c r="B577" s="14" t="s">
        <v>401</v>
      </c>
      <c r="C577" s="14" t="s">
        <v>410</v>
      </c>
      <c r="D577" s="15">
        <v>6.8</v>
      </c>
      <c r="E577" s="15">
        <v>69.64</v>
      </c>
      <c r="F577" s="15">
        <f t="shared" si="35"/>
        <v>20.73</v>
      </c>
      <c r="G577" s="16">
        <v>0</v>
      </c>
      <c r="H577" s="16">
        <v>0</v>
      </c>
      <c r="I577" s="16">
        <f>VLOOKUP(B577,'[1]FDC1 Hyp3 taxeha1'!$A$2:$U$42,21,0)</f>
        <v>1.96</v>
      </c>
      <c r="J577" s="17">
        <f t="shared" si="32"/>
        <v>0</v>
      </c>
      <c r="K577" s="17">
        <f t="shared" si="33"/>
        <v>0</v>
      </c>
      <c r="L577" s="17">
        <f t="shared" si="34"/>
        <v>40.630800000000001</v>
      </c>
      <c r="M577" s="17"/>
    </row>
    <row r="578" spans="1:13" x14ac:dyDescent="0.35">
      <c r="A578" s="13">
        <v>521657</v>
      </c>
      <c r="B578" s="14" t="s">
        <v>401</v>
      </c>
      <c r="C578" s="14" t="s">
        <v>410</v>
      </c>
      <c r="D578" s="15">
        <v>0.68</v>
      </c>
      <c r="E578" s="15">
        <v>52.83</v>
      </c>
      <c r="F578" s="15">
        <f t="shared" si="35"/>
        <v>11.25</v>
      </c>
      <c r="G578" s="16">
        <v>0</v>
      </c>
      <c r="H578" s="16">
        <v>0</v>
      </c>
      <c r="I578" s="16">
        <f>VLOOKUP(B578,'[1]FDC1 Hyp3 taxeha1'!$A$2:$U$42,21,0)</f>
        <v>1.96</v>
      </c>
      <c r="J578" s="17">
        <f t="shared" ref="J578:J641" si="36">$F578*G578</f>
        <v>0</v>
      </c>
      <c r="K578" s="17">
        <f t="shared" ref="K578:K641" si="37">$F578*H578</f>
        <v>0</v>
      </c>
      <c r="L578" s="17">
        <f t="shared" ref="L578:L641" si="38">$F578*I578</f>
        <v>22.05</v>
      </c>
      <c r="M578" s="17"/>
    </row>
    <row r="579" spans="1:13" x14ac:dyDescent="0.35">
      <c r="A579" s="13">
        <v>521671</v>
      </c>
      <c r="B579" s="14" t="s">
        <v>401</v>
      </c>
      <c r="C579" s="14" t="s">
        <v>411</v>
      </c>
      <c r="D579" s="15">
        <v>49.82</v>
      </c>
      <c r="E579" s="15">
        <v>359.19</v>
      </c>
      <c r="F579" s="15">
        <f t="shared" ref="F579:F642" si="39">ROUND((D579+(E579/5)),2)</f>
        <v>121.66</v>
      </c>
      <c r="G579" s="16">
        <v>0</v>
      </c>
      <c r="H579" s="16">
        <v>0</v>
      </c>
      <c r="I579" s="16">
        <f>VLOOKUP(B579,'[1]FDC1 Hyp3 taxeha1'!$A$2:$U$42,21,0)</f>
        <v>1.96</v>
      </c>
      <c r="J579" s="17">
        <f t="shared" si="36"/>
        <v>0</v>
      </c>
      <c r="K579" s="17">
        <f t="shared" si="37"/>
        <v>0</v>
      </c>
      <c r="L579" s="17">
        <f t="shared" si="38"/>
        <v>238.45359999999999</v>
      </c>
      <c r="M579" s="17"/>
    </row>
    <row r="580" spans="1:13" x14ac:dyDescent="0.35">
      <c r="A580" s="13">
        <v>521664</v>
      </c>
      <c r="B580" s="14" t="s">
        <v>401</v>
      </c>
      <c r="C580" s="14" t="s">
        <v>30</v>
      </c>
      <c r="D580" s="15">
        <v>19.88</v>
      </c>
      <c r="E580" s="15">
        <v>0</v>
      </c>
      <c r="F580" s="15">
        <f t="shared" si="39"/>
        <v>19.88</v>
      </c>
      <c r="G580" s="16">
        <v>0</v>
      </c>
      <c r="H580" s="16">
        <v>0</v>
      </c>
      <c r="I580" s="16">
        <f>VLOOKUP(B580,'[1]FDC1 Hyp3 taxeha1'!$A$2:$U$42,21,0)</f>
        <v>1.96</v>
      </c>
      <c r="J580" s="17">
        <f t="shared" si="36"/>
        <v>0</v>
      </c>
      <c r="K580" s="17">
        <f t="shared" si="37"/>
        <v>0</v>
      </c>
      <c r="L580" s="17">
        <f t="shared" si="38"/>
        <v>38.964799999999997</v>
      </c>
      <c r="M580" s="17"/>
    </row>
    <row r="581" spans="1:13" x14ac:dyDescent="0.35">
      <c r="A581" s="13">
        <v>521679</v>
      </c>
      <c r="B581" s="14" t="s">
        <v>401</v>
      </c>
      <c r="C581" s="14" t="s">
        <v>412</v>
      </c>
      <c r="D581" s="15">
        <v>1081.51</v>
      </c>
      <c r="E581" s="15">
        <v>0</v>
      </c>
      <c r="F581" s="15">
        <f t="shared" si="39"/>
        <v>1081.51</v>
      </c>
      <c r="G581" s="16">
        <v>0</v>
      </c>
      <c r="H581" s="16">
        <v>0</v>
      </c>
      <c r="I581" s="16">
        <f>VLOOKUP(B581,'[1]FDC1 Hyp3 taxeha1'!$A$2:$U$42,21,0)</f>
        <v>1.96</v>
      </c>
      <c r="J581" s="17">
        <f t="shared" si="36"/>
        <v>0</v>
      </c>
      <c r="K581" s="17">
        <f t="shared" si="37"/>
        <v>0</v>
      </c>
      <c r="L581" s="17">
        <f t="shared" si="38"/>
        <v>2119.7595999999999</v>
      </c>
      <c r="M581" s="17"/>
    </row>
    <row r="582" spans="1:13" x14ac:dyDescent="0.35">
      <c r="A582" s="13">
        <v>521750</v>
      </c>
      <c r="B582" s="14" t="s">
        <v>401</v>
      </c>
      <c r="C582" s="14" t="s">
        <v>408</v>
      </c>
      <c r="D582" s="15">
        <v>6.1</v>
      </c>
      <c r="E582" s="15">
        <v>134.65</v>
      </c>
      <c r="F582" s="15">
        <f t="shared" si="39"/>
        <v>33.03</v>
      </c>
      <c r="G582" s="16">
        <v>0</v>
      </c>
      <c r="H582" s="16">
        <v>0</v>
      </c>
      <c r="I582" s="16">
        <f>VLOOKUP(B582,'[1]FDC1 Hyp3 taxeha1'!$A$2:$U$42,21,0)</f>
        <v>1.96</v>
      </c>
      <c r="J582" s="17">
        <f t="shared" si="36"/>
        <v>0</v>
      </c>
      <c r="K582" s="17">
        <f t="shared" si="37"/>
        <v>0</v>
      </c>
      <c r="L582" s="17">
        <f t="shared" si="38"/>
        <v>64.738799999999998</v>
      </c>
      <c r="M582" s="17"/>
    </row>
    <row r="583" spans="1:13" x14ac:dyDescent="0.35">
      <c r="A583" s="13">
        <v>521744</v>
      </c>
      <c r="B583" s="14" t="s">
        <v>401</v>
      </c>
      <c r="C583" s="14" t="s">
        <v>413</v>
      </c>
      <c r="D583" s="15">
        <v>56.28</v>
      </c>
      <c r="E583" s="15">
        <v>87.27</v>
      </c>
      <c r="F583" s="15">
        <f t="shared" si="39"/>
        <v>73.73</v>
      </c>
      <c r="G583" s="16">
        <v>0</v>
      </c>
      <c r="H583" s="16">
        <v>0</v>
      </c>
      <c r="I583" s="16">
        <f>VLOOKUP(B583,'[1]FDC1 Hyp3 taxeha1'!$A$2:$U$42,21,0)</f>
        <v>1.96</v>
      </c>
      <c r="J583" s="17">
        <f t="shared" si="36"/>
        <v>0</v>
      </c>
      <c r="K583" s="17">
        <f t="shared" si="37"/>
        <v>0</v>
      </c>
      <c r="L583" s="17">
        <f t="shared" si="38"/>
        <v>144.51080000000002</v>
      </c>
      <c r="M583" s="17"/>
    </row>
    <row r="584" spans="1:13" x14ac:dyDescent="0.35">
      <c r="A584" s="13">
        <v>521676</v>
      </c>
      <c r="B584" s="14" t="s">
        <v>401</v>
      </c>
      <c r="C584" s="14" t="s">
        <v>413</v>
      </c>
      <c r="D584" s="15">
        <v>17.149999999999999</v>
      </c>
      <c r="E584" s="15">
        <v>110.75</v>
      </c>
      <c r="F584" s="15">
        <f t="shared" si="39"/>
        <v>39.299999999999997</v>
      </c>
      <c r="G584" s="16">
        <v>0</v>
      </c>
      <c r="H584" s="16">
        <v>0</v>
      </c>
      <c r="I584" s="16">
        <f>VLOOKUP(B584,'[1]FDC1 Hyp3 taxeha1'!$A$2:$U$42,21,0)</f>
        <v>1.96</v>
      </c>
      <c r="J584" s="17">
        <f t="shared" si="36"/>
        <v>0</v>
      </c>
      <c r="K584" s="17">
        <f t="shared" si="37"/>
        <v>0</v>
      </c>
      <c r="L584" s="17">
        <f t="shared" si="38"/>
        <v>77.027999999999992</v>
      </c>
      <c r="M584" s="17"/>
    </row>
    <row r="585" spans="1:13" x14ac:dyDescent="0.35">
      <c r="A585" s="13">
        <v>520551</v>
      </c>
      <c r="B585" s="14" t="s">
        <v>401</v>
      </c>
      <c r="C585" s="14" t="s">
        <v>414</v>
      </c>
      <c r="D585" s="15">
        <v>54.32</v>
      </c>
      <c r="E585" s="15">
        <v>234.35</v>
      </c>
      <c r="F585" s="15">
        <f t="shared" si="39"/>
        <v>101.19</v>
      </c>
      <c r="G585" s="16">
        <v>0</v>
      </c>
      <c r="H585" s="16">
        <v>0</v>
      </c>
      <c r="I585" s="16">
        <f>VLOOKUP(B585,'[1]FDC1 Hyp3 taxeha1'!$A$2:$U$42,21,0)</f>
        <v>1.96</v>
      </c>
      <c r="J585" s="17">
        <f t="shared" si="36"/>
        <v>0</v>
      </c>
      <c r="K585" s="17">
        <f t="shared" si="37"/>
        <v>0</v>
      </c>
      <c r="L585" s="17">
        <f t="shared" si="38"/>
        <v>198.33239999999998</v>
      </c>
      <c r="M585" s="17"/>
    </row>
    <row r="586" spans="1:13" x14ac:dyDescent="0.35">
      <c r="A586" s="13">
        <v>521666</v>
      </c>
      <c r="B586" s="14" t="s">
        <v>401</v>
      </c>
      <c r="C586" s="14" t="s">
        <v>415</v>
      </c>
      <c r="D586" s="15">
        <v>989.4</v>
      </c>
      <c r="E586" s="15">
        <v>654.28</v>
      </c>
      <c r="F586" s="15">
        <f t="shared" si="39"/>
        <v>1120.26</v>
      </c>
      <c r="G586" s="16">
        <v>0</v>
      </c>
      <c r="H586" s="16">
        <v>0</v>
      </c>
      <c r="I586" s="16">
        <f>VLOOKUP(B586,'[1]FDC1 Hyp3 taxeha1'!$A$2:$U$42,21,0)</f>
        <v>1.96</v>
      </c>
      <c r="J586" s="17">
        <f t="shared" si="36"/>
        <v>0</v>
      </c>
      <c r="K586" s="17">
        <f t="shared" si="37"/>
        <v>0</v>
      </c>
      <c r="L586" s="17">
        <f t="shared" si="38"/>
        <v>2195.7096000000001</v>
      </c>
      <c r="M586" s="17"/>
    </row>
    <row r="587" spans="1:13" x14ac:dyDescent="0.35">
      <c r="A587" s="13">
        <v>521394</v>
      </c>
      <c r="B587" s="14" t="s">
        <v>401</v>
      </c>
      <c r="C587" s="14" t="s">
        <v>416</v>
      </c>
      <c r="D587" s="15">
        <v>19.23</v>
      </c>
      <c r="E587" s="15">
        <v>422.79</v>
      </c>
      <c r="F587" s="15">
        <f t="shared" si="39"/>
        <v>103.79</v>
      </c>
      <c r="G587" s="16">
        <v>0</v>
      </c>
      <c r="H587" s="16">
        <v>0</v>
      </c>
      <c r="I587" s="16">
        <f>VLOOKUP(B587,'[1]FDC1 Hyp3 taxeha1'!$A$2:$U$42,21,0)</f>
        <v>1.96</v>
      </c>
      <c r="J587" s="17">
        <f t="shared" si="36"/>
        <v>0</v>
      </c>
      <c r="K587" s="17">
        <f t="shared" si="37"/>
        <v>0</v>
      </c>
      <c r="L587" s="17">
        <f t="shared" si="38"/>
        <v>203.42840000000001</v>
      </c>
      <c r="M587" s="17"/>
    </row>
    <row r="588" spans="1:13" x14ac:dyDescent="0.35">
      <c r="A588" s="13">
        <v>521656</v>
      </c>
      <c r="B588" s="14" t="s">
        <v>401</v>
      </c>
      <c r="C588" s="14" t="s">
        <v>417</v>
      </c>
      <c r="D588" s="15">
        <v>581.67999999999995</v>
      </c>
      <c r="E588" s="15">
        <v>0</v>
      </c>
      <c r="F588" s="15">
        <f t="shared" si="39"/>
        <v>581.67999999999995</v>
      </c>
      <c r="G588" s="16">
        <v>0</v>
      </c>
      <c r="H588" s="16">
        <v>0</v>
      </c>
      <c r="I588" s="16">
        <f>VLOOKUP(B588,'[1]FDC1 Hyp3 taxeha1'!$A$2:$U$42,21,0)</f>
        <v>1.96</v>
      </c>
      <c r="J588" s="17">
        <f t="shared" si="36"/>
        <v>0</v>
      </c>
      <c r="K588" s="17">
        <f t="shared" si="37"/>
        <v>0</v>
      </c>
      <c r="L588" s="17">
        <f t="shared" si="38"/>
        <v>1140.0927999999999</v>
      </c>
      <c r="M588" s="17"/>
    </row>
    <row r="589" spans="1:13" x14ac:dyDescent="0.35">
      <c r="A589" s="13">
        <v>521665</v>
      </c>
      <c r="B589" s="14" t="s">
        <v>401</v>
      </c>
      <c r="C589" s="14" t="s">
        <v>417</v>
      </c>
      <c r="D589" s="15">
        <v>496.58</v>
      </c>
      <c r="E589" s="15">
        <v>0</v>
      </c>
      <c r="F589" s="15">
        <f t="shared" si="39"/>
        <v>496.58</v>
      </c>
      <c r="G589" s="16">
        <v>0</v>
      </c>
      <c r="H589" s="16">
        <v>0</v>
      </c>
      <c r="I589" s="16">
        <f>VLOOKUP(B589,'[1]FDC1 Hyp3 taxeha1'!$A$2:$U$42,21,0)</f>
        <v>1.96</v>
      </c>
      <c r="J589" s="17">
        <f t="shared" si="36"/>
        <v>0</v>
      </c>
      <c r="K589" s="17">
        <f t="shared" si="37"/>
        <v>0</v>
      </c>
      <c r="L589" s="17">
        <f t="shared" si="38"/>
        <v>973.29679999999996</v>
      </c>
      <c r="M589" s="17"/>
    </row>
    <row r="590" spans="1:13" x14ac:dyDescent="0.35">
      <c r="A590" s="13">
        <v>521648</v>
      </c>
      <c r="B590" s="14" t="s">
        <v>401</v>
      </c>
      <c r="C590" s="14" t="s">
        <v>402</v>
      </c>
      <c r="D590" s="15">
        <v>599.47</v>
      </c>
      <c r="E590" s="15">
        <v>426.6</v>
      </c>
      <c r="F590" s="15">
        <f t="shared" si="39"/>
        <v>684.79</v>
      </c>
      <c r="G590" s="16">
        <v>0</v>
      </c>
      <c r="H590" s="16">
        <v>0</v>
      </c>
      <c r="I590" s="16">
        <f>VLOOKUP(B590,'[1]FDC1 Hyp3 taxeha1'!$A$2:$U$42,21,0)</f>
        <v>1.96</v>
      </c>
      <c r="J590" s="17">
        <f t="shared" si="36"/>
        <v>0</v>
      </c>
      <c r="K590" s="17">
        <f t="shared" si="37"/>
        <v>0</v>
      </c>
      <c r="L590" s="17">
        <f t="shared" si="38"/>
        <v>1342.1884</v>
      </c>
      <c r="M590" s="17"/>
    </row>
    <row r="591" spans="1:13" x14ac:dyDescent="0.35">
      <c r="A591" s="13">
        <v>521689</v>
      </c>
      <c r="B591" s="14" t="s">
        <v>401</v>
      </c>
      <c r="C591" s="14" t="s">
        <v>418</v>
      </c>
      <c r="D591" s="15">
        <v>23.45</v>
      </c>
      <c r="E591" s="15">
        <v>104.66</v>
      </c>
      <c r="F591" s="15">
        <f t="shared" si="39"/>
        <v>44.38</v>
      </c>
      <c r="G591" s="16">
        <v>0</v>
      </c>
      <c r="H591" s="16">
        <v>0</v>
      </c>
      <c r="I591" s="16">
        <f>VLOOKUP(B591,'[1]FDC1 Hyp3 taxeha1'!$A$2:$U$42,21,0)</f>
        <v>1.96</v>
      </c>
      <c r="J591" s="17">
        <f t="shared" si="36"/>
        <v>0</v>
      </c>
      <c r="K591" s="17">
        <f t="shared" si="37"/>
        <v>0</v>
      </c>
      <c r="L591" s="17">
        <f t="shared" si="38"/>
        <v>86.984800000000007</v>
      </c>
      <c r="M591" s="17"/>
    </row>
    <row r="592" spans="1:13" x14ac:dyDescent="0.35">
      <c r="A592" s="13">
        <v>521688</v>
      </c>
      <c r="B592" s="14" t="s">
        <v>401</v>
      </c>
      <c r="C592" s="14" t="s">
        <v>368</v>
      </c>
      <c r="D592" s="15">
        <v>1901.48</v>
      </c>
      <c r="E592" s="15">
        <v>0</v>
      </c>
      <c r="F592" s="15">
        <f t="shared" si="39"/>
        <v>1901.48</v>
      </c>
      <c r="G592" s="16">
        <v>0</v>
      </c>
      <c r="H592" s="16">
        <v>0</v>
      </c>
      <c r="I592" s="16">
        <f>VLOOKUP(B592,'[1]FDC1 Hyp3 taxeha1'!$A$2:$U$42,21,0)</f>
        <v>1.96</v>
      </c>
      <c r="J592" s="17">
        <f t="shared" si="36"/>
        <v>0</v>
      </c>
      <c r="K592" s="17">
        <f t="shared" si="37"/>
        <v>0</v>
      </c>
      <c r="L592" s="17">
        <f t="shared" si="38"/>
        <v>3726.9007999999999</v>
      </c>
      <c r="M592" s="17"/>
    </row>
    <row r="593" spans="1:13" x14ac:dyDescent="0.35">
      <c r="A593" s="13">
        <v>521677</v>
      </c>
      <c r="B593" s="14" t="s">
        <v>401</v>
      </c>
      <c r="C593" s="14" t="s">
        <v>419</v>
      </c>
      <c r="D593" s="15">
        <v>300.49</v>
      </c>
      <c r="E593" s="15">
        <v>2.39</v>
      </c>
      <c r="F593" s="15">
        <f t="shared" si="39"/>
        <v>300.97000000000003</v>
      </c>
      <c r="G593" s="16">
        <v>0</v>
      </c>
      <c r="H593" s="16">
        <v>0</v>
      </c>
      <c r="I593" s="16">
        <f>VLOOKUP(B593,'[1]FDC1 Hyp3 taxeha1'!$A$2:$U$42,21,0)</f>
        <v>1.96</v>
      </c>
      <c r="J593" s="17">
        <f t="shared" si="36"/>
        <v>0</v>
      </c>
      <c r="K593" s="17">
        <f t="shared" si="37"/>
        <v>0</v>
      </c>
      <c r="L593" s="17">
        <f t="shared" si="38"/>
        <v>589.90120000000002</v>
      </c>
      <c r="M593" s="17"/>
    </row>
    <row r="594" spans="1:13" x14ac:dyDescent="0.35">
      <c r="A594" s="13">
        <v>521662</v>
      </c>
      <c r="B594" s="14" t="s">
        <v>401</v>
      </c>
      <c r="C594" s="14" t="s">
        <v>420</v>
      </c>
      <c r="D594" s="15">
        <v>12.17</v>
      </c>
      <c r="E594" s="15">
        <v>0</v>
      </c>
      <c r="F594" s="15">
        <f t="shared" si="39"/>
        <v>12.17</v>
      </c>
      <c r="G594" s="16">
        <v>0</v>
      </c>
      <c r="H594" s="16">
        <v>0</v>
      </c>
      <c r="I594" s="16">
        <f>VLOOKUP(B594,'[1]FDC1 Hyp3 taxeha1'!$A$2:$U$42,21,0)</f>
        <v>1.96</v>
      </c>
      <c r="J594" s="17">
        <f t="shared" si="36"/>
        <v>0</v>
      </c>
      <c r="K594" s="17">
        <f t="shared" si="37"/>
        <v>0</v>
      </c>
      <c r="L594" s="17">
        <f t="shared" si="38"/>
        <v>23.853200000000001</v>
      </c>
      <c r="M594" s="17"/>
    </row>
    <row r="595" spans="1:13" x14ac:dyDescent="0.35">
      <c r="A595" s="13">
        <v>521670</v>
      </c>
      <c r="B595" s="14" t="s">
        <v>401</v>
      </c>
      <c r="C595" s="14" t="s">
        <v>421</v>
      </c>
      <c r="D595" s="15">
        <v>39.380000000000003</v>
      </c>
      <c r="E595" s="15">
        <v>135.82</v>
      </c>
      <c r="F595" s="15">
        <f t="shared" si="39"/>
        <v>66.540000000000006</v>
      </c>
      <c r="G595" s="16">
        <v>0</v>
      </c>
      <c r="H595" s="16">
        <v>0</v>
      </c>
      <c r="I595" s="16">
        <f>VLOOKUP(B595,'[1]FDC1 Hyp3 taxeha1'!$A$2:$U$42,21,0)</f>
        <v>1.96</v>
      </c>
      <c r="J595" s="17">
        <f t="shared" si="36"/>
        <v>0</v>
      </c>
      <c r="K595" s="17">
        <f t="shared" si="37"/>
        <v>0</v>
      </c>
      <c r="L595" s="17">
        <f t="shared" si="38"/>
        <v>130.41840000000002</v>
      </c>
      <c r="M595" s="17"/>
    </row>
    <row r="596" spans="1:13" x14ac:dyDescent="0.35">
      <c r="A596" s="13">
        <v>521674</v>
      </c>
      <c r="B596" s="14" t="s">
        <v>401</v>
      </c>
      <c r="C596" s="14" t="s">
        <v>422</v>
      </c>
      <c r="D596" s="15">
        <v>13.01</v>
      </c>
      <c r="E596" s="15">
        <v>469.45</v>
      </c>
      <c r="F596" s="15">
        <f t="shared" si="39"/>
        <v>106.9</v>
      </c>
      <c r="G596" s="16">
        <v>0</v>
      </c>
      <c r="H596" s="16">
        <v>0</v>
      </c>
      <c r="I596" s="16">
        <f>VLOOKUP(B596,'[1]FDC1 Hyp3 taxeha1'!$A$2:$U$42,21,0)</f>
        <v>1.96</v>
      </c>
      <c r="J596" s="17">
        <f t="shared" si="36"/>
        <v>0</v>
      </c>
      <c r="K596" s="17">
        <f t="shared" si="37"/>
        <v>0</v>
      </c>
      <c r="L596" s="17">
        <f t="shared" si="38"/>
        <v>209.524</v>
      </c>
      <c r="M596" s="17"/>
    </row>
    <row r="597" spans="1:13" x14ac:dyDescent="0.35">
      <c r="A597" s="13">
        <v>521658</v>
      </c>
      <c r="B597" s="14" t="s">
        <v>401</v>
      </c>
      <c r="C597" s="14" t="s">
        <v>423</v>
      </c>
      <c r="D597" s="15">
        <v>18.59</v>
      </c>
      <c r="E597" s="15">
        <v>177.45</v>
      </c>
      <c r="F597" s="15">
        <f t="shared" si="39"/>
        <v>54.08</v>
      </c>
      <c r="G597" s="16">
        <v>0</v>
      </c>
      <c r="H597" s="16">
        <v>0</v>
      </c>
      <c r="I597" s="16">
        <f>VLOOKUP(B597,'[1]FDC1 Hyp3 taxeha1'!$A$2:$U$42,21,0)</f>
        <v>1.96</v>
      </c>
      <c r="J597" s="17">
        <f t="shared" si="36"/>
        <v>0</v>
      </c>
      <c r="K597" s="17">
        <f t="shared" si="37"/>
        <v>0</v>
      </c>
      <c r="L597" s="17">
        <f t="shared" si="38"/>
        <v>105.99679999999999</v>
      </c>
      <c r="M597" s="17"/>
    </row>
    <row r="598" spans="1:13" x14ac:dyDescent="0.35">
      <c r="A598" s="13">
        <v>520728</v>
      </c>
      <c r="B598" s="14" t="s">
        <v>424</v>
      </c>
      <c r="C598" s="14" t="s">
        <v>390</v>
      </c>
      <c r="D598" s="15">
        <v>81.13</v>
      </c>
      <c r="E598" s="15">
        <v>0</v>
      </c>
      <c r="F598" s="15">
        <f t="shared" si="39"/>
        <v>81.13</v>
      </c>
      <c r="G598" s="16">
        <v>0</v>
      </c>
      <c r="H598" s="16">
        <v>0</v>
      </c>
      <c r="I598" s="16">
        <f>VLOOKUP(B598,'[1]FDC1 Hyp3 taxeha1'!$A$2:$U$42,21,0)</f>
        <v>0</v>
      </c>
      <c r="J598" s="17">
        <f t="shared" si="36"/>
        <v>0</v>
      </c>
      <c r="K598" s="17">
        <f t="shared" si="37"/>
        <v>0</v>
      </c>
      <c r="L598" s="17">
        <f t="shared" si="38"/>
        <v>0</v>
      </c>
      <c r="M598" s="17"/>
    </row>
    <row r="599" spans="1:13" x14ac:dyDescent="0.35">
      <c r="A599" s="13">
        <v>521437</v>
      </c>
      <c r="B599" s="14" t="s">
        <v>424</v>
      </c>
      <c r="C599" s="14" t="s">
        <v>425</v>
      </c>
      <c r="D599" s="15">
        <v>83.02</v>
      </c>
      <c r="E599" s="15">
        <v>0.28999999999999998</v>
      </c>
      <c r="F599" s="15">
        <f t="shared" si="39"/>
        <v>83.08</v>
      </c>
      <c r="G599" s="16">
        <v>0</v>
      </c>
      <c r="H599" s="16">
        <v>0</v>
      </c>
      <c r="I599" s="16">
        <f>VLOOKUP(B599,'[1]FDC1 Hyp3 taxeha1'!$A$2:$U$42,21,0)</f>
        <v>0</v>
      </c>
      <c r="J599" s="17">
        <f t="shared" si="36"/>
        <v>0</v>
      </c>
      <c r="K599" s="17">
        <f t="shared" si="37"/>
        <v>0</v>
      </c>
      <c r="L599" s="17">
        <f t="shared" si="38"/>
        <v>0</v>
      </c>
      <c r="M599" s="17"/>
    </row>
    <row r="600" spans="1:13" x14ac:dyDescent="0.35">
      <c r="A600" s="13">
        <v>521274</v>
      </c>
      <c r="B600" s="14" t="s">
        <v>424</v>
      </c>
      <c r="C600" s="14" t="s">
        <v>426</v>
      </c>
      <c r="D600" s="15">
        <v>48</v>
      </c>
      <c r="E600" s="15">
        <v>6</v>
      </c>
      <c r="F600" s="15">
        <f t="shared" si="39"/>
        <v>49.2</v>
      </c>
      <c r="G600" s="16">
        <v>0</v>
      </c>
      <c r="H600" s="16">
        <v>0</v>
      </c>
      <c r="I600" s="16">
        <f>VLOOKUP(B600,'[1]FDC1 Hyp3 taxeha1'!$A$2:$U$42,21,0)</f>
        <v>0</v>
      </c>
      <c r="J600" s="17">
        <f t="shared" si="36"/>
        <v>0</v>
      </c>
      <c r="K600" s="17">
        <f t="shared" si="37"/>
        <v>0</v>
      </c>
      <c r="L600" s="17">
        <f t="shared" si="38"/>
        <v>0</v>
      </c>
      <c r="M600" s="17"/>
    </row>
    <row r="601" spans="1:13" x14ac:dyDescent="0.35">
      <c r="A601" s="13">
        <v>521590</v>
      </c>
      <c r="B601" s="14" t="s">
        <v>424</v>
      </c>
      <c r="C601" s="14" t="s">
        <v>297</v>
      </c>
      <c r="D601" s="15">
        <v>98.75</v>
      </c>
      <c r="E601" s="15">
        <v>1.0900000000000001</v>
      </c>
      <c r="F601" s="15">
        <f t="shared" si="39"/>
        <v>98.97</v>
      </c>
      <c r="G601" s="16">
        <v>0</v>
      </c>
      <c r="H601" s="16">
        <v>0</v>
      </c>
      <c r="I601" s="16">
        <f>VLOOKUP(B601,'[1]FDC1 Hyp3 taxeha1'!$A$2:$U$42,21,0)</f>
        <v>0</v>
      </c>
      <c r="J601" s="17">
        <f t="shared" si="36"/>
        <v>0</v>
      </c>
      <c r="K601" s="17">
        <f t="shared" si="37"/>
        <v>0</v>
      </c>
      <c r="L601" s="17">
        <f t="shared" si="38"/>
        <v>0</v>
      </c>
      <c r="M601" s="17"/>
    </row>
    <row r="602" spans="1:13" x14ac:dyDescent="0.35">
      <c r="A602" s="13">
        <v>521236</v>
      </c>
      <c r="B602" s="14" t="s">
        <v>424</v>
      </c>
      <c r="C602" s="14" t="s">
        <v>427</v>
      </c>
      <c r="D602" s="15">
        <v>98</v>
      </c>
      <c r="E602" s="15">
        <v>14</v>
      </c>
      <c r="F602" s="15">
        <f t="shared" si="39"/>
        <v>100.8</v>
      </c>
      <c r="G602" s="16">
        <v>0</v>
      </c>
      <c r="H602" s="16">
        <v>0</v>
      </c>
      <c r="I602" s="16">
        <f>VLOOKUP(B602,'[1]FDC1 Hyp3 taxeha1'!$A$2:$U$42,21,0)</f>
        <v>0</v>
      </c>
      <c r="J602" s="17">
        <f t="shared" si="36"/>
        <v>0</v>
      </c>
      <c r="K602" s="17">
        <f t="shared" si="37"/>
        <v>0</v>
      </c>
      <c r="L602" s="17">
        <f t="shared" si="38"/>
        <v>0</v>
      </c>
      <c r="M602" s="17"/>
    </row>
    <row r="603" spans="1:13" x14ac:dyDescent="0.35">
      <c r="A603" s="13">
        <v>521364</v>
      </c>
      <c r="B603" s="14" t="s">
        <v>424</v>
      </c>
      <c r="C603" s="14" t="s">
        <v>428</v>
      </c>
      <c r="D603" s="15">
        <v>272</v>
      </c>
      <c r="E603" s="15">
        <v>0</v>
      </c>
      <c r="F603" s="15">
        <f t="shared" si="39"/>
        <v>272</v>
      </c>
      <c r="G603" s="16">
        <v>0</v>
      </c>
      <c r="H603" s="16">
        <v>0</v>
      </c>
      <c r="I603" s="16">
        <f>VLOOKUP(B603,'[1]FDC1 Hyp3 taxeha1'!$A$2:$U$42,21,0)</f>
        <v>0</v>
      </c>
      <c r="J603" s="17">
        <f t="shared" si="36"/>
        <v>0</v>
      </c>
      <c r="K603" s="17">
        <f t="shared" si="37"/>
        <v>0</v>
      </c>
      <c r="L603" s="17">
        <f t="shared" si="38"/>
        <v>0</v>
      </c>
      <c r="M603" s="17"/>
    </row>
    <row r="604" spans="1:13" x14ac:dyDescent="0.35">
      <c r="A604" s="13">
        <v>521502</v>
      </c>
      <c r="B604" s="14" t="s">
        <v>424</v>
      </c>
      <c r="C604" s="14" t="s">
        <v>356</v>
      </c>
      <c r="D604" s="15">
        <v>36.590000000000003</v>
      </c>
      <c r="E604" s="15">
        <v>19.88</v>
      </c>
      <c r="F604" s="15">
        <f t="shared" si="39"/>
        <v>40.57</v>
      </c>
      <c r="G604" s="16">
        <v>0</v>
      </c>
      <c r="H604" s="16">
        <v>0</v>
      </c>
      <c r="I604" s="16">
        <f>VLOOKUP(B604,'[1]FDC1 Hyp3 taxeha1'!$A$2:$U$42,21,0)</f>
        <v>0</v>
      </c>
      <c r="J604" s="17">
        <f t="shared" si="36"/>
        <v>0</v>
      </c>
      <c r="K604" s="17">
        <f t="shared" si="37"/>
        <v>0</v>
      </c>
      <c r="L604" s="17">
        <f t="shared" si="38"/>
        <v>0</v>
      </c>
      <c r="M604" s="17"/>
    </row>
    <row r="605" spans="1:13" x14ac:dyDescent="0.35">
      <c r="A605" s="13">
        <v>521538</v>
      </c>
      <c r="B605" s="14" t="s">
        <v>424</v>
      </c>
      <c r="C605" s="14" t="s">
        <v>429</v>
      </c>
      <c r="D605" s="15">
        <v>5</v>
      </c>
      <c r="E605" s="15">
        <v>3</v>
      </c>
      <c r="F605" s="15">
        <f t="shared" si="39"/>
        <v>5.6</v>
      </c>
      <c r="G605" s="16">
        <v>0</v>
      </c>
      <c r="H605" s="16">
        <v>0</v>
      </c>
      <c r="I605" s="16">
        <f>VLOOKUP(B605,'[1]FDC1 Hyp3 taxeha1'!$A$2:$U$42,21,0)</f>
        <v>0</v>
      </c>
      <c r="J605" s="17">
        <f t="shared" si="36"/>
        <v>0</v>
      </c>
      <c r="K605" s="17">
        <f t="shared" si="37"/>
        <v>0</v>
      </c>
      <c r="L605" s="17">
        <f t="shared" si="38"/>
        <v>0</v>
      </c>
      <c r="M605" s="17"/>
    </row>
    <row r="606" spans="1:13" x14ac:dyDescent="0.35">
      <c r="A606" s="13">
        <v>521179</v>
      </c>
      <c r="B606" s="14" t="s">
        <v>424</v>
      </c>
      <c r="C606" s="14" t="s">
        <v>430</v>
      </c>
      <c r="D606" s="15">
        <v>301</v>
      </c>
      <c r="E606" s="15">
        <v>0</v>
      </c>
      <c r="F606" s="15">
        <f t="shared" si="39"/>
        <v>301</v>
      </c>
      <c r="G606" s="16">
        <v>0</v>
      </c>
      <c r="H606" s="16">
        <v>0</v>
      </c>
      <c r="I606" s="16">
        <f>VLOOKUP(B606,'[1]FDC1 Hyp3 taxeha1'!$A$2:$U$42,21,0)</f>
        <v>0</v>
      </c>
      <c r="J606" s="17">
        <f t="shared" si="36"/>
        <v>0</v>
      </c>
      <c r="K606" s="17">
        <f t="shared" si="37"/>
        <v>0</v>
      </c>
      <c r="L606" s="17">
        <f t="shared" si="38"/>
        <v>0</v>
      </c>
      <c r="M606" s="17"/>
    </row>
    <row r="607" spans="1:13" x14ac:dyDescent="0.35">
      <c r="A607" s="13">
        <v>520727</v>
      </c>
      <c r="B607" s="14" t="s">
        <v>424</v>
      </c>
      <c r="C607" s="14" t="s">
        <v>431</v>
      </c>
      <c r="D607" s="15">
        <v>43.06</v>
      </c>
      <c r="E607" s="15">
        <v>0</v>
      </c>
      <c r="F607" s="15">
        <f t="shared" si="39"/>
        <v>43.06</v>
      </c>
      <c r="G607" s="16">
        <v>0</v>
      </c>
      <c r="H607" s="16">
        <v>0</v>
      </c>
      <c r="I607" s="16">
        <f>VLOOKUP(B607,'[1]FDC1 Hyp3 taxeha1'!$A$2:$U$42,21,0)</f>
        <v>0</v>
      </c>
      <c r="J607" s="17">
        <f t="shared" si="36"/>
        <v>0</v>
      </c>
      <c r="K607" s="17">
        <f t="shared" si="37"/>
        <v>0</v>
      </c>
      <c r="L607" s="17">
        <f t="shared" si="38"/>
        <v>0</v>
      </c>
      <c r="M607" s="17"/>
    </row>
    <row r="608" spans="1:13" x14ac:dyDescent="0.35">
      <c r="A608" s="13">
        <v>520725</v>
      </c>
      <c r="B608" s="14" t="s">
        <v>424</v>
      </c>
      <c r="C608" s="14" t="s">
        <v>432</v>
      </c>
      <c r="D608" s="15">
        <v>92.11</v>
      </c>
      <c r="E608" s="15">
        <v>0</v>
      </c>
      <c r="F608" s="15">
        <f t="shared" si="39"/>
        <v>92.11</v>
      </c>
      <c r="G608" s="16">
        <v>0</v>
      </c>
      <c r="H608" s="16">
        <v>0</v>
      </c>
      <c r="I608" s="16">
        <f>VLOOKUP(B608,'[1]FDC1 Hyp3 taxeha1'!$A$2:$U$42,21,0)</f>
        <v>0</v>
      </c>
      <c r="J608" s="17">
        <f t="shared" si="36"/>
        <v>0</v>
      </c>
      <c r="K608" s="17">
        <f t="shared" si="37"/>
        <v>0</v>
      </c>
      <c r="L608" s="17">
        <f t="shared" si="38"/>
        <v>0</v>
      </c>
      <c r="M608" s="17"/>
    </row>
    <row r="609" spans="1:13" x14ac:dyDescent="0.35">
      <c r="A609" s="13">
        <v>521033</v>
      </c>
      <c r="B609" s="14" t="s">
        <v>424</v>
      </c>
      <c r="C609" s="14" t="s">
        <v>433</v>
      </c>
      <c r="D609" s="15">
        <v>106</v>
      </c>
      <c r="E609" s="15">
        <v>0</v>
      </c>
      <c r="F609" s="15">
        <f t="shared" si="39"/>
        <v>106</v>
      </c>
      <c r="G609" s="16">
        <v>0</v>
      </c>
      <c r="H609" s="16">
        <v>0</v>
      </c>
      <c r="I609" s="16">
        <f>VLOOKUP(B609,'[1]FDC1 Hyp3 taxeha1'!$A$2:$U$42,21,0)</f>
        <v>0</v>
      </c>
      <c r="J609" s="17">
        <f t="shared" si="36"/>
        <v>0</v>
      </c>
      <c r="K609" s="17">
        <f t="shared" si="37"/>
        <v>0</v>
      </c>
      <c r="L609" s="17">
        <f t="shared" si="38"/>
        <v>0</v>
      </c>
      <c r="M609" s="17"/>
    </row>
    <row r="610" spans="1:13" x14ac:dyDescent="0.35">
      <c r="A610" s="13">
        <v>521270</v>
      </c>
      <c r="B610" s="14" t="s">
        <v>424</v>
      </c>
      <c r="C610" s="14" t="s">
        <v>434</v>
      </c>
      <c r="D610" s="15">
        <v>56.63</v>
      </c>
      <c r="E610" s="15">
        <v>0</v>
      </c>
      <c r="F610" s="15">
        <f t="shared" si="39"/>
        <v>56.63</v>
      </c>
      <c r="G610" s="16">
        <v>0</v>
      </c>
      <c r="H610" s="16">
        <v>0</v>
      </c>
      <c r="I610" s="16">
        <f>VLOOKUP(B610,'[1]FDC1 Hyp3 taxeha1'!$A$2:$U$42,21,0)</f>
        <v>0</v>
      </c>
      <c r="J610" s="17">
        <f t="shared" si="36"/>
        <v>0</v>
      </c>
      <c r="K610" s="17">
        <f t="shared" si="37"/>
        <v>0</v>
      </c>
      <c r="L610" s="17">
        <f t="shared" si="38"/>
        <v>0</v>
      </c>
      <c r="M610" s="17"/>
    </row>
    <row r="611" spans="1:13" x14ac:dyDescent="0.35">
      <c r="A611" s="13">
        <v>521420</v>
      </c>
      <c r="B611" s="14" t="s">
        <v>424</v>
      </c>
      <c r="C611" s="14" t="s">
        <v>215</v>
      </c>
      <c r="D611" s="15">
        <v>26.05</v>
      </c>
      <c r="E611" s="15">
        <v>0</v>
      </c>
      <c r="F611" s="15">
        <f t="shared" si="39"/>
        <v>26.05</v>
      </c>
      <c r="G611" s="16">
        <v>0</v>
      </c>
      <c r="H611" s="16">
        <v>0</v>
      </c>
      <c r="I611" s="16">
        <f>VLOOKUP(B611,'[1]FDC1 Hyp3 taxeha1'!$A$2:$U$42,21,0)</f>
        <v>0</v>
      </c>
      <c r="J611" s="17">
        <f t="shared" si="36"/>
        <v>0</v>
      </c>
      <c r="K611" s="17">
        <f t="shared" si="37"/>
        <v>0</v>
      </c>
      <c r="L611" s="17">
        <f t="shared" si="38"/>
        <v>0</v>
      </c>
      <c r="M611" s="17"/>
    </row>
    <row r="612" spans="1:13" x14ac:dyDescent="0.35">
      <c r="A612" s="13">
        <v>521221</v>
      </c>
      <c r="B612" s="14" t="s">
        <v>424</v>
      </c>
      <c r="C612" s="14" t="s">
        <v>435</v>
      </c>
      <c r="D612" s="15">
        <v>257</v>
      </c>
      <c r="E612" s="15">
        <v>0</v>
      </c>
      <c r="F612" s="15">
        <f t="shared" si="39"/>
        <v>257</v>
      </c>
      <c r="G612" s="16">
        <v>0</v>
      </c>
      <c r="H612" s="16">
        <v>0</v>
      </c>
      <c r="I612" s="16">
        <f>VLOOKUP(B612,'[1]FDC1 Hyp3 taxeha1'!$A$2:$U$42,21,0)</f>
        <v>0</v>
      </c>
      <c r="J612" s="17">
        <f t="shared" si="36"/>
        <v>0</v>
      </c>
      <c r="K612" s="17">
        <f t="shared" si="37"/>
        <v>0</v>
      </c>
      <c r="L612" s="17">
        <f t="shared" si="38"/>
        <v>0</v>
      </c>
      <c r="M612" s="17"/>
    </row>
    <row r="613" spans="1:13" x14ac:dyDescent="0.35">
      <c r="A613" s="13">
        <v>521220</v>
      </c>
      <c r="B613" s="14" t="s">
        <v>424</v>
      </c>
      <c r="C613" s="14" t="s">
        <v>435</v>
      </c>
      <c r="D613" s="15">
        <v>191.58</v>
      </c>
      <c r="E613" s="15">
        <v>0</v>
      </c>
      <c r="F613" s="15">
        <f t="shared" si="39"/>
        <v>191.58</v>
      </c>
      <c r="G613" s="16">
        <v>0</v>
      </c>
      <c r="H613" s="16">
        <v>0</v>
      </c>
      <c r="I613" s="16">
        <f>VLOOKUP(B613,'[1]FDC1 Hyp3 taxeha1'!$A$2:$U$42,21,0)</f>
        <v>0</v>
      </c>
      <c r="J613" s="17">
        <f t="shared" si="36"/>
        <v>0</v>
      </c>
      <c r="K613" s="17">
        <f t="shared" si="37"/>
        <v>0</v>
      </c>
      <c r="L613" s="17">
        <f t="shared" si="38"/>
        <v>0</v>
      </c>
      <c r="M613" s="17"/>
    </row>
    <row r="614" spans="1:13" x14ac:dyDescent="0.35">
      <c r="A614" s="13">
        <v>520993</v>
      </c>
      <c r="B614" s="14" t="s">
        <v>424</v>
      </c>
      <c r="C614" s="14" t="s">
        <v>436</v>
      </c>
      <c r="D614" s="15">
        <v>20</v>
      </c>
      <c r="E614" s="15">
        <v>0</v>
      </c>
      <c r="F614" s="15">
        <f t="shared" si="39"/>
        <v>20</v>
      </c>
      <c r="G614" s="16">
        <v>0</v>
      </c>
      <c r="H614" s="16">
        <v>0</v>
      </c>
      <c r="I614" s="16">
        <f>VLOOKUP(B614,'[1]FDC1 Hyp3 taxeha1'!$A$2:$U$42,21,0)</f>
        <v>0</v>
      </c>
      <c r="J614" s="17">
        <f t="shared" si="36"/>
        <v>0</v>
      </c>
      <c r="K614" s="17">
        <f t="shared" si="37"/>
        <v>0</v>
      </c>
      <c r="L614" s="17">
        <f t="shared" si="38"/>
        <v>0</v>
      </c>
      <c r="M614" s="17"/>
    </row>
    <row r="615" spans="1:13" x14ac:dyDescent="0.35">
      <c r="A615" s="13">
        <v>521455</v>
      </c>
      <c r="B615" s="14" t="s">
        <v>424</v>
      </c>
      <c r="C615" s="14" t="s">
        <v>437</v>
      </c>
      <c r="D615" s="15">
        <v>32</v>
      </c>
      <c r="E615" s="15">
        <v>0</v>
      </c>
      <c r="F615" s="15">
        <f t="shared" si="39"/>
        <v>32</v>
      </c>
      <c r="G615" s="16">
        <v>0</v>
      </c>
      <c r="H615" s="16">
        <v>0</v>
      </c>
      <c r="I615" s="16">
        <f>VLOOKUP(B615,'[1]FDC1 Hyp3 taxeha1'!$A$2:$U$42,21,0)</f>
        <v>0</v>
      </c>
      <c r="J615" s="17">
        <f t="shared" si="36"/>
        <v>0</v>
      </c>
      <c r="K615" s="17">
        <f t="shared" si="37"/>
        <v>0</v>
      </c>
      <c r="L615" s="17">
        <f t="shared" si="38"/>
        <v>0</v>
      </c>
      <c r="M615" s="17"/>
    </row>
    <row r="616" spans="1:13" x14ac:dyDescent="0.35">
      <c r="A616" s="13">
        <v>521168</v>
      </c>
      <c r="B616" s="14" t="s">
        <v>111</v>
      </c>
      <c r="C616" s="14" t="s">
        <v>438</v>
      </c>
      <c r="D616" s="15">
        <v>287.95999999999998</v>
      </c>
      <c r="E616" s="15">
        <v>509.08</v>
      </c>
      <c r="F616" s="15">
        <f t="shared" si="39"/>
        <v>389.78</v>
      </c>
      <c r="G616" s="16">
        <v>0</v>
      </c>
      <c r="H616" s="16">
        <v>0</v>
      </c>
      <c r="I616" s="16">
        <f>VLOOKUP(B616,'[1]FDC1 Hyp3 taxeha1'!$A$2:$U$42,21,0)</f>
        <v>4.6399999999999997</v>
      </c>
      <c r="J616" s="17">
        <f t="shared" si="36"/>
        <v>0</v>
      </c>
      <c r="K616" s="17">
        <f t="shared" si="37"/>
        <v>0</v>
      </c>
      <c r="L616" s="17">
        <f t="shared" si="38"/>
        <v>1808.5791999999997</v>
      </c>
      <c r="M616" s="17"/>
    </row>
    <row r="617" spans="1:13" x14ac:dyDescent="0.35">
      <c r="A617" s="13">
        <v>521016</v>
      </c>
      <c r="B617" s="14" t="s">
        <v>111</v>
      </c>
      <c r="C617" s="14" t="s">
        <v>439</v>
      </c>
      <c r="D617" s="15">
        <v>161.59</v>
      </c>
      <c r="E617" s="15">
        <v>303.57</v>
      </c>
      <c r="F617" s="15">
        <f t="shared" si="39"/>
        <v>222.3</v>
      </c>
      <c r="G617" s="16">
        <v>0</v>
      </c>
      <c r="H617" s="16">
        <v>0</v>
      </c>
      <c r="I617" s="16">
        <f>VLOOKUP(B617,'[1]FDC1 Hyp3 taxeha1'!$A$2:$U$42,21,0)</f>
        <v>4.6399999999999997</v>
      </c>
      <c r="J617" s="17">
        <f t="shared" si="36"/>
        <v>0</v>
      </c>
      <c r="K617" s="17">
        <f t="shared" si="37"/>
        <v>0</v>
      </c>
      <c r="L617" s="17">
        <f t="shared" si="38"/>
        <v>1031.472</v>
      </c>
      <c r="M617" s="17"/>
    </row>
    <row r="618" spans="1:13" x14ac:dyDescent="0.35">
      <c r="A618" s="13">
        <v>520050</v>
      </c>
      <c r="B618" s="14" t="s">
        <v>111</v>
      </c>
      <c r="C618" s="14" t="s">
        <v>440</v>
      </c>
      <c r="D618" s="15">
        <v>168.22</v>
      </c>
      <c r="E618" s="15">
        <v>444.8</v>
      </c>
      <c r="F618" s="15">
        <f t="shared" si="39"/>
        <v>257.18</v>
      </c>
      <c r="G618" s="16">
        <v>0</v>
      </c>
      <c r="H618" s="16">
        <v>0</v>
      </c>
      <c r="I618" s="16">
        <f>VLOOKUP(B618,'[1]FDC1 Hyp3 taxeha1'!$A$2:$U$42,21,0)</f>
        <v>4.6399999999999997</v>
      </c>
      <c r="J618" s="17">
        <f t="shared" si="36"/>
        <v>0</v>
      </c>
      <c r="K618" s="17">
        <f t="shared" si="37"/>
        <v>0</v>
      </c>
      <c r="L618" s="17">
        <f t="shared" si="38"/>
        <v>1193.3152</v>
      </c>
      <c r="M618" s="17"/>
    </row>
    <row r="619" spans="1:13" x14ac:dyDescent="0.35">
      <c r="A619" s="13">
        <v>520609</v>
      </c>
      <c r="B619" s="14" t="s">
        <v>111</v>
      </c>
      <c r="C619" s="14" t="s">
        <v>441</v>
      </c>
      <c r="D619" s="15">
        <v>30.19</v>
      </c>
      <c r="E619" s="15">
        <v>88.45</v>
      </c>
      <c r="F619" s="15">
        <f t="shared" si="39"/>
        <v>47.88</v>
      </c>
      <c r="G619" s="16">
        <v>0</v>
      </c>
      <c r="H619" s="16">
        <v>0</v>
      </c>
      <c r="I619" s="16">
        <f>VLOOKUP(B619,'[1]FDC1 Hyp3 taxeha1'!$A$2:$U$42,21,0)</f>
        <v>4.6399999999999997</v>
      </c>
      <c r="J619" s="17">
        <f t="shared" si="36"/>
        <v>0</v>
      </c>
      <c r="K619" s="17">
        <f t="shared" si="37"/>
        <v>0</v>
      </c>
      <c r="L619" s="17">
        <f t="shared" si="38"/>
        <v>222.16319999999999</v>
      </c>
      <c r="M619" s="17"/>
    </row>
    <row r="620" spans="1:13" x14ac:dyDescent="0.35">
      <c r="A620" s="13">
        <v>521248</v>
      </c>
      <c r="B620" s="14" t="s">
        <v>111</v>
      </c>
      <c r="C620" s="14" t="s">
        <v>442</v>
      </c>
      <c r="D620" s="15">
        <v>109.83</v>
      </c>
      <c r="E620" s="15">
        <v>494.12</v>
      </c>
      <c r="F620" s="15">
        <f t="shared" si="39"/>
        <v>208.65</v>
      </c>
      <c r="G620" s="16">
        <v>0</v>
      </c>
      <c r="H620" s="16">
        <v>0</v>
      </c>
      <c r="I620" s="16">
        <f>VLOOKUP(B620,'[1]FDC1 Hyp3 taxeha1'!$A$2:$U$42,21,0)</f>
        <v>4.6399999999999997</v>
      </c>
      <c r="J620" s="17">
        <f t="shared" si="36"/>
        <v>0</v>
      </c>
      <c r="K620" s="17">
        <f t="shared" si="37"/>
        <v>0</v>
      </c>
      <c r="L620" s="17">
        <f t="shared" si="38"/>
        <v>968.13599999999997</v>
      </c>
      <c r="M620" s="17"/>
    </row>
    <row r="621" spans="1:13" x14ac:dyDescent="0.35">
      <c r="A621" s="13">
        <v>522732</v>
      </c>
      <c r="B621" s="14" t="s">
        <v>111</v>
      </c>
      <c r="C621" s="14" t="s">
        <v>443</v>
      </c>
      <c r="D621" s="15">
        <v>25.95</v>
      </c>
      <c r="E621" s="15">
        <v>0</v>
      </c>
      <c r="F621" s="15">
        <f t="shared" si="39"/>
        <v>25.95</v>
      </c>
      <c r="G621" s="16">
        <v>0</v>
      </c>
      <c r="H621" s="16">
        <v>0</v>
      </c>
      <c r="I621" s="16">
        <f>VLOOKUP(B621,'[1]FDC1 Hyp3 taxeha1'!$A$2:$U$42,21,0)</f>
        <v>4.6399999999999997</v>
      </c>
      <c r="J621" s="17">
        <f t="shared" si="36"/>
        <v>0</v>
      </c>
      <c r="K621" s="17">
        <f t="shared" si="37"/>
        <v>0</v>
      </c>
      <c r="L621" s="17">
        <f t="shared" si="38"/>
        <v>120.40799999999999</v>
      </c>
      <c r="M621" s="17"/>
    </row>
    <row r="622" spans="1:13" x14ac:dyDescent="0.35">
      <c r="A622" s="13">
        <v>520894</v>
      </c>
      <c r="B622" s="14" t="s">
        <v>111</v>
      </c>
      <c r="C622" s="14" t="s">
        <v>444</v>
      </c>
      <c r="D622" s="15">
        <v>269.74</v>
      </c>
      <c r="E622" s="15">
        <v>0</v>
      </c>
      <c r="F622" s="15">
        <f t="shared" si="39"/>
        <v>269.74</v>
      </c>
      <c r="G622" s="16">
        <v>0</v>
      </c>
      <c r="H622" s="16">
        <v>0</v>
      </c>
      <c r="I622" s="16">
        <f>VLOOKUP(B622,'[1]FDC1 Hyp3 taxeha1'!$A$2:$U$42,21,0)</f>
        <v>4.6399999999999997</v>
      </c>
      <c r="J622" s="17">
        <f t="shared" si="36"/>
        <v>0</v>
      </c>
      <c r="K622" s="17">
        <f t="shared" si="37"/>
        <v>0</v>
      </c>
      <c r="L622" s="17">
        <f t="shared" si="38"/>
        <v>1251.5935999999999</v>
      </c>
      <c r="M622" s="17"/>
    </row>
    <row r="623" spans="1:13" x14ac:dyDescent="0.35">
      <c r="A623" s="13">
        <v>521395</v>
      </c>
      <c r="B623" s="14" t="s">
        <v>111</v>
      </c>
      <c r="C623" s="14" t="s">
        <v>445</v>
      </c>
      <c r="D623" s="15">
        <v>9.64</v>
      </c>
      <c r="E623" s="15">
        <v>108.16</v>
      </c>
      <c r="F623" s="15">
        <f t="shared" si="39"/>
        <v>31.27</v>
      </c>
      <c r="G623" s="16">
        <v>0</v>
      </c>
      <c r="H623" s="16">
        <v>0</v>
      </c>
      <c r="I623" s="16">
        <f>VLOOKUP(B623,'[1]FDC1 Hyp3 taxeha1'!$A$2:$U$42,21,0)</f>
        <v>4.6399999999999997</v>
      </c>
      <c r="J623" s="17">
        <f t="shared" si="36"/>
        <v>0</v>
      </c>
      <c r="K623" s="17">
        <f t="shared" si="37"/>
        <v>0</v>
      </c>
      <c r="L623" s="17">
        <f t="shared" si="38"/>
        <v>145.09279999999998</v>
      </c>
      <c r="M623" s="17"/>
    </row>
    <row r="624" spans="1:13" x14ac:dyDescent="0.35">
      <c r="A624" s="13">
        <v>521487</v>
      </c>
      <c r="B624" s="14" t="s">
        <v>111</v>
      </c>
      <c r="C624" s="14" t="s">
        <v>446</v>
      </c>
      <c r="D624" s="15">
        <v>18.3</v>
      </c>
      <c r="E624" s="15">
        <v>17.89</v>
      </c>
      <c r="F624" s="15">
        <f t="shared" si="39"/>
        <v>21.88</v>
      </c>
      <c r="G624" s="16">
        <v>0</v>
      </c>
      <c r="H624" s="16">
        <v>0</v>
      </c>
      <c r="I624" s="16">
        <f>VLOOKUP(B624,'[1]FDC1 Hyp3 taxeha1'!$A$2:$U$42,21,0)</f>
        <v>4.6399999999999997</v>
      </c>
      <c r="J624" s="17">
        <f t="shared" si="36"/>
        <v>0</v>
      </c>
      <c r="K624" s="17">
        <f t="shared" si="37"/>
        <v>0</v>
      </c>
      <c r="L624" s="17">
        <f t="shared" si="38"/>
        <v>101.52319999999999</v>
      </c>
      <c r="M624" s="17"/>
    </row>
    <row r="625" spans="1:13" x14ac:dyDescent="0.35">
      <c r="A625" s="13">
        <v>521696</v>
      </c>
      <c r="B625" s="14" t="s">
        <v>111</v>
      </c>
      <c r="C625" s="14" t="s">
        <v>447</v>
      </c>
      <c r="D625" s="15">
        <v>45</v>
      </c>
      <c r="E625" s="15">
        <v>0</v>
      </c>
      <c r="F625" s="15">
        <f t="shared" si="39"/>
        <v>45</v>
      </c>
      <c r="G625" s="16">
        <v>0</v>
      </c>
      <c r="H625" s="16">
        <v>0</v>
      </c>
      <c r="I625" s="16">
        <f>VLOOKUP(B625,'[1]FDC1 Hyp3 taxeha1'!$A$2:$U$42,21,0)</f>
        <v>4.6399999999999997</v>
      </c>
      <c r="J625" s="17">
        <f t="shared" si="36"/>
        <v>0</v>
      </c>
      <c r="K625" s="17">
        <f t="shared" si="37"/>
        <v>0</v>
      </c>
      <c r="L625" s="17">
        <f t="shared" si="38"/>
        <v>208.79999999999998</v>
      </c>
      <c r="M625" s="17"/>
    </row>
    <row r="626" spans="1:13" x14ac:dyDescent="0.35">
      <c r="A626" s="13">
        <v>521836</v>
      </c>
      <c r="B626" s="14" t="s">
        <v>111</v>
      </c>
      <c r="C626" s="14" t="s">
        <v>448</v>
      </c>
      <c r="D626" s="15">
        <v>88.96</v>
      </c>
      <c r="E626" s="15">
        <v>9.82</v>
      </c>
      <c r="F626" s="15">
        <f t="shared" si="39"/>
        <v>90.92</v>
      </c>
      <c r="G626" s="16">
        <v>0</v>
      </c>
      <c r="H626" s="16">
        <v>0</v>
      </c>
      <c r="I626" s="16">
        <f>VLOOKUP(B626,'[1]FDC1 Hyp3 taxeha1'!$A$2:$U$42,21,0)</f>
        <v>4.6399999999999997</v>
      </c>
      <c r="J626" s="17">
        <f t="shared" si="36"/>
        <v>0</v>
      </c>
      <c r="K626" s="17">
        <f t="shared" si="37"/>
        <v>0</v>
      </c>
      <c r="L626" s="17">
        <f t="shared" si="38"/>
        <v>421.86879999999996</v>
      </c>
      <c r="M626" s="17"/>
    </row>
    <row r="627" spans="1:13" x14ac:dyDescent="0.35">
      <c r="A627" s="13">
        <v>520595</v>
      </c>
      <c r="B627" s="14" t="s">
        <v>111</v>
      </c>
      <c r="C627" s="14" t="s">
        <v>449</v>
      </c>
      <c r="D627" s="15">
        <v>151.22999999999999</v>
      </c>
      <c r="E627" s="15">
        <v>285.02999999999997</v>
      </c>
      <c r="F627" s="15">
        <f t="shared" si="39"/>
        <v>208.24</v>
      </c>
      <c r="G627" s="16">
        <v>0</v>
      </c>
      <c r="H627" s="16">
        <v>0</v>
      </c>
      <c r="I627" s="16">
        <f>VLOOKUP(B627,'[1]FDC1 Hyp3 taxeha1'!$A$2:$U$42,21,0)</f>
        <v>4.6399999999999997</v>
      </c>
      <c r="J627" s="17">
        <f t="shared" si="36"/>
        <v>0</v>
      </c>
      <c r="K627" s="17">
        <f t="shared" si="37"/>
        <v>0</v>
      </c>
      <c r="L627" s="17">
        <f t="shared" si="38"/>
        <v>966.23360000000002</v>
      </c>
      <c r="M627" s="17"/>
    </row>
    <row r="628" spans="1:13" x14ac:dyDescent="0.35">
      <c r="A628" s="13">
        <v>521586</v>
      </c>
      <c r="B628" s="14" t="s">
        <v>111</v>
      </c>
      <c r="C628" s="14" t="s">
        <v>27</v>
      </c>
      <c r="D628" s="15">
        <v>347</v>
      </c>
      <c r="E628" s="15">
        <v>0</v>
      </c>
      <c r="F628" s="15">
        <f t="shared" si="39"/>
        <v>347</v>
      </c>
      <c r="G628" s="16">
        <v>0</v>
      </c>
      <c r="H628" s="16">
        <v>0</v>
      </c>
      <c r="I628" s="16">
        <f>VLOOKUP(B628,'[1]FDC1 Hyp3 taxeha1'!$A$2:$U$42,21,0)</f>
        <v>4.6399999999999997</v>
      </c>
      <c r="J628" s="17">
        <f t="shared" si="36"/>
        <v>0</v>
      </c>
      <c r="K628" s="17">
        <f t="shared" si="37"/>
        <v>0</v>
      </c>
      <c r="L628" s="17">
        <f t="shared" si="38"/>
        <v>1610.08</v>
      </c>
      <c r="M628" s="17"/>
    </row>
    <row r="629" spans="1:13" x14ac:dyDescent="0.35">
      <c r="A629" s="13">
        <v>520920</v>
      </c>
      <c r="B629" s="14" t="s">
        <v>111</v>
      </c>
      <c r="C629" s="14" t="s">
        <v>450</v>
      </c>
      <c r="D629" s="15">
        <v>340.71</v>
      </c>
      <c r="E629" s="15">
        <v>385.39</v>
      </c>
      <c r="F629" s="15">
        <f t="shared" si="39"/>
        <v>417.79</v>
      </c>
      <c r="G629" s="16">
        <v>0</v>
      </c>
      <c r="H629" s="16">
        <v>0</v>
      </c>
      <c r="I629" s="16">
        <f>VLOOKUP(B629,'[1]FDC1 Hyp3 taxeha1'!$A$2:$U$42,21,0)</f>
        <v>4.6399999999999997</v>
      </c>
      <c r="J629" s="17">
        <f t="shared" si="36"/>
        <v>0</v>
      </c>
      <c r="K629" s="17">
        <f t="shared" si="37"/>
        <v>0</v>
      </c>
      <c r="L629" s="17">
        <f t="shared" si="38"/>
        <v>1938.5455999999999</v>
      </c>
      <c r="M629" s="17"/>
    </row>
    <row r="630" spans="1:13" x14ac:dyDescent="0.35">
      <c r="A630" s="13">
        <v>523044</v>
      </c>
      <c r="B630" s="14" t="s">
        <v>111</v>
      </c>
      <c r="C630" s="14" t="s">
        <v>451</v>
      </c>
      <c r="D630" s="15">
        <v>31.32</v>
      </c>
      <c r="E630" s="15">
        <v>0.12</v>
      </c>
      <c r="F630" s="15">
        <f t="shared" si="39"/>
        <v>31.34</v>
      </c>
      <c r="G630" s="16">
        <v>0</v>
      </c>
      <c r="H630" s="16">
        <v>0</v>
      </c>
      <c r="I630" s="16">
        <f>VLOOKUP(B630,'[1]FDC1 Hyp3 taxeha1'!$A$2:$U$42,21,0)</f>
        <v>4.6399999999999997</v>
      </c>
      <c r="J630" s="17">
        <f t="shared" si="36"/>
        <v>0</v>
      </c>
      <c r="K630" s="17">
        <f t="shared" si="37"/>
        <v>0</v>
      </c>
      <c r="L630" s="17">
        <f t="shared" si="38"/>
        <v>145.41759999999999</v>
      </c>
      <c r="M630" s="17"/>
    </row>
    <row r="631" spans="1:13" x14ac:dyDescent="0.35">
      <c r="A631" s="13">
        <v>520316</v>
      </c>
      <c r="B631" s="14" t="s">
        <v>111</v>
      </c>
      <c r="C631" s="14" t="s">
        <v>451</v>
      </c>
      <c r="D631" s="15">
        <v>100</v>
      </c>
      <c r="E631" s="15">
        <v>176</v>
      </c>
      <c r="F631" s="15">
        <f t="shared" si="39"/>
        <v>135.19999999999999</v>
      </c>
      <c r="G631" s="16">
        <v>0</v>
      </c>
      <c r="H631" s="16">
        <v>0</v>
      </c>
      <c r="I631" s="16">
        <f>VLOOKUP(B631,'[1]FDC1 Hyp3 taxeha1'!$A$2:$U$42,21,0)</f>
        <v>4.6399999999999997</v>
      </c>
      <c r="J631" s="17">
        <f t="shared" si="36"/>
        <v>0</v>
      </c>
      <c r="K631" s="17">
        <f t="shared" si="37"/>
        <v>0</v>
      </c>
      <c r="L631" s="17">
        <f t="shared" si="38"/>
        <v>627.32799999999986</v>
      </c>
      <c r="M631" s="17"/>
    </row>
    <row r="632" spans="1:13" x14ac:dyDescent="0.35">
      <c r="A632" s="13">
        <v>520097</v>
      </c>
      <c r="B632" s="14" t="s">
        <v>111</v>
      </c>
      <c r="C632" s="14" t="s">
        <v>451</v>
      </c>
      <c r="D632" s="15">
        <v>550.37</v>
      </c>
      <c r="E632" s="15">
        <v>49</v>
      </c>
      <c r="F632" s="15">
        <f t="shared" si="39"/>
        <v>560.16999999999996</v>
      </c>
      <c r="G632" s="16">
        <v>0</v>
      </c>
      <c r="H632" s="16">
        <v>0</v>
      </c>
      <c r="I632" s="16">
        <f>VLOOKUP(B632,'[1]FDC1 Hyp3 taxeha1'!$A$2:$U$42,21,0)</f>
        <v>4.6399999999999997</v>
      </c>
      <c r="J632" s="17">
        <f t="shared" si="36"/>
        <v>0</v>
      </c>
      <c r="K632" s="17">
        <f t="shared" si="37"/>
        <v>0</v>
      </c>
      <c r="L632" s="17">
        <f t="shared" si="38"/>
        <v>2599.1887999999994</v>
      </c>
      <c r="M632" s="17"/>
    </row>
    <row r="633" spans="1:13" x14ac:dyDescent="0.35">
      <c r="A633" s="13">
        <v>520856</v>
      </c>
      <c r="B633" s="14" t="s">
        <v>111</v>
      </c>
      <c r="C633" s="14" t="s">
        <v>452</v>
      </c>
      <c r="D633" s="15">
        <v>50.55</v>
      </c>
      <c r="E633" s="15">
        <v>317.25</v>
      </c>
      <c r="F633" s="15">
        <f t="shared" si="39"/>
        <v>114</v>
      </c>
      <c r="G633" s="16">
        <v>0</v>
      </c>
      <c r="H633" s="16">
        <v>0</v>
      </c>
      <c r="I633" s="16">
        <f>VLOOKUP(B633,'[1]FDC1 Hyp3 taxeha1'!$A$2:$U$42,21,0)</f>
        <v>4.6399999999999997</v>
      </c>
      <c r="J633" s="17">
        <f t="shared" si="36"/>
        <v>0</v>
      </c>
      <c r="K633" s="17">
        <f t="shared" si="37"/>
        <v>0</v>
      </c>
      <c r="L633" s="17">
        <f t="shared" si="38"/>
        <v>528.95999999999992</v>
      </c>
      <c r="M633" s="17"/>
    </row>
    <row r="634" spans="1:13" x14ac:dyDescent="0.35">
      <c r="A634" s="13">
        <v>521337</v>
      </c>
      <c r="B634" s="14" t="s">
        <v>111</v>
      </c>
      <c r="C634" s="14" t="s">
        <v>453</v>
      </c>
      <c r="D634" s="15">
        <v>48.5</v>
      </c>
      <c r="E634" s="15">
        <v>251.55</v>
      </c>
      <c r="F634" s="15">
        <f t="shared" si="39"/>
        <v>98.81</v>
      </c>
      <c r="G634" s="16">
        <v>0</v>
      </c>
      <c r="H634" s="16">
        <v>0</v>
      </c>
      <c r="I634" s="16">
        <f>VLOOKUP(B634,'[1]FDC1 Hyp3 taxeha1'!$A$2:$U$42,21,0)</f>
        <v>4.6399999999999997</v>
      </c>
      <c r="J634" s="17">
        <f t="shared" si="36"/>
        <v>0</v>
      </c>
      <c r="K634" s="17">
        <f t="shared" si="37"/>
        <v>0</v>
      </c>
      <c r="L634" s="17">
        <f t="shared" si="38"/>
        <v>458.47839999999997</v>
      </c>
      <c r="M634" s="17"/>
    </row>
    <row r="635" spans="1:13" x14ac:dyDescent="0.35">
      <c r="A635" s="13">
        <v>521626</v>
      </c>
      <c r="B635" s="14" t="s">
        <v>111</v>
      </c>
      <c r="C635" s="14" t="s">
        <v>443</v>
      </c>
      <c r="D635" s="15">
        <v>128.16999999999999</v>
      </c>
      <c r="E635" s="15">
        <v>0</v>
      </c>
      <c r="F635" s="15">
        <f t="shared" si="39"/>
        <v>128.16999999999999</v>
      </c>
      <c r="G635" s="16">
        <v>0</v>
      </c>
      <c r="H635" s="16">
        <v>0</v>
      </c>
      <c r="I635" s="16">
        <f>VLOOKUP(B635,'[1]FDC1 Hyp3 taxeha1'!$A$2:$U$42,21,0)</f>
        <v>4.6399999999999997</v>
      </c>
      <c r="J635" s="17">
        <f t="shared" si="36"/>
        <v>0</v>
      </c>
      <c r="K635" s="17">
        <f t="shared" si="37"/>
        <v>0</v>
      </c>
      <c r="L635" s="17">
        <f t="shared" si="38"/>
        <v>594.70879999999988</v>
      </c>
      <c r="M635" s="17"/>
    </row>
    <row r="636" spans="1:13" x14ac:dyDescent="0.35">
      <c r="A636" s="13">
        <v>520607</v>
      </c>
      <c r="B636" s="14" t="s">
        <v>111</v>
      </c>
      <c r="C636" s="14" t="s">
        <v>444</v>
      </c>
      <c r="D636" s="15">
        <v>13.05</v>
      </c>
      <c r="E636" s="15">
        <v>40.97</v>
      </c>
      <c r="F636" s="15">
        <f t="shared" si="39"/>
        <v>21.24</v>
      </c>
      <c r="G636" s="16">
        <v>0</v>
      </c>
      <c r="H636" s="16">
        <v>0</v>
      </c>
      <c r="I636" s="16">
        <f>VLOOKUP(B636,'[1]FDC1 Hyp3 taxeha1'!$A$2:$U$42,21,0)</f>
        <v>4.6399999999999997</v>
      </c>
      <c r="J636" s="17">
        <f t="shared" si="36"/>
        <v>0</v>
      </c>
      <c r="K636" s="17">
        <f t="shared" si="37"/>
        <v>0</v>
      </c>
      <c r="L636" s="17">
        <f t="shared" si="38"/>
        <v>98.553599999999989</v>
      </c>
      <c r="M636" s="17"/>
    </row>
    <row r="637" spans="1:13" x14ac:dyDescent="0.35">
      <c r="A637" s="13">
        <v>521813</v>
      </c>
      <c r="B637" s="14" t="s">
        <v>111</v>
      </c>
      <c r="C637" s="14" t="s">
        <v>454</v>
      </c>
      <c r="D637" s="15">
        <v>38.65</v>
      </c>
      <c r="E637" s="15">
        <v>0</v>
      </c>
      <c r="F637" s="15">
        <f t="shared" si="39"/>
        <v>38.65</v>
      </c>
      <c r="G637" s="16">
        <v>0</v>
      </c>
      <c r="H637" s="16">
        <v>0</v>
      </c>
      <c r="I637" s="16">
        <f>VLOOKUP(B637,'[1]FDC1 Hyp3 taxeha1'!$A$2:$U$42,21,0)</f>
        <v>4.6399999999999997</v>
      </c>
      <c r="J637" s="17">
        <f t="shared" si="36"/>
        <v>0</v>
      </c>
      <c r="K637" s="17">
        <f t="shared" si="37"/>
        <v>0</v>
      </c>
      <c r="L637" s="17">
        <f t="shared" si="38"/>
        <v>179.33599999999998</v>
      </c>
      <c r="M637" s="17"/>
    </row>
    <row r="638" spans="1:13" x14ac:dyDescent="0.35">
      <c r="A638" s="13">
        <v>520065</v>
      </c>
      <c r="B638" s="14" t="s">
        <v>111</v>
      </c>
      <c r="C638" s="14" t="s">
        <v>446</v>
      </c>
      <c r="D638" s="15">
        <v>89.14</v>
      </c>
      <c r="E638" s="15">
        <v>455.07</v>
      </c>
      <c r="F638" s="15">
        <f t="shared" si="39"/>
        <v>180.15</v>
      </c>
      <c r="G638" s="16">
        <v>0</v>
      </c>
      <c r="H638" s="16">
        <v>0</v>
      </c>
      <c r="I638" s="16">
        <f>VLOOKUP(B638,'[1]FDC1 Hyp3 taxeha1'!$A$2:$U$42,21,0)</f>
        <v>4.6399999999999997</v>
      </c>
      <c r="J638" s="17">
        <f t="shared" si="36"/>
        <v>0</v>
      </c>
      <c r="K638" s="17">
        <f t="shared" si="37"/>
        <v>0</v>
      </c>
      <c r="L638" s="17">
        <f t="shared" si="38"/>
        <v>835.89599999999996</v>
      </c>
      <c r="M638" s="17"/>
    </row>
    <row r="639" spans="1:13" x14ac:dyDescent="0.35">
      <c r="A639" s="13">
        <v>520315</v>
      </c>
      <c r="B639" s="14" t="s">
        <v>111</v>
      </c>
      <c r="C639" s="14" t="s">
        <v>455</v>
      </c>
      <c r="D639" s="15">
        <v>61.52</v>
      </c>
      <c r="E639" s="15">
        <v>0</v>
      </c>
      <c r="F639" s="15">
        <f t="shared" si="39"/>
        <v>61.52</v>
      </c>
      <c r="G639" s="16">
        <v>0</v>
      </c>
      <c r="H639" s="16">
        <v>0</v>
      </c>
      <c r="I639" s="16">
        <f>VLOOKUP(B639,'[1]FDC1 Hyp3 taxeha1'!$A$2:$U$42,21,0)</f>
        <v>4.6399999999999997</v>
      </c>
      <c r="J639" s="17">
        <f t="shared" si="36"/>
        <v>0</v>
      </c>
      <c r="K639" s="17">
        <f t="shared" si="37"/>
        <v>0</v>
      </c>
      <c r="L639" s="17">
        <f t="shared" si="38"/>
        <v>285.45279999999997</v>
      </c>
      <c r="M639" s="17"/>
    </row>
    <row r="640" spans="1:13" x14ac:dyDescent="0.35">
      <c r="A640" s="13">
        <v>520309</v>
      </c>
      <c r="B640" s="14" t="s">
        <v>111</v>
      </c>
      <c r="C640" s="14" t="s">
        <v>27</v>
      </c>
      <c r="D640" s="15">
        <v>203</v>
      </c>
      <c r="E640" s="15">
        <v>0</v>
      </c>
      <c r="F640" s="15">
        <f t="shared" si="39"/>
        <v>203</v>
      </c>
      <c r="G640" s="16">
        <v>0</v>
      </c>
      <c r="H640" s="16">
        <v>0</v>
      </c>
      <c r="I640" s="16">
        <f>VLOOKUP(B640,'[1]FDC1 Hyp3 taxeha1'!$A$2:$U$42,21,0)</f>
        <v>4.6399999999999997</v>
      </c>
      <c r="J640" s="17">
        <f t="shared" si="36"/>
        <v>0</v>
      </c>
      <c r="K640" s="17">
        <f t="shared" si="37"/>
        <v>0</v>
      </c>
      <c r="L640" s="17">
        <f t="shared" si="38"/>
        <v>941.92</v>
      </c>
      <c r="M640" s="17"/>
    </row>
    <row r="641" spans="1:13" x14ac:dyDescent="0.35">
      <c r="A641" s="13">
        <v>520126</v>
      </c>
      <c r="B641" s="14" t="s">
        <v>111</v>
      </c>
      <c r="C641" s="14" t="s">
        <v>456</v>
      </c>
      <c r="D641" s="15">
        <v>355.19</v>
      </c>
      <c r="E641" s="15">
        <v>5.25</v>
      </c>
      <c r="F641" s="15">
        <f t="shared" si="39"/>
        <v>356.24</v>
      </c>
      <c r="G641" s="16">
        <v>0</v>
      </c>
      <c r="H641" s="16">
        <v>0</v>
      </c>
      <c r="I641" s="16">
        <f>VLOOKUP(B641,'[1]FDC1 Hyp3 taxeha1'!$A$2:$U$42,21,0)</f>
        <v>4.6399999999999997</v>
      </c>
      <c r="J641" s="17">
        <f t="shared" si="36"/>
        <v>0</v>
      </c>
      <c r="K641" s="17">
        <f t="shared" si="37"/>
        <v>0</v>
      </c>
      <c r="L641" s="17">
        <f t="shared" si="38"/>
        <v>1652.9535999999998</v>
      </c>
      <c r="M641" s="17"/>
    </row>
    <row r="642" spans="1:13" x14ac:dyDescent="0.35">
      <c r="A642" s="13">
        <v>521166</v>
      </c>
      <c r="B642" s="14" t="s">
        <v>111</v>
      </c>
      <c r="C642" s="14" t="s">
        <v>457</v>
      </c>
      <c r="D642" s="15">
        <v>121.57</v>
      </c>
      <c r="E642" s="15">
        <v>214.4</v>
      </c>
      <c r="F642" s="15">
        <f t="shared" si="39"/>
        <v>164.45</v>
      </c>
      <c r="G642" s="16">
        <v>0</v>
      </c>
      <c r="H642" s="16">
        <v>0</v>
      </c>
      <c r="I642" s="16">
        <f>VLOOKUP(B642,'[1]FDC1 Hyp3 taxeha1'!$A$2:$U$42,21,0)</f>
        <v>4.6399999999999997</v>
      </c>
      <c r="J642" s="17">
        <f t="shared" ref="J642:J705" si="40">$F642*G642</f>
        <v>0</v>
      </c>
      <c r="K642" s="17">
        <f t="shared" ref="K642:K705" si="41">$F642*H642</f>
        <v>0</v>
      </c>
      <c r="L642" s="17">
        <f t="shared" ref="L642:L705" si="42">$F642*I642</f>
        <v>763.04799999999989</v>
      </c>
      <c r="M642" s="17"/>
    </row>
    <row r="643" spans="1:13" x14ac:dyDescent="0.35">
      <c r="A643" s="13">
        <v>521118</v>
      </c>
      <c r="B643" s="14" t="s">
        <v>111</v>
      </c>
      <c r="C643" s="14" t="s">
        <v>109</v>
      </c>
      <c r="D643" s="15">
        <v>1093.27</v>
      </c>
      <c r="E643" s="15">
        <v>834.43</v>
      </c>
      <c r="F643" s="15">
        <f t="shared" ref="F643:F706" si="43">ROUND((D643+(E643/5)),2)</f>
        <v>1260.1600000000001</v>
      </c>
      <c r="G643" s="16">
        <v>0</v>
      </c>
      <c r="H643" s="16">
        <v>0</v>
      </c>
      <c r="I643" s="16">
        <f>VLOOKUP(B643,'[1]FDC1 Hyp3 taxeha1'!$A$2:$U$42,21,0)</f>
        <v>4.6399999999999997</v>
      </c>
      <c r="J643" s="17">
        <f t="shared" si="40"/>
        <v>0</v>
      </c>
      <c r="K643" s="17">
        <f t="shared" si="41"/>
        <v>0</v>
      </c>
      <c r="L643" s="17">
        <f t="shared" si="42"/>
        <v>5847.1423999999997</v>
      </c>
      <c r="M643" s="17"/>
    </row>
    <row r="644" spans="1:13" x14ac:dyDescent="0.35">
      <c r="A644" s="13">
        <v>523100</v>
      </c>
      <c r="B644" s="14" t="s">
        <v>111</v>
      </c>
      <c r="C644" s="14" t="s">
        <v>458</v>
      </c>
      <c r="D644" s="15">
        <v>31.73</v>
      </c>
      <c r="E644" s="15">
        <v>0</v>
      </c>
      <c r="F644" s="15">
        <f t="shared" si="43"/>
        <v>31.73</v>
      </c>
      <c r="G644" s="16">
        <v>0</v>
      </c>
      <c r="H644" s="16">
        <v>0</v>
      </c>
      <c r="I644" s="16">
        <f>VLOOKUP(B644,'[1]FDC1 Hyp3 taxeha1'!$A$2:$U$42,21,0)</f>
        <v>4.6399999999999997</v>
      </c>
      <c r="J644" s="17">
        <f t="shared" si="40"/>
        <v>0</v>
      </c>
      <c r="K644" s="17">
        <f t="shared" si="41"/>
        <v>0</v>
      </c>
      <c r="L644" s="17">
        <f t="shared" si="42"/>
        <v>147.22719999999998</v>
      </c>
      <c r="M644" s="17"/>
    </row>
    <row r="645" spans="1:13" x14ac:dyDescent="0.35">
      <c r="A645" s="13">
        <v>520121</v>
      </c>
      <c r="B645" s="14" t="s">
        <v>111</v>
      </c>
      <c r="C645" s="14" t="s">
        <v>459</v>
      </c>
      <c r="D645" s="15">
        <v>194.81</v>
      </c>
      <c r="E645" s="15">
        <v>0</v>
      </c>
      <c r="F645" s="15">
        <f t="shared" si="43"/>
        <v>194.81</v>
      </c>
      <c r="G645" s="16">
        <v>0</v>
      </c>
      <c r="H645" s="16">
        <v>0</v>
      </c>
      <c r="I645" s="16">
        <f>VLOOKUP(B645,'[1]FDC1 Hyp3 taxeha1'!$A$2:$U$42,21,0)</f>
        <v>4.6399999999999997</v>
      </c>
      <c r="J645" s="17">
        <f t="shared" si="40"/>
        <v>0</v>
      </c>
      <c r="K645" s="17">
        <f t="shared" si="41"/>
        <v>0</v>
      </c>
      <c r="L645" s="17">
        <f t="shared" si="42"/>
        <v>903.91839999999991</v>
      </c>
      <c r="M645" s="17"/>
    </row>
    <row r="646" spans="1:13" x14ac:dyDescent="0.35">
      <c r="A646" s="13">
        <v>520901</v>
      </c>
      <c r="B646" s="14" t="s">
        <v>111</v>
      </c>
      <c r="C646" s="14" t="s">
        <v>460</v>
      </c>
      <c r="D646" s="15">
        <v>183.81</v>
      </c>
      <c r="E646" s="15">
        <v>434.96</v>
      </c>
      <c r="F646" s="15">
        <f t="shared" si="43"/>
        <v>270.8</v>
      </c>
      <c r="G646" s="16">
        <v>0</v>
      </c>
      <c r="H646" s="16">
        <v>0</v>
      </c>
      <c r="I646" s="16">
        <f>VLOOKUP(B646,'[1]FDC1 Hyp3 taxeha1'!$A$2:$U$42,21,0)</f>
        <v>4.6399999999999997</v>
      </c>
      <c r="J646" s="17">
        <f t="shared" si="40"/>
        <v>0</v>
      </c>
      <c r="K646" s="17">
        <f t="shared" si="41"/>
        <v>0</v>
      </c>
      <c r="L646" s="17">
        <f t="shared" si="42"/>
        <v>1256.5119999999999</v>
      </c>
      <c r="M646" s="17"/>
    </row>
    <row r="647" spans="1:13" x14ac:dyDescent="0.35">
      <c r="A647" s="13">
        <v>520051</v>
      </c>
      <c r="B647" s="14" t="s">
        <v>111</v>
      </c>
      <c r="C647" s="14" t="s">
        <v>461</v>
      </c>
      <c r="D647" s="15">
        <v>256.43</v>
      </c>
      <c r="E647" s="15">
        <v>929</v>
      </c>
      <c r="F647" s="15">
        <f t="shared" si="43"/>
        <v>442.23</v>
      </c>
      <c r="G647" s="16">
        <v>0</v>
      </c>
      <c r="H647" s="16">
        <v>0</v>
      </c>
      <c r="I647" s="16">
        <f>VLOOKUP(B647,'[1]FDC1 Hyp3 taxeha1'!$A$2:$U$42,21,0)</f>
        <v>4.6399999999999997</v>
      </c>
      <c r="J647" s="17">
        <f t="shared" si="40"/>
        <v>0</v>
      </c>
      <c r="K647" s="17">
        <f t="shared" si="41"/>
        <v>0</v>
      </c>
      <c r="L647" s="17">
        <f t="shared" si="42"/>
        <v>2051.9472000000001</v>
      </c>
      <c r="M647" s="17"/>
    </row>
    <row r="648" spans="1:13" x14ac:dyDescent="0.35">
      <c r="A648" s="13">
        <v>520245</v>
      </c>
      <c r="B648" s="14" t="s">
        <v>111</v>
      </c>
      <c r="C648" s="14" t="s">
        <v>461</v>
      </c>
      <c r="D648" s="15">
        <v>104.23</v>
      </c>
      <c r="E648" s="15">
        <v>309.27</v>
      </c>
      <c r="F648" s="15">
        <f t="shared" si="43"/>
        <v>166.08</v>
      </c>
      <c r="G648" s="16">
        <v>0</v>
      </c>
      <c r="H648" s="16">
        <v>0</v>
      </c>
      <c r="I648" s="16">
        <f>VLOOKUP(B648,'[1]FDC1 Hyp3 taxeha1'!$A$2:$U$42,21,0)</f>
        <v>4.6399999999999997</v>
      </c>
      <c r="J648" s="17">
        <f t="shared" si="40"/>
        <v>0</v>
      </c>
      <c r="K648" s="17">
        <f t="shared" si="41"/>
        <v>0</v>
      </c>
      <c r="L648" s="17">
        <f t="shared" si="42"/>
        <v>770.61120000000005</v>
      </c>
      <c r="M648" s="17"/>
    </row>
    <row r="649" spans="1:13" x14ac:dyDescent="0.35">
      <c r="A649" s="13">
        <v>520902</v>
      </c>
      <c r="B649" s="14" t="s">
        <v>111</v>
      </c>
      <c r="C649" s="14" t="s">
        <v>462</v>
      </c>
      <c r="D649" s="15">
        <v>95.1</v>
      </c>
      <c r="E649" s="15">
        <v>102.65</v>
      </c>
      <c r="F649" s="15">
        <f t="shared" si="43"/>
        <v>115.63</v>
      </c>
      <c r="G649" s="16">
        <v>0</v>
      </c>
      <c r="H649" s="16">
        <v>0</v>
      </c>
      <c r="I649" s="16">
        <f>VLOOKUP(B649,'[1]FDC1 Hyp3 taxeha1'!$A$2:$U$42,21,0)</f>
        <v>4.6399999999999997</v>
      </c>
      <c r="J649" s="17">
        <f t="shared" si="40"/>
        <v>0</v>
      </c>
      <c r="K649" s="17">
        <f t="shared" si="41"/>
        <v>0</v>
      </c>
      <c r="L649" s="17">
        <f t="shared" si="42"/>
        <v>536.52319999999997</v>
      </c>
      <c r="M649" s="17"/>
    </row>
    <row r="650" spans="1:13" x14ac:dyDescent="0.35">
      <c r="A650" s="13">
        <v>521411</v>
      </c>
      <c r="B650" s="14" t="s">
        <v>111</v>
      </c>
      <c r="C650" s="14" t="s">
        <v>463</v>
      </c>
      <c r="D650" s="15">
        <v>22.1</v>
      </c>
      <c r="E650" s="15">
        <v>0</v>
      </c>
      <c r="F650" s="15">
        <f t="shared" si="43"/>
        <v>22.1</v>
      </c>
      <c r="G650" s="16">
        <v>0</v>
      </c>
      <c r="H650" s="16">
        <v>0</v>
      </c>
      <c r="I650" s="16">
        <f>VLOOKUP(B650,'[1]FDC1 Hyp3 taxeha1'!$A$2:$U$42,21,0)</f>
        <v>4.6399999999999997</v>
      </c>
      <c r="J650" s="17">
        <f t="shared" si="40"/>
        <v>0</v>
      </c>
      <c r="K650" s="17">
        <f t="shared" si="41"/>
        <v>0</v>
      </c>
      <c r="L650" s="17">
        <f t="shared" si="42"/>
        <v>102.544</v>
      </c>
      <c r="M650" s="17"/>
    </row>
    <row r="651" spans="1:13" x14ac:dyDescent="0.35">
      <c r="A651" s="13">
        <v>520409</v>
      </c>
      <c r="B651" s="14" t="s">
        <v>111</v>
      </c>
      <c r="C651" s="14" t="s">
        <v>464</v>
      </c>
      <c r="D651" s="15">
        <v>141.35</v>
      </c>
      <c r="E651" s="15">
        <v>436.72</v>
      </c>
      <c r="F651" s="15">
        <f t="shared" si="43"/>
        <v>228.69</v>
      </c>
      <c r="G651" s="16">
        <v>0</v>
      </c>
      <c r="H651" s="16">
        <v>0</v>
      </c>
      <c r="I651" s="16">
        <f>VLOOKUP(B651,'[1]FDC1 Hyp3 taxeha1'!$A$2:$U$42,21,0)</f>
        <v>4.6399999999999997</v>
      </c>
      <c r="J651" s="17">
        <f t="shared" si="40"/>
        <v>0</v>
      </c>
      <c r="K651" s="17">
        <f t="shared" si="41"/>
        <v>0</v>
      </c>
      <c r="L651" s="17">
        <f t="shared" si="42"/>
        <v>1061.1215999999999</v>
      </c>
      <c r="M651" s="17"/>
    </row>
    <row r="652" spans="1:13" x14ac:dyDescent="0.35">
      <c r="A652" s="13">
        <v>520105</v>
      </c>
      <c r="B652" s="14" t="s">
        <v>111</v>
      </c>
      <c r="C652" s="14" t="s">
        <v>465</v>
      </c>
      <c r="D652" s="15">
        <v>793.33</v>
      </c>
      <c r="E652" s="15">
        <v>614.66</v>
      </c>
      <c r="F652" s="15">
        <f t="shared" si="43"/>
        <v>916.26</v>
      </c>
      <c r="G652" s="16">
        <v>0</v>
      </c>
      <c r="H652" s="16">
        <v>0</v>
      </c>
      <c r="I652" s="16">
        <f>VLOOKUP(B652,'[1]FDC1 Hyp3 taxeha1'!$A$2:$U$42,21,0)</f>
        <v>4.6399999999999997</v>
      </c>
      <c r="J652" s="17">
        <f t="shared" si="40"/>
        <v>0</v>
      </c>
      <c r="K652" s="17">
        <f t="shared" si="41"/>
        <v>0</v>
      </c>
      <c r="L652" s="17">
        <f t="shared" si="42"/>
        <v>4251.4463999999998</v>
      </c>
      <c r="M652" s="17"/>
    </row>
    <row r="653" spans="1:13" x14ac:dyDescent="0.35">
      <c r="A653" s="13">
        <v>521486</v>
      </c>
      <c r="B653" s="14" t="s">
        <v>111</v>
      </c>
      <c r="C653" s="14" t="s">
        <v>27</v>
      </c>
      <c r="D653" s="15">
        <v>620.92999999999995</v>
      </c>
      <c r="E653" s="15">
        <v>0</v>
      </c>
      <c r="F653" s="15">
        <f t="shared" si="43"/>
        <v>620.92999999999995</v>
      </c>
      <c r="G653" s="16">
        <v>0</v>
      </c>
      <c r="H653" s="16">
        <v>0</v>
      </c>
      <c r="I653" s="16">
        <f>VLOOKUP(B653,'[1]FDC1 Hyp3 taxeha1'!$A$2:$U$42,21,0)</f>
        <v>4.6399999999999997</v>
      </c>
      <c r="J653" s="17">
        <f t="shared" si="40"/>
        <v>0</v>
      </c>
      <c r="K653" s="17">
        <f t="shared" si="41"/>
        <v>0</v>
      </c>
      <c r="L653" s="17">
        <f t="shared" si="42"/>
        <v>2881.1151999999997</v>
      </c>
      <c r="M653" s="17"/>
    </row>
    <row r="654" spans="1:13" x14ac:dyDescent="0.35">
      <c r="A654" s="13">
        <v>521120</v>
      </c>
      <c r="B654" s="14" t="s">
        <v>111</v>
      </c>
      <c r="C654" s="14" t="s">
        <v>466</v>
      </c>
      <c r="D654" s="15">
        <v>277.85000000000002</v>
      </c>
      <c r="E654" s="15">
        <v>821.94</v>
      </c>
      <c r="F654" s="15">
        <f t="shared" si="43"/>
        <v>442.24</v>
      </c>
      <c r="G654" s="16">
        <v>0</v>
      </c>
      <c r="H654" s="16">
        <v>0</v>
      </c>
      <c r="I654" s="16">
        <f>VLOOKUP(B654,'[1]FDC1 Hyp3 taxeha1'!$A$2:$U$42,21,0)</f>
        <v>4.6399999999999997</v>
      </c>
      <c r="J654" s="17">
        <f t="shared" si="40"/>
        <v>0</v>
      </c>
      <c r="K654" s="17">
        <f t="shared" si="41"/>
        <v>0</v>
      </c>
      <c r="L654" s="17">
        <f t="shared" si="42"/>
        <v>2051.9935999999998</v>
      </c>
      <c r="M654" s="17"/>
    </row>
    <row r="655" spans="1:13" x14ac:dyDescent="0.35">
      <c r="A655" s="13">
        <v>521490</v>
      </c>
      <c r="B655" s="14" t="s">
        <v>111</v>
      </c>
      <c r="C655" s="14" t="s">
        <v>441</v>
      </c>
      <c r="D655" s="15">
        <v>45.1</v>
      </c>
      <c r="E655" s="15">
        <v>50.12</v>
      </c>
      <c r="F655" s="15">
        <f t="shared" si="43"/>
        <v>55.12</v>
      </c>
      <c r="G655" s="16">
        <v>0</v>
      </c>
      <c r="H655" s="16">
        <v>0</v>
      </c>
      <c r="I655" s="16">
        <f>VLOOKUP(B655,'[1]FDC1 Hyp3 taxeha1'!$A$2:$U$42,21,0)</f>
        <v>4.6399999999999997</v>
      </c>
      <c r="J655" s="17">
        <f t="shared" si="40"/>
        <v>0</v>
      </c>
      <c r="K655" s="17">
        <f t="shared" si="41"/>
        <v>0</v>
      </c>
      <c r="L655" s="17">
        <f t="shared" si="42"/>
        <v>255.75679999999997</v>
      </c>
      <c r="M655" s="17"/>
    </row>
    <row r="656" spans="1:13" x14ac:dyDescent="0.35">
      <c r="A656" s="13">
        <v>520103</v>
      </c>
      <c r="B656" s="14" t="s">
        <v>111</v>
      </c>
      <c r="C656" s="14" t="s">
        <v>467</v>
      </c>
      <c r="D656" s="15">
        <v>42.75</v>
      </c>
      <c r="E656" s="15">
        <v>33.36</v>
      </c>
      <c r="F656" s="15">
        <f t="shared" si="43"/>
        <v>49.42</v>
      </c>
      <c r="G656" s="16">
        <v>0</v>
      </c>
      <c r="H656" s="16">
        <v>0</v>
      </c>
      <c r="I656" s="16">
        <f>VLOOKUP(B656,'[1]FDC1 Hyp3 taxeha1'!$A$2:$U$42,21,0)</f>
        <v>4.6399999999999997</v>
      </c>
      <c r="J656" s="17">
        <f t="shared" si="40"/>
        <v>0</v>
      </c>
      <c r="K656" s="17">
        <f t="shared" si="41"/>
        <v>0</v>
      </c>
      <c r="L656" s="17">
        <f t="shared" si="42"/>
        <v>229.30879999999999</v>
      </c>
      <c r="M656" s="17"/>
    </row>
    <row r="657" spans="1:13" x14ac:dyDescent="0.35">
      <c r="A657" s="13">
        <v>520685</v>
      </c>
      <c r="B657" s="14" t="s">
        <v>111</v>
      </c>
      <c r="C657" s="14" t="s">
        <v>468</v>
      </c>
      <c r="D657" s="15">
        <v>92.71</v>
      </c>
      <c r="E657" s="15">
        <v>396.18</v>
      </c>
      <c r="F657" s="15">
        <f t="shared" si="43"/>
        <v>171.95</v>
      </c>
      <c r="G657" s="16">
        <v>0</v>
      </c>
      <c r="H657" s="16">
        <v>0</v>
      </c>
      <c r="I657" s="16">
        <f>VLOOKUP(B657,'[1]FDC1 Hyp3 taxeha1'!$A$2:$U$42,21,0)</f>
        <v>4.6399999999999997</v>
      </c>
      <c r="J657" s="17">
        <f t="shared" si="40"/>
        <v>0</v>
      </c>
      <c r="K657" s="17">
        <f t="shared" si="41"/>
        <v>0</v>
      </c>
      <c r="L657" s="17">
        <f t="shared" si="42"/>
        <v>797.84799999999984</v>
      </c>
      <c r="M657" s="17"/>
    </row>
    <row r="658" spans="1:13" x14ac:dyDescent="0.35">
      <c r="A658" s="13">
        <v>520515</v>
      </c>
      <c r="B658" s="14" t="s">
        <v>111</v>
      </c>
      <c r="C658" s="14" t="s">
        <v>469</v>
      </c>
      <c r="D658" s="15">
        <v>9.33</v>
      </c>
      <c r="E658" s="15">
        <v>59.69</v>
      </c>
      <c r="F658" s="15">
        <f t="shared" si="43"/>
        <v>21.27</v>
      </c>
      <c r="G658" s="16">
        <v>0</v>
      </c>
      <c r="H658" s="16">
        <v>0</v>
      </c>
      <c r="I658" s="16">
        <f>VLOOKUP(B658,'[1]FDC1 Hyp3 taxeha1'!$A$2:$U$42,21,0)</f>
        <v>4.6399999999999997</v>
      </c>
      <c r="J658" s="17">
        <f t="shared" si="40"/>
        <v>0</v>
      </c>
      <c r="K658" s="17">
        <f t="shared" si="41"/>
        <v>0</v>
      </c>
      <c r="L658" s="17">
        <f t="shared" si="42"/>
        <v>98.692799999999991</v>
      </c>
      <c r="M658" s="17"/>
    </row>
    <row r="659" spans="1:13" x14ac:dyDescent="0.35">
      <c r="A659" s="13">
        <v>521529</v>
      </c>
      <c r="B659" s="14" t="s">
        <v>111</v>
      </c>
      <c r="C659" s="14" t="s">
        <v>470</v>
      </c>
      <c r="D659" s="15">
        <v>9.6199999999999992</v>
      </c>
      <c r="E659" s="15">
        <v>129.72</v>
      </c>
      <c r="F659" s="15">
        <f t="shared" si="43"/>
        <v>35.56</v>
      </c>
      <c r="G659" s="16">
        <v>0</v>
      </c>
      <c r="H659" s="16">
        <v>0</v>
      </c>
      <c r="I659" s="16">
        <f>VLOOKUP(B659,'[1]FDC1 Hyp3 taxeha1'!$A$2:$U$42,21,0)</f>
        <v>4.6399999999999997</v>
      </c>
      <c r="J659" s="17">
        <f t="shared" si="40"/>
        <v>0</v>
      </c>
      <c r="K659" s="17">
        <f t="shared" si="41"/>
        <v>0</v>
      </c>
      <c r="L659" s="17">
        <f t="shared" si="42"/>
        <v>164.9984</v>
      </c>
      <c r="M659" s="17"/>
    </row>
    <row r="660" spans="1:13" x14ac:dyDescent="0.35">
      <c r="A660" s="13">
        <v>520584</v>
      </c>
      <c r="B660" s="14" t="s">
        <v>111</v>
      </c>
      <c r="C660" s="14" t="s">
        <v>471</v>
      </c>
      <c r="D660" s="15">
        <v>248.22</v>
      </c>
      <c r="E660" s="15">
        <v>804.21</v>
      </c>
      <c r="F660" s="15">
        <f t="shared" si="43"/>
        <v>409.06</v>
      </c>
      <c r="G660" s="16">
        <v>0</v>
      </c>
      <c r="H660" s="16">
        <v>0</v>
      </c>
      <c r="I660" s="16">
        <f>VLOOKUP(B660,'[1]FDC1 Hyp3 taxeha1'!$A$2:$U$42,21,0)</f>
        <v>4.6399999999999997</v>
      </c>
      <c r="J660" s="17">
        <f t="shared" si="40"/>
        <v>0</v>
      </c>
      <c r="K660" s="17">
        <f t="shared" si="41"/>
        <v>0</v>
      </c>
      <c r="L660" s="17">
        <f t="shared" si="42"/>
        <v>1898.0383999999999</v>
      </c>
      <c r="M660" s="17"/>
    </row>
    <row r="661" spans="1:13" x14ac:dyDescent="0.35">
      <c r="A661" s="13">
        <v>521539</v>
      </c>
      <c r="B661" s="14" t="s">
        <v>111</v>
      </c>
      <c r="C661" s="14" t="s">
        <v>472</v>
      </c>
      <c r="D661" s="15">
        <v>140.75</v>
      </c>
      <c r="E661" s="15">
        <v>578.76</v>
      </c>
      <c r="F661" s="15">
        <f t="shared" si="43"/>
        <v>256.5</v>
      </c>
      <c r="G661" s="16">
        <v>0</v>
      </c>
      <c r="H661" s="16">
        <v>0</v>
      </c>
      <c r="I661" s="16">
        <f>VLOOKUP(B661,'[1]FDC1 Hyp3 taxeha1'!$A$2:$U$42,21,0)</f>
        <v>4.6399999999999997</v>
      </c>
      <c r="J661" s="17">
        <f t="shared" si="40"/>
        <v>0</v>
      </c>
      <c r="K661" s="17">
        <f t="shared" si="41"/>
        <v>0</v>
      </c>
      <c r="L661" s="17">
        <f t="shared" si="42"/>
        <v>1190.1599999999999</v>
      </c>
      <c r="M661" s="17"/>
    </row>
    <row r="662" spans="1:13" x14ac:dyDescent="0.35">
      <c r="A662" s="13">
        <v>520521</v>
      </c>
      <c r="B662" s="14" t="s">
        <v>111</v>
      </c>
      <c r="C662" s="14" t="s">
        <v>473</v>
      </c>
      <c r="D662" s="15">
        <v>236.02</v>
      </c>
      <c r="E662" s="15">
        <v>437.43</v>
      </c>
      <c r="F662" s="15">
        <f t="shared" si="43"/>
        <v>323.51</v>
      </c>
      <c r="G662" s="16">
        <v>0</v>
      </c>
      <c r="H662" s="16">
        <v>0</v>
      </c>
      <c r="I662" s="16">
        <f>VLOOKUP(B662,'[1]FDC1 Hyp3 taxeha1'!$A$2:$U$42,21,0)</f>
        <v>4.6399999999999997</v>
      </c>
      <c r="J662" s="17">
        <f t="shared" si="40"/>
        <v>0</v>
      </c>
      <c r="K662" s="17">
        <f t="shared" si="41"/>
        <v>0</v>
      </c>
      <c r="L662" s="17">
        <f t="shared" si="42"/>
        <v>1501.0863999999999</v>
      </c>
      <c r="M662" s="17"/>
    </row>
    <row r="663" spans="1:13" x14ac:dyDescent="0.35">
      <c r="A663" s="13">
        <v>521585</v>
      </c>
      <c r="B663" s="14" t="s">
        <v>111</v>
      </c>
      <c r="C663" s="14" t="s">
        <v>474</v>
      </c>
      <c r="D663" s="15">
        <v>85.86</v>
      </c>
      <c r="E663" s="15">
        <v>201.21</v>
      </c>
      <c r="F663" s="15">
        <f t="shared" si="43"/>
        <v>126.1</v>
      </c>
      <c r="G663" s="16">
        <v>0</v>
      </c>
      <c r="H663" s="16">
        <v>0</v>
      </c>
      <c r="I663" s="16">
        <f>VLOOKUP(B663,'[1]FDC1 Hyp3 taxeha1'!$A$2:$U$42,21,0)</f>
        <v>4.6399999999999997</v>
      </c>
      <c r="J663" s="17">
        <f t="shared" si="40"/>
        <v>0</v>
      </c>
      <c r="K663" s="17">
        <f t="shared" si="41"/>
        <v>0</v>
      </c>
      <c r="L663" s="17">
        <f t="shared" si="42"/>
        <v>585.10399999999993</v>
      </c>
      <c r="M663" s="17"/>
    </row>
    <row r="664" spans="1:13" x14ac:dyDescent="0.35">
      <c r="A664" s="13">
        <v>520417</v>
      </c>
      <c r="B664" s="14" t="s">
        <v>111</v>
      </c>
      <c r="C664" s="14" t="s">
        <v>475</v>
      </c>
      <c r="D664" s="15">
        <v>781.26</v>
      </c>
      <c r="E664" s="15">
        <v>503.12</v>
      </c>
      <c r="F664" s="15">
        <f t="shared" si="43"/>
        <v>881.88</v>
      </c>
      <c r="G664" s="16">
        <v>0</v>
      </c>
      <c r="H664" s="16">
        <v>0</v>
      </c>
      <c r="I664" s="16">
        <f>VLOOKUP(B664,'[1]FDC1 Hyp3 taxeha1'!$A$2:$U$42,21,0)</f>
        <v>4.6399999999999997</v>
      </c>
      <c r="J664" s="17">
        <f t="shared" si="40"/>
        <v>0</v>
      </c>
      <c r="K664" s="17">
        <f t="shared" si="41"/>
        <v>0</v>
      </c>
      <c r="L664" s="17">
        <f t="shared" si="42"/>
        <v>4091.9231999999997</v>
      </c>
      <c r="M664" s="17"/>
    </row>
    <row r="665" spans="1:13" x14ac:dyDescent="0.35">
      <c r="A665" s="13">
        <v>520560</v>
      </c>
      <c r="B665" s="14" t="s">
        <v>111</v>
      </c>
      <c r="C665" s="14" t="s">
        <v>476</v>
      </c>
      <c r="D665" s="15">
        <v>18.18</v>
      </c>
      <c r="E665" s="15">
        <v>14.54</v>
      </c>
      <c r="F665" s="15">
        <f t="shared" si="43"/>
        <v>21.09</v>
      </c>
      <c r="G665" s="16">
        <v>0</v>
      </c>
      <c r="H665" s="16">
        <v>0</v>
      </c>
      <c r="I665" s="16">
        <f>VLOOKUP(B665,'[1]FDC1 Hyp3 taxeha1'!$A$2:$U$42,21,0)</f>
        <v>4.6399999999999997</v>
      </c>
      <c r="J665" s="17">
        <f t="shared" si="40"/>
        <v>0</v>
      </c>
      <c r="K665" s="17">
        <f t="shared" si="41"/>
        <v>0</v>
      </c>
      <c r="L665" s="17">
        <f t="shared" si="42"/>
        <v>97.857599999999991</v>
      </c>
      <c r="M665" s="17"/>
    </row>
    <row r="666" spans="1:13" x14ac:dyDescent="0.35">
      <c r="A666" s="13">
        <v>521375</v>
      </c>
      <c r="B666" s="14" t="s">
        <v>111</v>
      </c>
      <c r="C666" s="14" t="s">
        <v>476</v>
      </c>
      <c r="D666" s="15">
        <v>7.86</v>
      </c>
      <c r="E666" s="15">
        <v>32.42</v>
      </c>
      <c r="F666" s="15">
        <f t="shared" si="43"/>
        <v>14.34</v>
      </c>
      <c r="G666" s="16">
        <v>0</v>
      </c>
      <c r="H666" s="16">
        <v>0</v>
      </c>
      <c r="I666" s="16">
        <f>VLOOKUP(B666,'[1]FDC1 Hyp3 taxeha1'!$A$2:$U$42,21,0)</f>
        <v>4.6399999999999997</v>
      </c>
      <c r="J666" s="17">
        <f t="shared" si="40"/>
        <v>0</v>
      </c>
      <c r="K666" s="17">
        <f t="shared" si="41"/>
        <v>0</v>
      </c>
      <c r="L666" s="17">
        <f t="shared" si="42"/>
        <v>66.537599999999998</v>
      </c>
      <c r="M666" s="17"/>
    </row>
    <row r="667" spans="1:13" x14ac:dyDescent="0.35">
      <c r="A667" s="13">
        <v>522859</v>
      </c>
      <c r="B667" s="14" t="s">
        <v>111</v>
      </c>
      <c r="C667" s="14" t="s">
        <v>476</v>
      </c>
      <c r="D667" s="15">
        <v>23.23</v>
      </c>
      <c r="E667" s="15">
        <v>14.62</v>
      </c>
      <c r="F667" s="15">
        <f t="shared" si="43"/>
        <v>26.15</v>
      </c>
      <c r="G667" s="16">
        <v>0</v>
      </c>
      <c r="H667" s="16">
        <v>0</v>
      </c>
      <c r="I667" s="16">
        <f>VLOOKUP(B667,'[1]FDC1 Hyp3 taxeha1'!$A$2:$U$42,21,0)</f>
        <v>4.6399999999999997</v>
      </c>
      <c r="J667" s="17">
        <f t="shared" si="40"/>
        <v>0</v>
      </c>
      <c r="K667" s="17">
        <f t="shared" si="41"/>
        <v>0</v>
      </c>
      <c r="L667" s="17">
        <f t="shared" si="42"/>
        <v>121.33599999999998</v>
      </c>
      <c r="M667" s="17"/>
    </row>
    <row r="668" spans="1:13" x14ac:dyDescent="0.35">
      <c r="A668" s="13">
        <v>520140</v>
      </c>
      <c r="B668" s="14" t="s">
        <v>111</v>
      </c>
      <c r="C668" s="14" t="s">
        <v>447</v>
      </c>
      <c r="D668" s="15">
        <v>477.88</v>
      </c>
      <c r="E668" s="15">
        <v>200.55</v>
      </c>
      <c r="F668" s="15">
        <f t="shared" si="43"/>
        <v>517.99</v>
      </c>
      <c r="G668" s="16">
        <v>0</v>
      </c>
      <c r="H668" s="16">
        <v>0</v>
      </c>
      <c r="I668" s="16">
        <f>VLOOKUP(B668,'[1]FDC1 Hyp3 taxeha1'!$A$2:$U$42,21,0)</f>
        <v>4.6399999999999997</v>
      </c>
      <c r="J668" s="17">
        <f t="shared" si="40"/>
        <v>0</v>
      </c>
      <c r="K668" s="17">
        <f t="shared" si="41"/>
        <v>0</v>
      </c>
      <c r="L668" s="17">
        <f t="shared" si="42"/>
        <v>2403.4735999999998</v>
      </c>
      <c r="M668" s="17"/>
    </row>
    <row r="669" spans="1:13" x14ac:dyDescent="0.35">
      <c r="A669" s="13">
        <v>521492</v>
      </c>
      <c r="B669" s="14" t="s">
        <v>111</v>
      </c>
      <c r="C669" s="14" t="s">
        <v>477</v>
      </c>
      <c r="D669" s="15">
        <v>6.54</v>
      </c>
      <c r="E669" s="15">
        <v>62.23</v>
      </c>
      <c r="F669" s="15">
        <f t="shared" si="43"/>
        <v>18.989999999999998</v>
      </c>
      <c r="G669" s="16">
        <v>0</v>
      </c>
      <c r="H669" s="16">
        <v>0</v>
      </c>
      <c r="I669" s="16">
        <f>VLOOKUP(B669,'[1]FDC1 Hyp3 taxeha1'!$A$2:$U$42,21,0)</f>
        <v>4.6399999999999997</v>
      </c>
      <c r="J669" s="17">
        <f t="shared" si="40"/>
        <v>0</v>
      </c>
      <c r="K669" s="17">
        <f t="shared" si="41"/>
        <v>0</v>
      </c>
      <c r="L669" s="17">
        <f t="shared" si="42"/>
        <v>88.113599999999991</v>
      </c>
      <c r="M669" s="17"/>
    </row>
    <row r="670" spans="1:13" x14ac:dyDescent="0.35">
      <c r="A670" s="13">
        <v>520787</v>
      </c>
      <c r="B670" s="14" t="s">
        <v>111</v>
      </c>
      <c r="C670" s="14" t="s">
        <v>219</v>
      </c>
      <c r="D670" s="15">
        <v>76.25</v>
      </c>
      <c r="E670" s="15">
        <v>220</v>
      </c>
      <c r="F670" s="15">
        <f t="shared" si="43"/>
        <v>120.25</v>
      </c>
      <c r="G670" s="16">
        <v>0</v>
      </c>
      <c r="H670" s="16">
        <v>0</v>
      </c>
      <c r="I670" s="16">
        <f>VLOOKUP(B670,'[1]FDC1 Hyp3 taxeha1'!$A$2:$U$42,21,0)</f>
        <v>4.6399999999999997</v>
      </c>
      <c r="J670" s="17">
        <f t="shared" si="40"/>
        <v>0</v>
      </c>
      <c r="K670" s="17">
        <f t="shared" si="41"/>
        <v>0</v>
      </c>
      <c r="L670" s="17">
        <f t="shared" si="42"/>
        <v>557.95999999999992</v>
      </c>
      <c r="M670" s="17"/>
    </row>
    <row r="671" spans="1:13" x14ac:dyDescent="0.35">
      <c r="A671" s="13">
        <v>520880</v>
      </c>
      <c r="B671" s="14" t="s">
        <v>111</v>
      </c>
      <c r="C671" s="14" t="s">
        <v>478</v>
      </c>
      <c r="D671" s="15">
        <v>268.74</v>
      </c>
      <c r="E671" s="15">
        <v>118.51</v>
      </c>
      <c r="F671" s="15">
        <f t="shared" si="43"/>
        <v>292.44</v>
      </c>
      <c r="G671" s="16">
        <v>0</v>
      </c>
      <c r="H671" s="16">
        <v>0</v>
      </c>
      <c r="I671" s="16">
        <f>VLOOKUP(B671,'[1]FDC1 Hyp3 taxeha1'!$A$2:$U$42,21,0)</f>
        <v>4.6399999999999997</v>
      </c>
      <c r="J671" s="17">
        <f t="shared" si="40"/>
        <v>0</v>
      </c>
      <c r="K671" s="17">
        <f t="shared" si="41"/>
        <v>0</v>
      </c>
      <c r="L671" s="17">
        <f t="shared" si="42"/>
        <v>1356.9215999999999</v>
      </c>
      <c r="M671" s="17"/>
    </row>
    <row r="672" spans="1:13" x14ac:dyDescent="0.35">
      <c r="A672" s="13">
        <v>521338</v>
      </c>
      <c r="B672" s="14" t="s">
        <v>111</v>
      </c>
      <c r="C672" s="14" t="s">
        <v>479</v>
      </c>
      <c r="D672" s="15">
        <v>354.79</v>
      </c>
      <c r="E672" s="15">
        <v>507.93</v>
      </c>
      <c r="F672" s="15">
        <f t="shared" si="43"/>
        <v>456.38</v>
      </c>
      <c r="G672" s="16">
        <v>0</v>
      </c>
      <c r="H672" s="16">
        <v>0</v>
      </c>
      <c r="I672" s="16">
        <f>VLOOKUP(B672,'[1]FDC1 Hyp3 taxeha1'!$A$2:$U$42,21,0)</f>
        <v>4.6399999999999997</v>
      </c>
      <c r="J672" s="17">
        <f t="shared" si="40"/>
        <v>0</v>
      </c>
      <c r="K672" s="17">
        <f t="shared" si="41"/>
        <v>0</v>
      </c>
      <c r="L672" s="17">
        <f t="shared" si="42"/>
        <v>2117.6032</v>
      </c>
      <c r="M672" s="17"/>
    </row>
    <row r="673" spans="1:13" x14ac:dyDescent="0.35">
      <c r="A673" s="13">
        <v>521537</v>
      </c>
      <c r="B673" s="14" t="s">
        <v>111</v>
      </c>
      <c r="C673" s="14" t="s">
        <v>480</v>
      </c>
      <c r="D673" s="15">
        <v>50.27</v>
      </c>
      <c r="E673" s="15">
        <v>0</v>
      </c>
      <c r="F673" s="15">
        <f t="shared" si="43"/>
        <v>50.27</v>
      </c>
      <c r="G673" s="16">
        <v>0</v>
      </c>
      <c r="H673" s="16">
        <v>0</v>
      </c>
      <c r="I673" s="16">
        <f>VLOOKUP(B673,'[1]FDC1 Hyp3 taxeha1'!$A$2:$U$42,21,0)</f>
        <v>4.6399999999999997</v>
      </c>
      <c r="J673" s="17">
        <f t="shared" si="40"/>
        <v>0</v>
      </c>
      <c r="K673" s="17">
        <f t="shared" si="41"/>
        <v>0</v>
      </c>
      <c r="L673" s="17">
        <f t="shared" si="42"/>
        <v>233.25280000000001</v>
      </c>
      <c r="M673" s="17"/>
    </row>
    <row r="674" spans="1:13" x14ac:dyDescent="0.35">
      <c r="A674" s="13">
        <v>520122</v>
      </c>
      <c r="B674" s="14" t="s">
        <v>111</v>
      </c>
      <c r="C674" s="14" t="s">
        <v>481</v>
      </c>
      <c r="D674" s="15">
        <v>71.38</v>
      </c>
      <c r="E674" s="15">
        <v>542.16999999999996</v>
      </c>
      <c r="F674" s="15">
        <f t="shared" si="43"/>
        <v>179.81</v>
      </c>
      <c r="G674" s="16">
        <v>0</v>
      </c>
      <c r="H674" s="16">
        <v>0</v>
      </c>
      <c r="I674" s="16">
        <f>VLOOKUP(B674,'[1]FDC1 Hyp3 taxeha1'!$A$2:$U$42,21,0)</f>
        <v>4.6399999999999997</v>
      </c>
      <c r="J674" s="17">
        <f t="shared" si="40"/>
        <v>0</v>
      </c>
      <c r="K674" s="17">
        <f t="shared" si="41"/>
        <v>0</v>
      </c>
      <c r="L674" s="17">
        <f t="shared" si="42"/>
        <v>834.3184</v>
      </c>
      <c r="M674" s="17"/>
    </row>
    <row r="675" spans="1:13" x14ac:dyDescent="0.35">
      <c r="A675" s="13">
        <v>521422</v>
      </c>
      <c r="B675" s="14" t="s">
        <v>111</v>
      </c>
      <c r="C675" s="14" t="s">
        <v>482</v>
      </c>
      <c r="D675" s="15">
        <v>117.16</v>
      </c>
      <c r="E675" s="15">
        <v>0</v>
      </c>
      <c r="F675" s="15">
        <f t="shared" si="43"/>
        <v>117.16</v>
      </c>
      <c r="G675" s="16">
        <v>0</v>
      </c>
      <c r="H675" s="16">
        <v>0</v>
      </c>
      <c r="I675" s="16">
        <f>VLOOKUP(B675,'[1]FDC1 Hyp3 taxeha1'!$A$2:$U$42,21,0)</f>
        <v>4.6399999999999997</v>
      </c>
      <c r="J675" s="17">
        <f t="shared" si="40"/>
        <v>0</v>
      </c>
      <c r="K675" s="17">
        <f t="shared" si="41"/>
        <v>0</v>
      </c>
      <c r="L675" s="17">
        <f t="shared" si="42"/>
        <v>543.62239999999997</v>
      </c>
      <c r="M675" s="17"/>
    </row>
    <row r="676" spans="1:13" x14ac:dyDescent="0.35">
      <c r="A676" s="13">
        <v>521353</v>
      </c>
      <c r="B676" s="14" t="s">
        <v>111</v>
      </c>
      <c r="C676" s="14" t="s">
        <v>483</v>
      </c>
      <c r="D676" s="15">
        <v>804.81</v>
      </c>
      <c r="E676" s="15">
        <v>735.29</v>
      </c>
      <c r="F676" s="15">
        <f t="shared" si="43"/>
        <v>951.87</v>
      </c>
      <c r="G676" s="16">
        <v>0</v>
      </c>
      <c r="H676" s="16">
        <v>0</v>
      </c>
      <c r="I676" s="16">
        <f>VLOOKUP(B676,'[1]FDC1 Hyp3 taxeha1'!$A$2:$U$42,21,0)</f>
        <v>4.6399999999999997</v>
      </c>
      <c r="J676" s="17">
        <f t="shared" si="40"/>
        <v>0</v>
      </c>
      <c r="K676" s="17">
        <f t="shared" si="41"/>
        <v>0</v>
      </c>
      <c r="L676" s="17">
        <f t="shared" si="42"/>
        <v>4416.6767999999993</v>
      </c>
      <c r="M676" s="17"/>
    </row>
    <row r="677" spans="1:13" x14ac:dyDescent="0.35">
      <c r="A677" s="13">
        <v>520945</v>
      </c>
      <c r="B677" s="14" t="s">
        <v>111</v>
      </c>
      <c r="C677" s="14" t="s">
        <v>484</v>
      </c>
      <c r="D677" s="15">
        <v>28.61</v>
      </c>
      <c r="E677" s="15">
        <v>0</v>
      </c>
      <c r="F677" s="15">
        <f t="shared" si="43"/>
        <v>28.61</v>
      </c>
      <c r="G677" s="16">
        <v>0</v>
      </c>
      <c r="H677" s="16">
        <v>0</v>
      </c>
      <c r="I677" s="16">
        <f>VLOOKUP(B677,'[1]FDC1 Hyp3 taxeha1'!$A$2:$U$42,21,0)</f>
        <v>4.6399999999999997</v>
      </c>
      <c r="J677" s="17">
        <f t="shared" si="40"/>
        <v>0</v>
      </c>
      <c r="K677" s="17">
        <f t="shared" si="41"/>
        <v>0</v>
      </c>
      <c r="L677" s="17">
        <f t="shared" si="42"/>
        <v>132.75039999999998</v>
      </c>
      <c r="M677" s="17"/>
    </row>
    <row r="678" spans="1:13" x14ac:dyDescent="0.35">
      <c r="A678" s="13">
        <v>520886</v>
      </c>
      <c r="B678" s="14" t="s">
        <v>111</v>
      </c>
      <c r="C678" s="14" t="s">
        <v>485</v>
      </c>
      <c r="D678" s="15">
        <v>20.28</v>
      </c>
      <c r="E678" s="15">
        <v>0</v>
      </c>
      <c r="F678" s="15">
        <f t="shared" si="43"/>
        <v>20.28</v>
      </c>
      <c r="G678" s="16">
        <v>0</v>
      </c>
      <c r="H678" s="16">
        <v>0</v>
      </c>
      <c r="I678" s="16">
        <f>VLOOKUP(B678,'[1]FDC1 Hyp3 taxeha1'!$A$2:$U$42,21,0)</f>
        <v>4.6399999999999997</v>
      </c>
      <c r="J678" s="17">
        <f t="shared" si="40"/>
        <v>0</v>
      </c>
      <c r="K678" s="17">
        <f t="shared" si="41"/>
        <v>0</v>
      </c>
      <c r="L678" s="17">
        <f t="shared" si="42"/>
        <v>94.099199999999996</v>
      </c>
      <c r="M678" s="17"/>
    </row>
    <row r="679" spans="1:13" x14ac:dyDescent="0.35">
      <c r="A679" s="13">
        <v>522739</v>
      </c>
      <c r="B679" s="14" t="s">
        <v>111</v>
      </c>
      <c r="C679" s="14" t="s">
        <v>486</v>
      </c>
      <c r="D679" s="15">
        <v>150.25</v>
      </c>
      <c r="E679" s="15">
        <v>31.66</v>
      </c>
      <c r="F679" s="15">
        <f t="shared" si="43"/>
        <v>156.58000000000001</v>
      </c>
      <c r="G679" s="16">
        <v>0</v>
      </c>
      <c r="H679" s="16">
        <v>0</v>
      </c>
      <c r="I679" s="16">
        <f>VLOOKUP(B679,'[1]FDC1 Hyp3 taxeha1'!$A$2:$U$42,21,0)</f>
        <v>4.6399999999999997</v>
      </c>
      <c r="J679" s="17">
        <f t="shared" si="40"/>
        <v>0</v>
      </c>
      <c r="K679" s="17">
        <f t="shared" si="41"/>
        <v>0</v>
      </c>
      <c r="L679" s="17">
        <f t="shared" si="42"/>
        <v>726.53120000000001</v>
      </c>
      <c r="M679" s="17"/>
    </row>
    <row r="680" spans="1:13" x14ac:dyDescent="0.35">
      <c r="A680" s="13">
        <v>520898</v>
      </c>
      <c r="B680" s="14" t="s">
        <v>111</v>
      </c>
      <c r="C680" s="14" t="s">
        <v>487</v>
      </c>
      <c r="D680" s="15">
        <v>31.55</v>
      </c>
      <c r="E680" s="15">
        <v>0</v>
      </c>
      <c r="F680" s="15">
        <f t="shared" si="43"/>
        <v>31.55</v>
      </c>
      <c r="G680" s="16">
        <v>0</v>
      </c>
      <c r="H680" s="16">
        <v>0</v>
      </c>
      <c r="I680" s="16">
        <f>VLOOKUP(B680,'[1]FDC1 Hyp3 taxeha1'!$A$2:$U$42,21,0)</f>
        <v>4.6399999999999997</v>
      </c>
      <c r="J680" s="17">
        <f t="shared" si="40"/>
        <v>0</v>
      </c>
      <c r="K680" s="17">
        <f t="shared" si="41"/>
        <v>0</v>
      </c>
      <c r="L680" s="17">
        <f t="shared" si="42"/>
        <v>146.392</v>
      </c>
      <c r="M680" s="17"/>
    </row>
    <row r="681" spans="1:13" x14ac:dyDescent="0.35">
      <c r="A681" s="13">
        <v>520090</v>
      </c>
      <c r="B681" s="14" t="s">
        <v>111</v>
      </c>
      <c r="C681" s="14" t="s">
        <v>488</v>
      </c>
      <c r="D681" s="15">
        <v>106.83</v>
      </c>
      <c r="E681" s="15">
        <v>375.3</v>
      </c>
      <c r="F681" s="15">
        <f t="shared" si="43"/>
        <v>181.89</v>
      </c>
      <c r="G681" s="16">
        <v>0</v>
      </c>
      <c r="H681" s="16">
        <v>0</v>
      </c>
      <c r="I681" s="16">
        <f>VLOOKUP(B681,'[1]FDC1 Hyp3 taxeha1'!$A$2:$U$42,21,0)</f>
        <v>4.6399999999999997</v>
      </c>
      <c r="J681" s="17">
        <f t="shared" si="40"/>
        <v>0</v>
      </c>
      <c r="K681" s="17">
        <f t="shared" si="41"/>
        <v>0</v>
      </c>
      <c r="L681" s="17">
        <f t="shared" si="42"/>
        <v>843.9695999999999</v>
      </c>
      <c r="M681" s="17"/>
    </row>
    <row r="682" spans="1:13" x14ac:dyDescent="0.35">
      <c r="A682" s="13">
        <v>521073</v>
      </c>
      <c r="B682" s="14" t="s">
        <v>111</v>
      </c>
      <c r="C682" s="14" t="s">
        <v>489</v>
      </c>
      <c r="D682" s="15">
        <v>32.76</v>
      </c>
      <c r="E682" s="15">
        <v>178.16</v>
      </c>
      <c r="F682" s="15">
        <f t="shared" si="43"/>
        <v>68.39</v>
      </c>
      <c r="G682" s="16">
        <v>0</v>
      </c>
      <c r="H682" s="16">
        <v>0</v>
      </c>
      <c r="I682" s="16">
        <f>VLOOKUP(B682,'[1]FDC1 Hyp3 taxeha1'!$A$2:$U$42,21,0)</f>
        <v>4.6399999999999997</v>
      </c>
      <c r="J682" s="17">
        <f t="shared" si="40"/>
        <v>0</v>
      </c>
      <c r="K682" s="17">
        <f t="shared" si="41"/>
        <v>0</v>
      </c>
      <c r="L682" s="17">
        <f t="shared" si="42"/>
        <v>317.32959999999997</v>
      </c>
      <c r="M682" s="17"/>
    </row>
    <row r="683" spans="1:13" x14ac:dyDescent="0.35">
      <c r="A683" s="13">
        <v>520643</v>
      </c>
      <c r="B683" s="14" t="s">
        <v>111</v>
      </c>
      <c r="C683" s="14" t="s">
        <v>490</v>
      </c>
      <c r="D683" s="15">
        <v>154.04</v>
      </c>
      <c r="E683" s="15">
        <v>0</v>
      </c>
      <c r="F683" s="15">
        <f t="shared" si="43"/>
        <v>154.04</v>
      </c>
      <c r="G683" s="16">
        <v>0</v>
      </c>
      <c r="H683" s="16">
        <v>0</v>
      </c>
      <c r="I683" s="16">
        <f>VLOOKUP(B683,'[1]FDC1 Hyp3 taxeha1'!$A$2:$U$42,21,0)</f>
        <v>4.6399999999999997</v>
      </c>
      <c r="J683" s="17">
        <f t="shared" si="40"/>
        <v>0</v>
      </c>
      <c r="K683" s="17">
        <f t="shared" si="41"/>
        <v>0</v>
      </c>
      <c r="L683" s="17">
        <f t="shared" si="42"/>
        <v>714.74559999999997</v>
      </c>
      <c r="M683" s="17"/>
    </row>
    <row r="684" spans="1:13" x14ac:dyDescent="0.35">
      <c r="A684" s="13">
        <v>521349</v>
      </c>
      <c r="B684" s="14" t="s">
        <v>111</v>
      </c>
      <c r="C684" s="14" t="s">
        <v>491</v>
      </c>
      <c r="D684" s="15">
        <v>3.08</v>
      </c>
      <c r="E684" s="15">
        <v>52.15</v>
      </c>
      <c r="F684" s="15">
        <f t="shared" si="43"/>
        <v>13.51</v>
      </c>
      <c r="G684" s="16">
        <v>0</v>
      </c>
      <c r="H684" s="16">
        <v>0</v>
      </c>
      <c r="I684" s="16">
        <f>VLOOKUP(B684,'[1]FDC1 Hyp3 taxeha1'!$A$2:$U$42,21,0)</f>
        <v>4.6399999999999997</v>
      </c>
      <c r="J684" s="17">
        <f t="shared" si="40"/>
        <v>0</v>
      </c>
      <c r="K684" s="17">
        <f t="shared" si="41"/>
        <v>0</v>
      </c>
      <c r="L684" s="17">
        <f t="shared" si="42"/>
        <v>62.686399999999992</v>
      </c>
      <c r="M684" s="17"/>
    </row>
    <row r="685" spans="1:13" x14ac:dyDescent="0.35">
      <c r="A685" s="13">
        <v>521358</v>
      </c>
      <c r="B685" s="14" t="s">
        <v>111</v>
      </c>
      <c r="C685" s="14" t="s">
        <v>491</v>
      </c>
      <c r="D685" s="15">
        <v>3.16</v>
      </c>
      <c r="E685" s="15">
        <v>72.39</v>
      </c>
      <c r="F685" s="15">
        <f t="shared" si="43"/>
        <v>17.64</v>
      </c>
      <c r="G685" s="16">
        <v>0</v>
      </c>
      <c r="H685" s="16">
        <v>0</v>
      </c>
      <c r="I685" s="16">
        <f>VLOOKUP(B685,'[1]FDC1 Hyp3 taxeha1'!$A$2:$U$42,21,0)</f>
        <v>4.6399999999999997</v>
      </c>
      <c r="J685" s="17">
        <f t="shared" si="40"/>
        <v>0</v>
      </c>
      <c r="K685" s="17">
        <f t="shared" si="41"/>
        <v>0</v>
      </c>
      <c r="L685" s="17">
        <f t="shared" si="42"/>
        <v>81.849599999999995</v>
      </c>
      <c r="M685" s="17"/>
    </row>
    <row r="686" spans="1:13" x14ac:dyDescent="0.35">
      <c r="A686" s="13">
        <v>520257</v>
      </c>
      <c r="B686" s="14" t="s">
        <v>492</v>
      </c>
      <c r="C686" s="14" t="s">
        <v>493</v>
      </c>
      <c r="D686" s="15">
        <v>122.91</v>
      </c>
      <c r="E686" s="15">
        <v>226.9</v>
      </c>
      <c r="F686" s="15">
        <f t="shared" si="43"/>
        <v>168.29</v>
      </c>
      <c r="G686" s="16">
        <v>0</v>
      </c>
      <c r="H686" s="16">
        <v>0</v>
      </c>
      <c r="I686" s="16">
        <f>VLOOKUP(B686,'[1]FDC1 Hyp3 taxeha1'!$A$2:$U$42,21,0)</f>
        <v>4.5</v>
      </c>
      <c r="J686" s="17">
        <f t="shared" si="40"/>
        <v>0</v>
      </c>
      <c r="K686" s="17">
        <f t="shared" si="41"/>
        <v>0</v>
      </c>
      <c r="L686" s="17">
        <f t="shared" si="42"/>
        <v>757.30499999999995</v>
      </c>
      <c r="M686" s="17"/>
    </row>
    <row r="687" spans="1:13" x14ac:dyDescent="0.35">
      <c r="A687" s="13">
        <v>520296</v>
      </c>
      <c r="B687" s="14" t="s">
        <v>492</v>
      </c>
      <c r="C687" s="14" t="s">
        <v>495</v>
      </c>
      <c r="D687" s="15">
        <v>123.34</v>
      </c>
      <c r="E687" s="15">
        <v>264.20999999999998</v>
      </c>
      <c r="F687" s="15">
        <f t="shared" si="43"/>
        <v>176.18</v>
      </c>
      <c r="G687" s="16">
        <v>0</v>
      </c>
      <c r="H687" s="16">
        <v>0</v>
      </c>
      <c r="I687" s="16">
        <f>VLOOKUP(B687,'[1]FDC1 Hyp3 taxeha1'!$A$2:$U$42,21,0)</f>
        <v>4.5</v>
      </c>
      <c r="J687" s="17">
        <f t="shared" si="40"/>
        <v>0</v>
      </c>
      <c r="K687" s="17">
        <f t="shared" si="41"/>
        <v>0</v>
      </c>
      <c r="L687" s="17">
        <f t="shared" si="42"/>
        <v>792.81000000000006</v>
      </c>
      <c r="M687" s="17"/>
    </row>
    <row r="688" spans="1:13" x14ac:dyDescent="0.35">
      <c r="A688" s="13">
        <v>521512</v>
      </c>
      <c r="B688" s="14" t="s">
        <v>492</v>
      </c>
      <c r="C688" s="14" t="s">
        <v>496</v>
      </c>
      <c r="D688" s="15">
        <v>80</v>
      </c>
      <c r="E688" s="15">
        <v>0</v>
      </c>
      <c r="F688" s="15">
        <f t="shared" si="43"/>
        <v>80</v>
      </c>
      <c r="G688" s="16">
        <v>0</v>
      </c>
      <c r="H688" s="16">
        <v>0</v>
      </c>
      <c r="I688" s="16">
        <f>VLOOKUP(B688,'[1]FDC1 Hyp3 taxeha1'!$A$2:$U$42,21,0)</f>
        <v>4.5</v>
      </c>
      <c r="J688" s="17">
        <f t="shared" si="40"/>
        <v>0</v>
      </c>
      <c r="K688" s="17">
        <f t="shared" si="41"/>
        <v>0</v>
      </c>
      <c r="L688" s="17">
        <f t="shared" si="42"/>
        <v>360</v>
      </c>
      <c r="M688" s="17"/>
    </row>
    <row r="689" spans="1:13" x14ac:dyDescent="0.35">
      <c r="A689" s="13">
        <v>520341</v>
      </c>
      <c r="B689" s="14" t="s">
        <v>492</v>
      </c>
      <c r="C689" s="14" t="s">
        <v>498</v>
      </c>
      <c r="D689" s="15">
        <v>62.05</v>
      </c>
      <c r="E689" s="15">
        <v>387.44</v>
      </c>
      <c r="F689" s="15">
        <f t="shared" si="43"/>
        <v>139.54</v>
      </c>
      <c r="G689" s="16">
        <v>0</v>
      </c>
      <c r="H689" s="16">
        <v>0</v>
      </c>
      <c r="I689" s="16">
        <f>VLOOKUP(B689,'[1]FDC1 Hyp3 taxeha1'!$A$2:$U$42,21,0)</f>
        <v>4.5</v>
      </c>
      <c r="J689" s="17">
        <f t="shared" si="40"/>
        <v>0</v>
      </c>
      <c r="K689" s="17">
        <f t="shared" si="41"/>
        <v>0</v>
      </c>
      <c r="L689" s="17">
        <f t="shared" si="42"/>
        <v>627.92999999999995</v>
      </c>
      <c r="M689" s="17"/>
    </row>
    <row r="690" spans="1:13" x14ac:dyDescent="0.35">
      <c r="A690" s="13">
        <v>521317</v>
      </c>
      <c r="B690" s="14" t="s">
        <v>492</v>
      </c>
      <c r="C690" s="14" t="s">
        <v>499</v>
      </c>
      <c r="D690" s="15">
        <v>81.05</v>
      </c>
      <c r="E690" s="15">
        <v>52.9</v>
      </c>
      <c r="F690" s="15">
        <f t="shared" si="43"/>
        <v>91.63</v>
      </c>
      <c r="G690" s="16">
        <v>0</v>
      </c>
      <c r="H690" s="16">
        <v>0</v>
      </c>
      <c r="I690" s="16">
        <f>VLOOKUP(B690,'[1]FDC1 Hyp3 taxeha1'!$A$2:$U$42,21,0)</f>
        <v>4.5</v>
      </c>
      <c r="J690" s="17">
        <f t="shared" si="40"/>
        <v>0</v>
      </c>
      <c r="K690" s="17">
        <f t="shared" si="41"/>
        <v>0</v>
      </c>
      <c r="L690" s="17">
        <f t="shared" si="42"/>
        <v>412.33499999999998</v>
      </c>
      <c r="M690" s="17"/>
    </row>
    <row r="691" spans="1:13" x14ac:dyDescent="0.35">
      <c r="A691" s="13">
        <v>520001</v>
      </c>
      <c r="B691" s="14" t="s">
        <v>492</v>
      </c>
      <c r="C691" s="14" t="s">
        <v>500</v>
      </c>
      <c r="D691" s="15">
        <v>28.8</v>
      </c>
      <c r="E691" s="15">
        <v>196.08</v>
      </c>
      <c r="F691" s="15">
        <f t="shared" si="43"/>
        <v>68.02</v>
      </c>
      <c r="G691" s="16">
        <v>0</v>
      </c>
      <c r="H691" s="16">
        <v>0</v>
      </c>
      <c r="I691" s="16">
        <f>VLOOKUP(B691,'[1]FDC1 Hyp3 taxeha1'!$A$2:$U$42,21,0)</f>
        <v>4.5</v>
      </c>
      <c r="J691" s="17">
        <f t="shared" si="40"/>
        <v>0</v>
      </c>
      <c r="K691" s="17">
        <f t="shared" si="41"/>
        <v>0</v>
      </c>
      <c r="L691" s="17">
        <f t="shared" si="42"/>
        <v>306.08999999999997</v>
      </c>
      <c r="M691" s="17"/>
    </row>
    <row r="692" spans="1:13" x14ac:dyDescent="0.35">
      <c r="A692" s="13">
        <v>520249</v>
      </c>
      <c r="B692" s="14" t="s">
        <v>492</v>
      </c>
      <c r="C692" s="14" t="s">
        <v>501</v>
      </c>
      <c r="D692" s="15">
        <v>3.91</v>
      </c>
      <c r="E692" s="15">
        <v>40.450000000000003</v>
      </c>
      <c r="F692" s="15">
        <f t="shared" si="43"/>
        <v>12</v>
      </c>
      <c r="G692" s="16">
        <v>0</v>
      </c>
      <c r="H692" s="16">
        <v>0</v>
      </c>
      <c r="I692" s="16">
        <f>VLOOKUP(B692,'[1]FDC1 Hyp3 taxeha1'!$A$2:$U$42,21,0)</f>
        <v>4.5</v>
      </c>
      <c r="J692" s="17">
        <f t="shared" si="40"/>
        <v>0</v>
      </c>
      <c r="K692" s="17">
        <f t="shared" si="41"/>
        <v>0</v>
      </c>
      <c r="L692" s="17">
        <f t="shared" si="42"/>
        <v>54</v>
      </c>
      <c r="M692" s="17"/>
    </row>
    <row r="693" spans="1:13" x14ac:dyDescent="0.35">
      <c r="A693" s="13">
        <v>521766</v>
      </c>
      <c r="B693" s="14" t="s">
        <v>492</v>
      </c>
      <c r="C693" s="14" t="s">
        <v>502</v>
      </c>
      <c r="D693" s="15">
        <v>18.16</v>
      </c>
      <c r="E693" s="15">
        <v>0</v>
      </c>
      <c r="F693" s="15">
        <f t="shared" si="43"/>
        <v>18.16</v>
      </c>
      <c r="G693" s="16">
        <v>0</v>
      </c>
      <c r="H693" s="16">
        <v>0</v>
      </c>
      <c r="I693" s="16">
        <f>VLOOKUP(B693,'[1]FDC1 Hyp3 taxeha1'!$A$2:$U$42,21,0)</f>
        <v>4.5</v>
      </c>
      <c r="J693" s="17">
        <f t="shared" si="40"/>
        <v>0</v>
      </c>
      <c r="K693" s="17">
        <f t="shared" si="41"/>
        <v>0</v>
      </c>
      <c r="L693" s="17">
        <f t="shared" si="42"/>
        <v>81.72</v>
      </c>
      <c r="M693" s="17"/>
    </row>
    <row r="694" spans="1:13" x14ac:dyDescent="0.35">
      <c r="A694" s="13">
        <v>520139</v>
      </c>
      <c r="B694" s="14" t="s">
        <v>492</v>
      </c>
      <c r="C694" s="14" t="s">
        <v>503</v>
      </c>
      <c r="D694" s="15">
        <v>84.96</v>
      </c>
      <c r="E694" s="15">
        <v>39.229999999999997</v>
      </c>
      <c r="F694" s="15">
        <f t="shared" si="43"/>
        <v>92.81</v>
      </c>
      <c r="G694" s="16">
        <v>0</v>
      </c>
      <c r="H694" s="16">
        <v>0</v>
      </c>
      <c r="I694" s="16">
        <f>VLOOKUP(B694,'[1]FDC1 Hyp3 taxeha1'!$A$2:$U$42,21,0)</f>
        <v>4.5</v>
      </c>
      <c r="J694" s="17">
        <f t="shared" si="40"/>
        <v>0</v>
      </c>
      <c r="K694" s="17">
        <f t="shared" si="41"/>
        <v>0</v>
      </c>
      <c r="L694" s="17">
        <f t="shared" si="42"/>
        <v>417.64499999999998</v>
      </c>
      <c r="M694" s="17"/>
    </row>
    <row r="695" spans="1:13" x14ac:dyDescent="0.35">
      <c r="A695" s="13">
        <v>520403</v>
      </c>
      <c r="B695" s="14" t="s">
        <v>492</v>
      </c>
      <c r="C695" s="14" t="s">
        <v>496</v>
      </c>
      <c r="D695" s="15">
        <v>70.28</v>
      </c>
      <c r="E695" s="15">
        <v>36.28</v>
      </c>
      <c r="F695" s="15">
        <f t="shared" si="43"/>
        <v>77.540000000000006</v>
      </c>
      <c r="G695" s="16">
        <v>0</v>
      </c>
      <c r="H695" s="16">
        <v>0</v>
      </c>
      <c r="I695" s="16">
        <f>VLOOKUP(B695,'[1]FDC1 Hyp3 taxeha1'!$A$2:$U$42,21,0)</f>
        <v>4.5</v>
      </c>
      <c r="J695" s="17">
        <f t="shared" si="40"/>
        <v>0</v>
      </c>
      <c r="K695" s="17">
        <f t="shared" si="41"/>
        <v>0</v>
      </c>
      <c r="L695" s="17">
        <f t="shared" si="42"/>
        <v>348.93</v>
      </c>
      <c r="M695" s="17"/>
    </row>
    <row r="696" spans="1:13" x14ac:dyDescent="0.35">
      <c r="A696" s="13">
        <v>520724</v>
      </c>
      <c r="B696" s="14" t="s">
        <v>492</v>
      </c>
      <c r="C696" s="14" t="s">
        <v>498</v>
      </c>
      <c r="D696" s="15">
        <v>68.930000000000007</v>
      </c>
      <c r="E696" s="15">
        <v>0</v>
      </c>
      <c r="F696" s="15">
        <f t="shared" si="43"/>
        <v>68.930000000000007</v>
      </c>
      <c r="G696" s="16">
        <v>0</v>
      </c>
      <c r="H696" s="16">
        <v>0</v>
      </c>
      <c r="I696" s="16">
        <f>VLOOKUP(B696,'[1]FDC1 Hyp3 taxeha1'!$A$2:$U$42,21,0)</f>
        <v>4.5</v>
      </c>
      <c r="J696" s="17">
        <f t="shared" si="40"/>
        <v>0</v>
      </c>
      <c r="K696" s="17">
        <f t="shared" si="41"/>
        <v>0</v>
      </c>
      <c r="L696" s="17">
        <f t="shared" si="42"/>
        <v>310.18500000000006</v>
      </c>
      <c r="M696" s="17"/>
    </row>
    <row r="697" spans="1:13" x14ac:dyDescent="0.35">
      <c r="A697" s="13">
        <v>520744</v>
      </c>
      <c r="B697" s="14" t="s">
        <v>492</v>
      </c>
      <c r="C697" s="14" t="s">
        <v>504</v>
      </c>
      <c r="D697" s="15">
        <v>3.49</v>
      </c>
      <c r="E697" s="15">
        <v>76.099999999999994</v>
      </c>
      <c r="F697" s="15">
        <f t="shared" si="43"/>
        <v>18.71</v>
      </c>
      <c r="G697" s="16">
        <v>0</v>
      </c>
      <c r="H697" s="16">
        <v>0</v>
      </c>
      <c r="I697" s="16">
        <f>VLOOKUP(B697,'[1]FDC1 Hyp3 taxeha1'!$A$2:$U$42,21,0)</f>
        <v>4.5</v>
      </c>
      <c r="J697" s="17">
        <f t="shared" si="40"/>
        <v>0</v>
      </c>
      <c r="K697" s="17">
        <f t="shared" si="41"/>
        <v>0</v>
      </c>
      <c r="L697" s="17">
        <f t="shared" si="42"/>
        <v>84.195000000000007</v>
      </c>
      <c r="M697" s="17"/>
    </row>
    <row r="698" spans="1:13" x14ac:dyDescent="0.35">
      <c r="A698" s="13">
        <v>520613</v>
      </c>
      <c r="B698" s="14" t="s">
        <v>492</v>
      </c>
      <c r="C698" s="14" t="s">
        <v>178</v>
      </c>
      <c r="D698" s="15">
        <v>22.52</v>
      </c>
      <c r="E698" s="15">
        <v>0</v>
      </c>
      <c r="F698" s="15">
        <f t="shared" si="43"/>
        <v>22.52</v>
      </c>
      <c r="G698" s="16">
        <v>0</v>
      </c>
      <c r="H698" s="16">
        <v>0</v>
      </c>
      <c r="I698" s="16">
        <f>VLOOKUP(B698,'[1]FDC1 Hyp3 taxeha1'!$A$2:$U$42,21,0)</f>
        <v>4.5</v>
      </c>
      <c r="J698" s="17">
        <f t="shared" si="40"/>
        <v>0</v>
      </c>
      <c r="K698" s="17">
        <f t="shared" si="41"/>
        <v>0</v>
      </c>
      <c r="L698" s="17">
        <f t="shared" si="42"/>
        <v>101.34</v>
      </c>
      <c r="M698" s="17"/>
    </row>
    <row r="699" spans="1:13" x14ac:dyDescent="0.35">
      <c r="A699" s="13">
        <v>520271</v>
      </c>
      <c r="B699" s="14" t="s">
        <v>492</v>
      </c>
      <c r="C699" s="14" t="s">
        <v>164</v>
      </c>
      <c r="D699" s="15">
        <v>172.9</v>
      </c>
      <c r="E699" s="15">
        <v>178.41</v>
      </c>
      <c r="F699" s="15">
        <f t="shared" si="43"/>
        <v>208.58</v>
      </c>
      <c r="G699" s="16">
        <v>0</v>
      </c>
      <c r="H699" s="16">
        <v>0</v>
      </c>
      <c r="I699" s="16">
        <f>VLOOKUP(B699,'[1]FDC1 Hyp3 taxeha1'!$A$2:$U$42,21,0)</f>
        <v>4.5</v>
      </c>
      <c r="J699" s="17">
        <f t="shared" si="40"/>
        <v>0</v>
      </c>
      <c r="K699" s="17">
        <f t="shared" si="41"/>
        <v>0</v>
      </c>
      <c r="L699" s="17">
        <f t="shared" si="42"/>
        <v>938.61</v>
      </c>
      <c r="M699" s="17"/>
    </row>
    <row r="700" spans="1:13" x14ac:dyDescent="0.35">
      <c r="A700" s="13">
        <v>520264</v>
      </c>
      <c r="B700" s="14" t="s">
        <v>492</v>
      </c>
      <c r="C700" s="14" t="s">
        <v>164</v>
      </c>
      <c r="D700" s="15">
        <v>267.88</v>
      </c>
      <c r="E700" s="15">
        <v>314.99</v>
      </c>
      <c r="F700" s="15">
        <f t="shared" si="43"/>
        <v>330.88</v>
      </c>
      <c r="G700" s="16">
        <v>0</v>
      </c>
      <c r="H700" s="16">
        <v>0</v>
      </c>
      <c r="I700" s="16">
        <f>VLOOKUP(B700,'[1]FDC1 Hyp3 taxeha1'!$A$2:$U$42,21,0)</f>
        <v>4.5</v>
      </c>
      <c r="J700" s="17">
        <f t="shared" si="40"/>
        <v>0</v>
      </c>
      <c r="K700" s="17">
        <f t="shared" si="41"/>
        <v>0</v>
      </c>
      <c r="L700" s="17">
        <f t="shared" si="42"/>
        <v>1488.96</v>
      </c>
      <c r="M700" s="17"/>
    </row>
    <row r="701" spans="1:13" x14ac:dyDescent="0.35">
      <c r="A701" s="13">
        <v>520149</v>
      </c>
      <c r="B701" s="14" t="s">
        <v>492</v>
      </c>
      <c r="C701" s="14" t="s">
        <v>503</v>
      </c>
      <c r="D701" s="15">
        <v>2.35</v>
      </c>
      <c r="E701" s="15">
        <v>43.32</v>
      </c>
      <c r="F701" s="15">
        <f t="shared" si="43"/>
        <v>11.01</v>
      </c>
      <c r="G701" s="16">
        <v>0</v>
      </c>
      <c r="H701" s="16">
        <v>0</v>
      </c>
      <c r="I701" s="16">
        <f>VLOOKUP(B701,'[1]FDC1 Hyp3 taxeha1'!$A$2:$U$42,21,0)</f>
        <v>4.5</v>
      </c>
      <c r="J701" s="17">
        <f t="shared" si="40"/>
        <v>0</v>
      </c>
      <c r="K701" s="17">
        <f t="shared" si="41"/>
        <v>0</v>
      </c>
      <c r="L701" s="17">
        <f t="shared" si="42"/>
        <v>49.545000000000002</v>
      </c>
      <c r="M701" s="17"/>
    </row>
    <row r="702" spans="1:13" x14ac:dyDescent="0.35">
      <c r="A702" s="13">
        <v>520924</v>
      </c>
      <c r="B702" s="14" t="s">
        <v>492</v>
      </c>
      <c r="C702" s="14" t="s">
        <v>505</v>
      </c>
      <c r="D702" s="15">
        <v>6.61</v>
      </c>
      <c r="E702" s="15">
        <v>41.18</v>
      </c>
      <c r="F702" s="15">
        <f t="shared" si="43"/>
        <v>14.85</v>
      </c>
      <c r="G702" s="16">
        <v>0</v>
      </c>
      <c r="H702" s="16">
        <v>0</v>
      </c>
      <c r="I702" s="16">
        <f>VLOOKUP(B702,'[1]FDC1 Hyp3 taxeha1'!$A$2:$U$42,21,0)</f>
        <v>4.5</v>
      </c>
      <c r="J702" s="17">
        <f t="shared" si="40"/>
        <v>0</v>
      </c>
      <c r="K702" s="17">
        <f t="shared" si="41"/>
        <v>0</v>
      </c>
      <c r="L702" s="17">
        <f t="shared" si="42"/>
        <v>66.825000000000003</v>
      </c>
      <c r="M702" s="17"/>
    </row>
    <row r="703" spans="1:13" x14ac:dyDescent="0.35">
      <c r="A703" s="13">
        <v>521460</v>
      </c>
      <c r="B703" s="14" t="s">
        <v>492</v>
      </c>
      <c r="C703" s="14" t="s">
        <v>505</v>
      </c>
      <c r="D703" s="15">
        <v>10.77</v>
      </c>
      <c r="E703" s="15">
        <v>24.07</v>
      </c>
      <c r="F703" s="15">
        <f t="shared" si="43"/>
        <v>15.58</v>
      </c>
      <c r="G703" s="16">
        <v>0</v>
      </c>
      <c r="H703" s="16">
        <v>0</v>
      </c>
      <c r="I703" s="16">
        <f>VLOOKUP(B703,'[1]FDC1 Hyp3 taxeha1'!$A$2:$U$42,21,0)</f>
        <v>4.5</v>
      </c>
      <c r="J703" s="17">
        <f t="shared" si="40"/>
        <v>0</v>
      </c>
      <c r="K703" s="17">
        <f t="shared" si="41"/>
        <v>0</v>
      </c>
      <c r="L703" s="17">
        <f t="shared" si="42"/>
        <v>70.11</v>
      </c>
      <c r="M703" s="17"/>
    </row>
    <row r="704" spans="1:13" x14ac:dyDescent="0.35">
      <c r="A704" s="13">
        <v>520293</v>
      </c>
      <c r="B704" s="14" t="s">
        <v>492</v>
      </c>
      <c r="C704" s="14" t="s">
        <v>506</v>
      </c>
      <c r="D704" s="15">
        <v>91.84</v>
      </c>
      <c r="E704" s="15">
        <v>215.74</v>
      </c>
      <c r="F704" s="15">
        <f t="shared" si="43"/>
        <v>134.99</v>
      </c>
      <c r="G704" s="16">
        <v>0</v>
      </c>
      <c r="H704" s="16">
        <v>0</v>
      </c>
      <c r="I704" s="16">
        <f>VLOOKUP(B704,'[1]FDC1 Hyp3 taxeha1'!$A$2:$U$42,21,0)</f>
        <v>4.5</v>
      </c>
      <c r="J704" s="17">
        <f t="shared" si="40"/>
        <v>0</v>
      </c>
      <c r="K704" s="17">
        <f t="shared" si="41"/>
        <v>0</v>
      </c>
      <c r="L704" s="17">
        <f t="shared" si="42"/>
        <v>607.45500000000004</v>
      </c>
      <c r="M704" s="17"/>
    </row>
    <row r="705" spans="1:13" x14ac:dyDescent="0.35">
      <c r="A705" s="13">
        <v>521588</v>
      </c>
      <c r="B705" s="14" t="s">
        <v>492</v>
      </c>
      <c r="C705" s="14" t="s">
        <v>504</v>
      </c>
      <c r="D705" s="15">
        <v>123.37</v>
      </c>
      <c r="E705" s="15">
        <v>84.01</v>
      </c>
      <c r="F705" s="15">
        <f t="shared" si="43"/>
        <v>140.16999999999999</v>
      </c>
      <c r="G705" s="16">
        <v>0</v>
      </c>
      <c r="H705" s="16">
        <v>0</v>
      </c>
      <c r="I705" s="16">
        <f>VLOOKUP(B705,'[1]FDC1 Hyp3 taxeha1'!$A$2:$U$42,21,0)</f>
        <v>4.5</v>
      </c>
      <c r="J705" s="17">
        <f t="shared" si="40"/>
        <v>0</v>
      </c>
      <c r="K705" s="17">
        <f t="shared" si="41"/>
        <v>0</v>
      </c>
      <c r="L705" s="17">
        <f t="shared" si="42"/>
        <v>630.76499999999999</v>
      </c>
      <c r="M705" s="17"/>
    </row>
    <row r="706" spans="1:13" x14ac:dyDescent="0.35">
      <c r="A706" s="13">
        <v>520540</v>
      </c>
      <c r="B706" s="14" t="s">
        <v>492</v>
      </c>
      <c r="C706" s="14" t="s">
        <v>507</v>
      </c>
      <c r="D706" s="15">
        <v>18</v>
      </c>
      <c r="E706" s="15">
        <v>96</v>
      </c>
      <c r="F706" s="15">
        <f t="shared" si="43"/>
        <v>37.200000000000003</v>
      </c>
      <c r="G706" s="16">
        <v>0</v>
      </c>
      <c r="H706" s="16">
        <v>0</v>
      </c>
      <c r="I706" s="16">
        <f>VLOOKUP(B706,'[1]FDC1 Hyp3 taxeha1'!$A$2:$U$42,21,0)</f>
        <v>4.5</v>
      </c>
      <c r="J706" s="17">
        <f t="shared" ref="J706:J769" si="44">$F706*G706</f>
        <v>0</v>
      </c>
      <c r="K706" s="17">
        <f t="shared" ref="K706:K769" si="45">$F706*H706</f>
        <v>0</v>
      </c>
      <c r="L706" s="17">
        <f t="shared" ref="L706:L769" si="46">$F706*I706</f>
        <v>167.4</v>
      </c>
      <c r="M706" s="17"/>
    </row>
    <row r="707" spans="1:13" x14ac:dyDescent="0.35">
      <c r="A707" s="13">
        <v>520258</v>
      </c>
      <c r="B707" s="14" t="s">
        <v>492</v>
      </c>
      <c r="C707" s="14" t="s">
        <v>508</v>
      </c>
      <c r="D707" s="15">
        <v>221.53</v>
      </c>
      <c r="E707" s="15">
        <v>700.79</v>
      </c>
      <c r="F707" s="15">
        <f t="shared" ref="F707:F770" si="47">ROUND((D707+(E707/5)),2)</f>
        <v>361.69</v>
      </c>
      <c r="G707" s="16">
        <v>0</v>
      </c>
      <c r="H707" s="16">
        <v>0</v>
      </c>
      <c r="I707" s="16">
        <f>VLOOKUP(B707,'[1]FDC1 Hyp3 taxeha1'!$A$2:$U$42,21,0)</f>
        <v>4.5</v>
      </c>
      <c r="J707" s="17">
        <f t="shared" si="44"/>
        <v>0</v>
      </c>
      <c r="K707" s="17">
        <f t="shared" si="45"/>
        <v>0</v>
      </c>
      <c r="L707" s="17">
        <f t="shared" si="46"/>
        <v>1627.605</v>
      </c>
      <c r="M707" s="17"/>
    </row>
    <row r="708" spans="1:13" x14ac:dyDescent="0.35">
      <c r="A708" s="13">
        <v>521035</v>
      </c>
      <c r="B708" s="14" t="s">
        <v>492</v>
      </c>
      <c r="C708" s="14" t="s">
        <v>510</v>
      </c>
      <c r="D708" s="15">
        <v>21.16</v>
      </c>
      <c r="E708" s="15">
        <v>40.11</v>
      </c>
      <c r="F708" s="15">
        <f t="shared" si="47"/>
        <v>29.18</v>
      </c>
      <c r="G708" s="16">
        <v>0</v>
      </c>
      <c r="H708" s="16">
        <v>0</v>
      </c>
      <c r="I708" s="16">
        <f>VLOOKUP(B708,'[1]FDC1 Hyp3 taxeha1'!$A$2:$U$42,21,0)</f>
        <v>4.5</v>
      </c>
      <c r="J708" s="17">
        <f t="shared" si="44"/>
        <v>0</v>
      </c>
      <c r="K708" s="17">
        <f t="shared" si="45"/>
        <v>0</v>
      </c>
      <c r="L708" s="17">
        <f t="shared" si="46"/>
        <v>131.31</v>
      </c>
      <c r="M708" s="17"/>
    </row>
    <row r="709" spans="1:13" x14ac:dyDescent="0.35">
      <c r="A709" s="13">
        <v>520748</v>
      </c>
      <c r="B709" s="14" t="s">
        <v>492</v>
      </c>
      <c r="C709" s="14" t="s">
        <v>362</v>
      </c>
      <c r="D709" s="15">
        <v>9.0299999999999994</v>
      </c>
      <c r="E709" s="15">
        <v>20.9</v>
      </c>
      <c r="F709" s="15">
        <f t="shared" si="47"/>
        <v>13.21</v>
      </c>
      <c r="G709" s="16">
        <v>0</v>
      </c>
      <c r="H709" s="16">
        <v>0</v>
      </c>
      <c r="I709" s="16">
        <f>VLOOKUP(B709,'[1]FDC1 Hyp3 taxeha1'!$A$2:$U$42,21,0)</f>
        <v>4.5</v>
      </c>
      <c r="J709" s="17">
        <f t="shared" si="44"/>
        <v>0</v>
      </c>
      <c r="K709" s="17">
        <f t="shared" si="45"/>
        <v>0</v>
      </c>
      <c r="L709" s="17">
        <f t="shared" si="46"/>
        <v>59.445000000000007</v>
      </c>
      <c r="M709" s="17"/>
    </row>
    <row r="710" spans="1:13" x14ac:dyDescent="0.35">
      <c r="A710" s="13">
        <v>520999</v>
      </c>
      <c r="B710" s="14" t="s">
        <v>492</v>
      </c>
      <c r="C710" s="14" t="s">
        <v>511</v>
      </c>
      <c r="D710" s="15">
        <v>8.1</v>
      </c>
      <c r="E710" s="15">
        <v>47.5</v>
      </c>
      <c r="F710" s="15">
        <f t="shared" si="47"/>
        <v>17.600000000000001</v>
      </c>
      <c r="G710" s="16">
        <v>0</v>
      </c>
      <c r="H710" s="16">
        <v>0</v>
      </c>
      <c r="I710" s="16">
        <f>VLOOKUP(B710,'[1]FDC1 Hyp3 taxeha1'!$A$2:$U$42,21,0)</f>
        <v>4.5</v>
      </c>
      <c r="J710" s="17">
        <f t="shared" si="44"/>
        <v>0</v>
      </c>
      <c r="K710" s="17">
        <f t="shared" si="45"/>
        <v>0</v>
      </c>
      <c r="L710" s="17">
        <f t="shared" si="46"/>
        <v>79.2</v>
      </c>
      <c r="M710" s="17"/>
    </row>
    <row r="711" spans="1:13" x14ac:dyDescent="0.35">
      <c r="A711" s="13">
        <v>520151</v>
      </c>
      <c r="B711" s="14" t="s">
        <v>492</v>
      </c>
      <c r="C711" s="14" t="s">
        <v>511</v>
      </c>
      <c r="D711" s="15">
        <v>6.64</v>
      </c>
      <c r="E711" s="15">
        <v>61.06</v>
      </c>
      <c r="F711" s="15">
        <f t="shared" si="47"/>
        <v>18.850000000000001</v>
      </c>
      <c r="G711" s="16">
        <v>0</v>
      </c>
      <c r="H711" s="16">
        <v>0</v>
      </c>
      <c r="I711" s="16">
        <f>VLOOKUP(B711,'[1]FDC1 Hyp3 taxeha1'!$A$2:$U$42,21,0)</f>
        <v>4.5</v>
      </c>
      <c r="J711" s="17">
        <f t="shared" si="44"/>
        <v>0</v>
      </c>
      <c r="K711" s="17">
        <f t="shared" si="45"/>
        <v>0</v>
      </c>
      <c r="L711" s="17">
        <f t="shared" si="46"/>
        <v>84.825000000000003</v>
      </c>
      <c r="M711" s="17"/>
    </row>
    <row r="712" spans="1:13" x14ac:dyDescent="0.35">
      <c r="A712" s="13">
        <v>520684</v>
      </c>
      <c r="B712" s="14" t="s">
        <v>492</v>
      </c>
      <c r="C712" s="14" t="s">
        <v>365</v>
      </c>
      <c r="D712" s="15">
        <v>254.86</v>
      </c>
      <c r="E712" s="15">
        <v>193.8</v>
      </c>
      <c r="F712" s="15">
        <f t="shared" si="47"/>
        <v>293.62</v>
      </c>
      <c r="G712" s="16">
        <v>0</v>
      </c>
      <c r="H712" s="16">
        <v>0</v>
      </c>
      <c r="I712" s="16">
        <f>VLOOKUP(B712,'[1]FDC1 Hyp3 taxeha1'!$A$2:$U$42,21,0)</f>
        <v>4.5</v>
      </c>
      <c r="J712" s="17">
        <f t="shared" si="44"/>
        <v>0</v>
      </c>
      <c r="K712" s="17">
        <f t="shared" si="45"/>
        <v>0</v>
      </c>
      <c r="L712" s="17">
        <f t="shared" si="46"/>
        <v>1321.29</v>
      </c>
      <c r="M712" s="17"/>
    </row>
    <row r="713" spans="1:13" x14ac:dyDescent="0.35">
      <c r="A713" s="13">
        <v>520355</v>
      </c>
      <c r="B713" s="14" t="s">
        <v>492</v>
      </c>
      <c r="C713" s="14" t="s">
        <v>27</v>
      </c>
      <c r="D713" s="15">
        <v>72</v>
      </c>
      <c r="E713" s="15">
        <v>0</v>
      </c>
      <c r="F713" s="15">
        <f t="shared" si="47"/>
        <v>72</v>
      </c>
      <c r="G713" s="16">
        <v>0</v>
      </c>
      <c r="H713" s="16">
        <v>0</v>
      </c>
      <c r="I713" s="16">
        <f>VLOOKUP(B713,'[1]FDC1 Hyp3 taxeha1'!$A$2:$U$42,21,0)</f>
        <v>4.5</v>
      </c>
      <c r="J713" s="17">
        <f t="shared" si="44"/>
        <v>0</v>
      </c>
      <c r="K713" s="17">
        <f t="shared" si="45"/>
        <v>0</v>
      </c>
      <c r="L713" s="17">
        <f t="shared" si="46"/>
        <v>324</v>
      </c>
      <c r="M713" s="17"/>
    </row>
    <row r="714" spans="1:13" x14ac:dyDescent="0.35">
      <c r="A714" s="13">
        <v>520832</v>
      </c>
      <c r="B714" s="14" t="s">
        <v>492</v>
      </c>
      <c r="C714" s="14" t="s">
        <v>512</v>
      </c>
      <c r="D714" s="15">
        <v>757.18</v>
      </c>
      <c r="E714" s="15">
        <v>50.57</v>
      </c>
      <c r="F714" s="15">
        <f t="shared" si="47"/>
        <v>767.29</v>
      </c>
      <c r="G714" s="16">
        <v>0</v>
      </c>
      <c r="H714" s="16">
        <v>0</v>
      </c>
      <c r="I714" s="16">
        <f>VLOOKUP(B714,'[1]FDC1 Hyp3 taxeha1'!$A$2:$U$42,21,0)</f>
        <v>4.5</v>
      </c>
      <c r="J714" s="17">
        <f t="shared" si="44"/>
        <v>0</v>
      </c>
      <c r="K714" s="17">
        <f t="shared" si="45"/>
        <v>0</v>
      </c>
      <c r="L714" s="17">
        <f t="shared" si="46"/>
        <v>3452.8049999999998</v>
      </c>
      <c r="M714" s="17"/>
    </row>
    <row r="715" spans="1:13" x14ac:dyDescent="0.35">
      <c r="A715" s="13">
        <v>521077</v>
      </c>
      <c r="B715" s="14" t="s">
        <v>492</v>
      </c>
      <c r="C715" s="14" t="s">
        <v>355</v>
      </c>
      <c r="D715" s="15">
        <v>32.85</v>
      </c>
      <c r="E715" s="15">
        <v>26.73</v>
      </c>
      <c r="F715" s="15">
        <f t="shared" si="47"/>
        <v>38.200000000000003</v>
      </c>
      <c r="G715" s="16">
        <v>0</v>
      </c>
      <c r="H715" s="16">
        <v>0</v>
      </c>
      <c r="I715" s="16">
        <f>VLOOKUP(B715,'[1]FDC1 Hyp3 taxeha1'!$A$2:$U$42,21,0)</f>
        <v>4.5</v>
      </c>
      <c r="J715" s="17">
        <f t="shared" si="44"/>
        <v>0</v>
      </c>
      <c r="K715" s="17">
        <f t="shared" si="45"/>
        <v>0</v>
      </c>
      <c r="L715" s="17">
        <f t="shared" si="46"/>
        <v>171.9</v>
      </c>
      <c r="M715" s="17"/>
    </row>
    <row r="716" spans="1:13" x14ac:dyDescent="0.35">
      <c r="A716" s="13">
        <v>521081</v>
      </c>
      <c r="B716" s="14" t="s">
        <v>492</v>
      </c>
      <c r="C716" s="14" t="s">
        <v>502</v>
      </c>
      <c r="D716" s="15">
        <v>153.80000000000001</v>
      </c>
      <c r="E716" s="15">
        <v>228.76</v>
      </c>
      <c r="F716" s="15">
        <f t="shared" si="47"/>
        <v>199.55</v>
      </c>
      <c r="G716" s="16">
        <v>0</v>
      </c>
      <c r="H716" s="16">
        <v>0</v>
      </c>
      <c r="I716" s="16">
        <f>VLOOKUP(B716,'[1]FDC1 Hyp3 taxeha1'!$A$2:$U$42,21,0)</f>
        <v>4.5</v>
      </c>
      <c r="J716" s="17">
        <f t="shared" si="44"/>
        <v>0</v>
      </c>
      <c r="K716" s="17">
        <f t="shared" si="45"/>
        <v>0</v>
      </c>
      <c r="L716" s="17">
        <f t="shared" si="46"/>
        <v>897.97500000000002</v>
      </c>
      <c r="M716" s="17"/>
    </row>
    <row r="717" spans="1:13" x14ac:dyDescent="0.35">
      <c r="A717" s="13">
        <v>521740</v>
      </c>
      <c r="B717" s="14" t="s">
        <v>492</v>
      </c>
      <c r="C717" s="14" t="s">
        <v>513</v>
      </c>
      <c r="D717" s="15">
        <v>40</v>
      </c>
      <c r="E717" s="15">
        <v>0</v>
      </c>
      <c r="F717" s="15">
        <f t="shared" si="47"/>
        <v>40</v>
      </c>
      <c r="G717" s="16">
        <v>0</v>
      </c>
      <c r="H717" s="16">
        <v>0</v>
      </c>
      <c r="I717" s="16">
        <f>VLOOKUP(B717,'[1]FDC1 Hyp3 taxeha1'!$A$2:$U$42,21,0)</f>
        <v>4.5</v>
      </c>
      <c r="J717" s="17">
        <f t="shared" si="44"/>
        <v>0</v>
      </c>
      <c r="K717" s="17">
        <f t="shared" si="45"/>
        <v>0</v>
      </c>
      <c r="L717" s="17">
        <f t="shared" si="46"/>
        <v>180</v>
      </c>
      <c r="M717" s="17"/>
    </row>
    <row r="718" spans="1:13" x14ac:dyDescent="0.35">
      <c r="A718" s="13">
        <v>521611</v>
      </c>
      <c r="B718" s="14" t="s">
        <v>492</v>
      </c>
      <c r="C718" s="14" t="s">
        <v>514</v>
      </c>
      <c r="D718" s="15">
        <v>2.1</v>
      </c>
      <c r="E718" s="15">
        <v>59.75</v>
      </c>
      <c r="F718" s="15">
        <f t="shared" si="47"/>
        <v>14.05</v>
      </c>
      <c r="G718" s="16">
        <v>0</v>
      </c>
      <c r="H718" s="16">
        <v>0</v>
      </c>
      <c r="I718" s="16">
        <f>VLOOKUP(B718,'[1]FDC1 Hyp3 taxeha1'!$A$2:$U$42,21,0)</f>
        <v>4.5</v>
      </c>
      <c r="J718" s="17">
        <f t="shared" si="44"/>
        <v>0</v>
      </c>
      <c r="K718" s="17">
        <f t="shared" si="45"/>
        <v>0</v>
      </c>
      <c r="L718" s="17">
        <f t="shared" si="46"/>
        <v>63.225000000000001</v>
      </c>
      <c r="M718" s="17"/>
    </row>
    <row r="719" spans="1:13" x14ac:dyDescent="0.35">
      <c r="A719" s="13">
        <v>520294</v>
      </c>
      <c r="B719" s="14" t="s">
        <v>492</v>
      </c>
      <c r="C719" s="14" t="s">
        <v>515</v>
      </c>
      <c r="D719" s="15">
        <v>371.75</v>
      </c>
      <c r="E719" s="15">
        <v>191.8</v>
      </c>
      <c r="F719" s="15">
        <f t="shared" si="47"/>
        <v>410.11</v>
      </c>
      <c r="G719" s="16">
        <v>0</v>
      </c>
      <c r="H719" s="16">
        <v>0</v>
      </c>
      <c r="I719" s="16">
        <f>VLOOKUP(B719,'[1]FDC1 Hyp3 taxeha1'!$A$2:$U$42,21,0)</f>
        <v>4.5</v>
      </c>
      <c r="J719" s="17">
        <f t="shared" si="44"/>
        <v>0</v>
      </c>
      <c r="K719" s="17">
        <f t="shared" si="45"/>
        <v>0</v>
      </c>
      <c r="L719" s="17">
        <f t="shared" si="46"/>
        <v>1845.4950000000001</v>
      </c>
      <c r="M719" s="17"/>
    </row>
    <row r="720" spans="1:13" x14ac:dyDescent="0.35">
      <c r="A720" s="13">
        <v>521849</v>
      </c>
      <c r="B720" s="14" t="s">
        <v>492</v>
      </c>
      <c r="C720" s="14" t="s">
        <v>516</v>
      </c>
      <c r="D720" s="15">
        <v>53.4</v>
      </c>
      <c r="E720" s="15">
        <v>149.57</v>
      </c>
      <c r="F720" s="15">
        <f t="shared" si="47"/>
        <v>83.31</v>
      </c>
      <c r="G720" s="16">
        <v>0</v>
      </c>
      <c r="H720" s="16">
        <v>0</v>
      </c>
      <c r="I720" s="16">
        <f>VLOOKUP(B720,'[1]FDC1 Hyp3 taxeha1'!$A$2:$U$42,21,0)</f>
        <v>4.5</v>
      </c>
      <c r="J720" s="17">
        <f t="shared" si="44"/>
        <v>0</v>
      </c>
      <c r="K720" s="17">
        <f t="shared" si="45"/>
        <v>0</v>
      </c>
      <c r="L720" s="17">
        <f t="shared" si="46"/>
        <v>374.89499999999998</v>
      </c>
      <c r="M720" s="17"/>
    </row>
    <row r="721" spans="1:13" x14ac:dyDescent="0.35">
      <c r="A721" s="13">
        <v>521370</v>
      </c>
      <c r="B721" s="14" t="s">
        <v>492</v>
      </c>
      <c r="C721" s="14" t="s">
        <v>517</v>
      </c>
      <c r="D721" s="15">
        <v>20.88</v>
      </c>
      <c r="E721" s="15">
        <v>0</v>
      </c>
      <c r="F721" s="15">
        <f t="shared" si="47"/>
        <v>20.88</v>
      </c>
      <c r="G721" s="16">
        <v>0</v>
      </c>
      <c r="H721" s="16">
        <v>0</v>
      </c>
      <c r="I721" s="16">
        <f>VLOOKUP(B721,'[1]FDC1 Hyp3 taxeha1'!$A$2:$U$42,21,0)</f>
        <v>4.5</v>
      </c>
      <c r="J721" s="17">
        <f t="shared" si="44"/>
        <v>0</v>
      </c>
      <c r="K721" s="17">
        <f t="shared" si="45"/>
        <v>0</v>
      </c>
      <c r="L721" s="17">
        <f t="shared" si="46"/>
        <v>93.96</v>
      </c>
      <c r="M721" s="17"/>
    </row>
    <row r="722" spans="1:13" x14ac:dyDescent="0.35">
      <c r="A722" s="13">
        <v>520328</v>
      </c>
      <c r="B722" s="14" t="s">
        <v>492</v>
      </c>
      <c r="C722" s="14" t="s">
        <v>518</v>
      </c>
      <c r="D722" s="15">
        <v>77.64</v>
      </c>
      <c r="E722" s="15">
        <v>0</v>
      </c>
      <c r="F722" s="15">
        <f t="shared" si="47"/>
        <v>77.64</v>
      </c>
      <c r="G722" s="16">
        <v>0</v>
      </c>
      <c r="H722" s="16">
        <v>0</v>
      </c>
      <c r="I722" s="16">
        <f>VLOOKUP(B722,'[1]FDC1 Hyp3 taxeha1'!$A$2:$U$42,21,0)</f>
        <v>4.5</v>
      </c>
      <c r="J722" s="17">
        <f t="shared" si="44"/>
        <v>0</v>
      </c>
      <c r="K722" s="17">
        <f t="shared" si="45"/>
        <v>0</v>
      </c>
      <c r="L722" s="17">
        <f t="shared" si="46"/>
        <v>349.38</v>
      </c>
      <c r="M722" s="17"/>
    </row>
    <row r="723" spans="1:13" x14ac:dyDescent="0.35">
      <c r="A723" s="13">
        <v>521629</v>
      </c>
      <c r="B723" s="14" t="s">
        <v>492</v>
      </c>
      <c r="C723" s="14" t="s">
        <v>505</v>
      </c>
      <c r="D723" s="15">
        <v>34.520000000000003</v>
      </c>
      <c r="E723" s="15">
        <v>101.11</v>
      </c>
      <c r="F723" s="15">
        <f t="shared" si="47"/>
        <v>54.74</v>
      </c>
      <c r="G723" s="16">
        <v>0</v>
      </c>
      <c r="H723" s="16">
        <v>0</v>
      </c>
      <c r="I723" s="16">
        <f>VLOOKUP(B723,'[1]FDC1 Hyp3 taxeha1'!$A$2:$U$42,21,0)</f>
        <v>4.5</v>
      </c>
      <c r="J723" s="17">
        <f t="shared" si="44"/>
        <v>0</v>
      </c>
      <c r="K723" s="17">
        <f t="shared" si="45"/>
        <v>0</v>
      </c>
      <c r="L723" s="17">
        <f t="shared" si="46"/>
        <v>246.33</v>
      </c>
      <c r="M723" s="17"/>
    </row>
    <row r="724" spans="1:13" x14ac:dyDescent="0.35">
      <c r="A724" s="13">
        <v>520337</v>
      </c>
      <c r="B724" s="14" t="s">
        <v>492</v>
      </c>
      <c r="C724" s="14" t="s">
        <v>505</v>
      </c>
      <c r="D724" s="15">
        <v>42.22</v>
      </c>
      <c r="E724" s="15">
        <v>103.81</v>
      </c>
      <c r="F724" s="15">
        <f t="shared" si="47"/>
        <v>62.98</v>
      </c>
      <c r="G724" s="16">
        <v>0</v>
      </c>
      <c r="H724" s="16">
        <v>0</v>
      </c>
      <c r="I724" s="16">
        <f>VLOOKUP(B724,'[1]FDC1 Hyp3 taxeha1'!$A$2:$U$42,21,0)</f>
        <v>4.5</v>
      </c>
      <c r="J724" s="17">
        <f t="shared" si="44"/>
        <v>0</v>
      </c>
      <c r="K724" s="17">
        <f t="shared" si="45"/>
        <v>0</v>
      </c>
      <c r="L724" s="17">
        <f t="shared" si="46"/>
        <v>283.40999999999997</v>
      </c>
      <c r="M724" s="17"/>
    </row>
    <row r="725" spans="1:13" x14ac:dyDescent="0.35">
      <c r="A725" s="13">
        <v>520893</v>
      </c>
      <c r="B725" s="14" t="s">
        <v>492</v>
      </c>
      <c r="C725" s="14" t="s">
        <v>519</v>
      </c>
      <c r="D725" s="15">
        <v>21.26</v>
      </c>
      <c r="E725" s="15">
        <v>101.85</v>
      </c>
      <c r="F725" s="15">
        <f t="shared" si="47"/>
        <v>41.63</v>
      </c>
      <c r="G725" s="16">
        <v>0</v>
      </c>
      <c r="H725" s="16">
        <v>0</v>
      </c>
      <c r="I725" s="16">
        <f>VLOOKUP(B725,'[1]FDC1 Hyp3 taxeha1'!$A$2:$U$42,21,0)</f>
        <v>4.5</v>
      </c>
      <c r="J725" s="17">
        <f t="shared" si="44"/>
        <v>0</v>
      </c>
      <c r="K725" s="17">
        <f t="shared" si="45"/>
        <v>0</v>
      </c>
      <c r="L725" s="17">
        <f t="shared" si="46"/>
        <v>187.33500000000001</v>
      </c>
      <c r="M725" s="17"/>
    </row>
    <row r="726" spans="1:13" x14ac:dyDescent="0.35">
      <c r="A726" s="13">
        <v>520769</v>
      </c>
      <c r="B726" s="14" t="s">
        <v>492</v>
      </c>
      <c r="C726" s="14" t="s">
        <v>520</v>
      </c>
      <c r="D726" s="15">
        <v>164.36</v>
      </c>
      <c r="E726" s="15">
        <v>0</v>
      </c>
      <c r="F726" s="15">
        <f t="shared" si="47"/>
        <v>164.36</v>
      </c>
      <c r="G726" s="16">
        <v>0</v>
      </c>
      <c r="H726" s="16">
        <v>0</v>
      </c>
      <c r="I726" s="16">
        <f>VLOOKUP(B726,'[1]FDC1 Hyp3 taxeha1'!$A$2:$U$42,21,0)</f>
        <v>4.5</v>
      </c>
      <c r="J726" s="17">
        <f t="shared" si="44"/>
        <v>0</v>
      </c>
      <c r="K726" s="17">
        <f t="shared" si="45"/>
        <v>0</v>
      </c>
      <c r="L726" s="17">
        <f t="shared" si="46"/>
        <v>739.62000000000012</v>
      </c>
      <c r="M726" s="17"/>
    </row>
    <row r="727" spans="1:13" x14ac:dyDescent="0.35">
      <c r="A727" s="13">
        <v>520412</v>
      </c>
      <c r="B727" s="14" t="s">
        <v>492</v>
      </c>
      <c r="C727" s="14" t="s">
        <v>507</v>
      </c>
      <c r="D727" s="15">
        <v>71.38</v>
      </c>
      <c r="E727" s="15">
        <v>0</v>
      </c>
      <c r="F727" s="15">
        <f t="shared" si="47"/>
        <v>71.38</v>
      </c>
      <c r="G727" s="16">
        <v>0</v>
      </c>
      <c r="H727" s="16">
        <v>0</v>
      </c>
      <c r="I727" s="16">
        <f>VLOOKUP(B727,'[1]FDC1 Hyp3 taxeha1'!$A$2:$U$42,21,0)</f>
        <v>4.5</v>
      </c>
      <c r="J727" s="17">
        <f t="shared" si="44"/>
        <v>0</v>
      </c>
      <c r="K727" s="17">
        <f t="shared" si="45"/>
        <v>0</v>
      </c>
      <c r="L727" s="17">
        <f t="shared" si="46"/>
        <v>321.20999999999998</v>
      </c>
      <c r="M727" s="17"/>
    </row>
    <row r="728" spans="1:13" x14ac:dyDescent="0.35">
      <c r="A728" s="13">
        <v>520324</v>
      </c>
      <c r="B728" s="14" t="s">
        <v>492</v>
      </c>
      <c r="C728" s="14" t="s">
        <v>521</v>
      </c>
      <c r="D728" s="15">
        <v>106.11</v>
      </c>
      <c r="E728" s="15">
        <v>144.85</v>
      </c>
      <c r="F728" s="15">
        <f t="shared" si="47"/>
        <v>135.08000000000001</v>
      </c>
      <c r="G728" s="16">
        <v>0</v>
      </c>
      <c r="H728" s="16">
        <v>0</v>
      </c>
      <c r="I728" s="16">
        <f>VLOOKUP(B728,'[1]FDC1 Hyp3 taxeha1'!$A$2:$U$42,21,0)</f>
        <v>4.5</v>
      </c>
      <c r="J728" s="17">
        <f t="shared" si="44"/>
        <v>0</v>
      </c>
      <c r="K728" s="17">
        <f t="shared" si="45"/>
        <v>0</v>
      </c>
      <c r="L728" s="17">
        <f t="shared" si="46"/>
        <v>607.86</v>
      </c>
      <c r="M728" s="17"/>
    </row>
    <row r="729" spans="1:13" x14ac:dyDescent="0.35">
      <c r="A729" s="13">
        <v>520781</v>
      </c>
      <c r="B729" s="14" t="s">
        <v>492</v>
      </c>
      <c r="C729" s="14" t="s">
        <v>521</v>
      </c>
      <c r="D729" s="15">
        <v>242.06</v>
      </c>
      <c r="E729" s="15">
        <v>0</v>
      </c>
      <c r="F729" s="15">
        <f t="shared" si="47"/>
        <v>242.06</v>
      </c>
      <c r="G729" s="16">
        <v>0</v>
      </c>
      <c r="H729" s="16">
        <v>0</v>
      </c>
      <c r="I729" s="16">
        <f>VLOOKUP(B729,'[1]FDC1 Hyp3 taxeha1'!$A$2:$U$42,21,0)</f>
        <v>4.5</v>
      </c>
      <c r="J729" s="17">
        <f t="shared" si="44"/>
        <v>0</v>
      </c>
      <c r="K729" s="17">
        <f t="shared" si="45"/>
        <v>0</v>
      </c>
      <c r="L729" s="17">
        <f t="shared" si="46"/>
        <v>1089.27</v>
      </c>
      <c r="M729" s="17"/>
    </row>
    <row r="730" spans="1:13" x14ac:dyDescent="0.35">
      <c r="A730" s="13">
        <v>520692</v>
      </c>
      <c r="B730" s="14" t="s">
        <v>492</v>
      </c>
      <c r="C730" s="14" t="s">
        <v>522</v>
      </c>
      <c r="D730" s="15">
        <v>63.63</v>
      </c>
      <c r="E730" s="15">
        <v>260.29000000000002</v>
      </c>
      <c r="F730" s="15">
        <f t="shared" si="47"/>
        <v>115.69</v>
      </c>
      <c r="G730" s="16">
        <v>0</v>
      </c>
      <c r="H730" s="16">
        <v>0</v>
      </c>
      <c r="I730" s="16">
        <f>VLOOKUP(B730,'[1]FDC1 Hyp3 taxeha1'!$A$2:$U$42,21,0)</f>
        <v>4.5</v>
      </c>
      <c r="J730" s="17">
        <f t="shared" si="44"/>
        <v>0</v>
      </c>
      <c r="K730" s="17">
        <f t="shared" si="45"/>
        <v>0</v>
      </c>
      <c r="L730" s="17">
        <f t="shared" si="46"/>
        <v>520.60500000000002</v>
      </c>
      <c r="M730" s="17"/>
    </row>
    <row r="731" spans="1:13" x14ac:dyDescent="0.35">
      <c r="A731" s="13">
        <v>520697</v>
      </c>
      <c r="B731" s="14" t="s">
        <v>492</v>
      </c>
      <c r="C731" s="14" t="s">
        <v>522</v>
      </c>
      <c r="D731" s="15">
        <v>136.87</v>
      </c>
      <c r="E731" s="15">
        <v>113.58</v>
      </c>
      <c r="F731" s="15">
        <f t="shared" si="47"/>
        <v>159.59</v>
      </c>
      <c r="G731" s="16">
        <v>0</v>
      </c>
      <c r="H731" s="16">
        <v>0</v>
      </c>
      <c r="I731" s="16">
        <f>VLOOKUP(B731,'[1]FDC1 Hyp3 taxeha1'!$A$2:$U$42,21,0)</f>
        <v>4.5</v>
      </c>
      <c r="J731" s="17">
        <f t="shared" si="44"/>
        <v>0</v>
      </c>
      <c r="K731" s="17">
        <f t="shared" si="45"/>
        <v>0</v>
      </c>
      <c r="L731" s="17">
        <f t="shared" si="46"/>
        <v>718.15499999999997</v>
      </c>
      <c r="M731" s="17"/>
    </row>
    <row r="732" spans="1:13" x14ac:dyDescent="0.35">
      <c r="A732" s="13">
        <v>520425</v>
      </c>
      <c r="B732" s="14" t="s">
        <v>492</v>
      </c>
      <c r="C732" s="14" t="s">
        <v>523</v>
      </c>
      <c r="D732" s="15">
        <v>372.4</v>
      </c>
      <c r="E732" s="15">
        <v>0</v>
      </c>
      <c r="F732" s="15">
        <f t="shared" si="47"/>
        <v>372.4</v>
      </c>
      <c r="G732" s="16">
        <v>0</v>
      </c>
      <c r="H732" s="16">
        <v>0</v>
      </c>
      <c r="I732" s="16">
        <f>VLOOKUP(B732,'[1]FDC1 Hyp3 taxeha1'!$A$2:$U$42,21,0)</f>
        <v>4.5</v>
      </c>
      <c r="J732" s="17">
        <f t="shared" si="44"/>
        <v>0</v>
      </c>
      <c r="K732" s="17">
        <f t="shared" si="45"/>
        <v>0</v>
      </c>
      <c r="L732" s="17">
        <f t="shared" si="46"/>
        <v>1675.8</v>
      </c>
      <c r="M732" s="17"/>
    </row>
    <row r="733" spans="1:13" x14ac:dyDescent="0.35">
      <c r="A733" s="13">
        <v>520663</v>
      </c>
      <c r="B733" s="14" t="s">
        <v>492</v>
      </c>
      <c r="C733" s="14" t="s">
        <v>524</v>
      </c>
      <c r="D733" s="15">
        <v>33</v>
      </c>
      <c r="E733" s="15">
        <v>0</v>
      </c>
      <c r="F733" s="15">
        <f t="shared" si="47"/>
        <v>33</v>
      </c>
      <c r="G733" s="16">
        <v>0</v>
      </c>
      <c r="H733" s="16">
        <v>0</v>
      </c>
      <c r="I733" s="16">
        <f>VLOOKUP(B733,'[1]FDC1 Hyp3 taxeha1'!$A$2:$U$42,21,0)</f>
        <v>4.5</v>
      </c>
      <c r="J733" s="17">
        <f t="shared" si="44"/>
        <v>0</v>
      </c>
      <c r="K733" s="17">
        <f t="shared" si="45"/>
        <v>0</v>
      </c>
      <c r="L733" s="17">
        <f t="shared" si="46"/>
        <v>148.5</v>
      </c>
      <c r="M733" s="17"/>
    </row>
    <row r="734" spans="1:13" x14ac:dyDescent="0.35">
      <c r="A734" s="13">
        <v>521630</v>
      </c>
      <c r="B734" s="14" t="s">
        <v>492</v>
      </c>
      <c r="C734" s="14" t="s">
        <v>524</v>
      </c>
      <c r="D734" s="15">
        <v>79.760000000000005</v>
      </c>
      <c r="E734" s="15">
        <v>324.02999999999997</v>
      </c>
      <c r="F734" s="15">
        <f t="shared" si="47"/>
        <v>144.57</v>
      </c>
      <c r="G734" s="16">
        <v>0</v>
      </c>
      <c r="H734" s="16">
        <v>0</v>
      </c>
      <c r="I734" s="16">
        <f>VLOOKUP(B734,'[1]FDC1 Hyp3 taxeha1'!$A$2:$U$42,21,0)</f>
        <v>4.5</v>
      </c>
      <c r="J734" s="17">
        <f t="shared" si="44"/>
        <v>0</v>
      </c>
      <c r="K734" s="17">
        <f t="shared" si="45"/>
        <v>0</v>
      </c>
      <c r="L734" s="17">
        <f t="shared" si="46"/>
        <v>650.56499999999994</v>
      </c>
      <c r="M734" s="17"/>
    </row>
    <row r="735" spans="1:13" x14ac:dyDescent="0.35">
      <c r="A735" s="13">
        <v>520661</v>
      </c>
      <c r="B735" s="14" t="s">
        <v>492</v>
      </c>
      <c r="C735" s="14" t="s">
        <v>512</v>
      </c>
      <c r="D735" s="15">
        <v>43.72</v>
      </c>
      <c r="E735" s="15">
        <v>0</v>
      </c>
      <c r="F735" s="15">
        <f t="shared" si="47"/>
        <v>43.72</v>
      </c>
      <c r="G735" s="16">
        <v>0</v>
      </c>
      <c r="H735" s="16">
        <v>0</v>
      </c>
      <c r="I735" s="16">
        <f>VLOOKUP(B735,'[1]FDC1 Hyp3 taxeha1'!$A$2:$U$42,21,0)</f>
        <v>4.5</v>
      </c>
      <c r="J735" s="17">
        <f t="shared" si="44"/>
        <v>0</v>
      </c>
      <c r="K735" s="17">
        <f t="shared" si="45"/>
        <v>0</v>
      </c>
      <c r="L735" s="17">
        <f t="shared" si="46"/>
        <v>196.74</v>
      </c>
      <c r="M735" s="17"/>
    </row>
    <row r="736" spans="1:13" x14ac:dyDescent="0.35">
      <c r="A736" s="13">
        <v>520495</v>
      </c>
      <c r="B736" s="14" t="s">
        <v>492</v>
      </c>
      <c r="C736" s="14" t="s">
        <v>525</v>
      </c>
      <c r="D736" s="15">
        <v>65.56</v>
      </c>
      <c r="E736" s="15">
        <v>49.93</v>
      </c>
      <c r="F736" s="15">
        <f t="shared" si="47"/>
        <v>75.55</v>
      </c>
      <c r="G736" s="16">
        <v>0</v>
      </c>
      <c r="H736" s="16">
        <v>0</v>
      </c>
      <c r="I736" s="16">
        <f>VLOOKUP(B736,'[1]FDC1 Hyp3 taxeha1'!$A$2:$U$42,21,0)</f>
        <v>4.5</v>
      </c>
      <c r="J736" s="17">
        <f t="shared" si="44"/>
        <v>0</v>
      </c>
      <c r="K736" s="17">
        <f t="shared" si="45"/>
        <v>0</v>
      </c>
      <c r="L736" s="17">
        <f t="shared" si="46"/>
        <v>339.97499999999997</v>
      </c>
      <c r="M736" s="17"/>
    </row>
    <row r="737" spans="1:13" x14ac:dyDescent="0.35">
      <c r="A737" s="13">
        <v>521315</v>
      </c>
      <c r="B737" s="14" t="s">
        <v>492</v>
      </c>
      <c r="C737" s="14" t="s">
        <v>526</v>
      </c>
      <c r="D737" s="15">
        <v>154.63</v>
      </c>
      <c r="E737" s="15">
        <v>36.53</v>
      </c>
      <c r="F737" s="15">
        <f t="shared" si="47"/>
        <v>161.94</v>
      </c>
      <c r="G737" s="16">
        <v>0</v>
      </c>
      <c r="H737" s="16">
        <v>0</v>
      </c>
      <c r="I737" s="16">
        <f>VLOOKUP(B737,'[1]FDC1 Hyp3 taxeha1'!$A$2:$U$42,21,0)</f>
        <v>4.5</v>
      </c>
      <c r="J737" s="17">
        <f t="shared" si="44"/>
        <v>0</v>
      </c>
      <c r="K737" s="17">
        <f t="shared" si="45"/>
        <v>0</v>
      </c>
      <c r="L737" s="17">
        <f t="shared" si="46"/>
        <v>728.73</v>
      </c>
      <c r="M737" s="17"/>
    </row>
    <row r="738" spans="1:13" x14ac:dyDescent="0.35">
      <c r="A738" s="13">
        <v>521576</v>
      </c>
      <c r="B738" s="14" t="s">
        <v>492</v>
      </c>
      <c r="C738" s="14" t="s">
        <v>527</v>
      </c>
      <c r="D738" s="15">
        <v>10.59</v>
      </c>
      <c r="E738" s="15">
        <v>94.45</v>
      </c>
      <c r="F738" s="15">
        <f t="shared" si="47"/>
        <v>29.48</v>
      </c>
      <c r="G738" s="16">
        <v>0</v>
      </c>
      <c r="H738" s="16">
        <v>0</v>
      </c>
      <c r="I738" s="16">
        <f>VLOOKUP(B738,'[1]FDC1 Hyp3 taxeha1'!$A$2:$U$42,21,0)</f>
        <v>4.5</v>
      </c>
      <c r="J738" s="17">
        <f t="shared" si="44"/>
        <v>0</v>
      </c>
      <c r="K738" s="17">
        <f t="shared" si="45"/>
        <v>0</v>
      </c>
      <c r="L738" s="17">
        <f t="shared" si="46"/>
        <v>132.66</v>
      </c>
      <c r="M738" s="17"/>
    </row>
    <row r="739" spans="1:13" x14ac:dyDescent="0.35">
      <c r="A739" s="13">
        <v>520009</v>
      </c>
      <c r="B739" s="14" t="s">
        <v>492</v>
      </c>
      <c r="C739" s="14" t="s">
        <v>510</v>
      </c>
      <c r="D739" s="15">
        <v>46.34</v>
      </c>
      <c r="E739" s="15">
        <v>89.74</v>
      </c>
      <c r="F739" s="15">
        <f t="shared" si="47"/>
        <v>64.290000000000006</v>
      </c>
      <c r="G739" s="16">
        <v>0</v>
      </c>
      <c r="H739" s="16">
        <v>0</v>
      </c>
      <c r="I739" s="16">
        <f>VLOOKUP(B739,'[1]FDC1 Hyp3 taxeha1'!$A$2:$U$42,21,0)</f>
        <v>4.5</v>
      </c>
      <c r="J739" s="17">
        <f t="shared" si="44"/>
        <v>0</v>
      </c>
      <c r="K739" s="17">
        <f t="shared" si="45"/>
        <v>0</v>
      </c>
      <c r="L739" s="17">
        <f t="shared" si="46"/>
        <v>289.30500000000001</v>
      </c>
      <c r="M739" s="17"/>
    </row>
    <row r="740" spans="1:13" x14ac:dyDescent="0.35">
      <c r="A740" s="13">
        <v>520024</v>
      </c>
      <c r="B740" s="14" t="s">
        <v>492</v>
      </c>
      <c r="C740" s="14" t="s">
        <v>362</v>
      </c>
      <c r="D740" s="15">
        <v>26.32</v>
      </c>
      <c r="E740" s="15">
        <v>3.3</v>
      </c>
      <c r="F740" s="15">
        <f t="shared" si="47"/>
        <v>26.98</v>
      </c>
      <c r="G740" s="16">
        <v>0</v>
      </c>
      <c r="H740" s="16">
        <v>0</v>
      </c>
      <c r="I740" s="16">
        <f>VLOOKUP(B740,'[1]FDC1 Hyp3 taxeha1'!$A$2:$U$42,21,0)</f>
        <v>4.5</v>
      </c>
      <c r="J740" s="17">
        <f t="shared" si="44"/>
        <v>0</v>
      </c>
      <c r="K740" s="17">
        <f t="shared" si="45"/>
        <v>0</v>
      </c>
      <c r="L740" s="17">
        <f t="shared" si="46"/>
        <v>121.41</v>
      </c>
      <c r="M740" s="17"/>
    </row>
    <row r="741" spans="1:13" x14ac:dyDescent="0.35">
      <c r="A741" s="13">
        <v>521467</v>
      </c>
      <c r="B741" s="14" t="s">
        <v>492</v>
      </c>
      <c r="C741" s="14" t="s">
        <v>517</v>
      </c>
      <c r="D741" s="15">
        <v>18.28</v>
      </c>
      <c r="E741" s="15">
        <v>0</v>
      </c>
      <c r="F741" s="15">
        <f t="shared" si="47"/>
        <v>18.28</v>
      </c>
      <c r="G741" s="16">
        <v>0</v>
      </c>
      <c r="H741" s="16">
        <v>0</v>
      </c>
      <c r="I741" s="16">
        <f>VLOOKUP(B741,'[1]FDC1 Hyp3 taxeha1'!$A$2:$U$42,21,0)</f>
        <v>4.5</v>
      </c>
      <c r="J741" s="17">
        <f t="shared" si="44"/>
        <v>0</v>
      </c>
      <c r="K741" s="17">
        <f t="shared" si="45"/>
        <v>0</v>
      </c>
      <c r="L741" s="17">
        <f t="shared" si="46"/>
        <v>82.26</v>
      </c>
      <c r="M741" s="17"/>
    </row>
    <row r="742" spans="1:13" x14ac:dyDescent="0.35">
      <c r="A742" s="13">
        <v>520370</v>
      </c>
      <c r="B742" s="14" t="s">
        <v>492</v>
      </c>
      <c r="C742" s="14" t="s">
        <v>528</v>
      </c>
      <c r="D742" s="15">
        <v>233</v>
      </c>
      <c r="E742" s="15">
        <v>50.2</v>
      </c>
      <c r="F742" s="15">
        <f t="shared" si="47"/>
        <v>243.04</v>
      </c>
      <c r="G742" s="16">
        <v>0</v>
      </c>
      <c r="H742" s="16">
        <v>0</v>
      </c>
      <c r="I742" s="16">
        <f>VLOOKUP(B742,'[1]FDC1 Hyp3 taxeha1'!$A$2:$U$42,21,0)</f>
        <v>4.5</v>
      </c>
      <c r="J742" s="17">
        <f t="shared" si="44"/>
        <v>0</v>
      </c>
      <c r="K742" s="17">
        <f t="shared" si="45"/>
        <v>0</v>
      </c>
      <c r="L742" s="17">
        <f t="shared" si="46"/>
        <v>1093.68</v>
      </c>
      <c r="M742" s="17"/>
    </row>
    <row r="743" spans="1:13" x14ac:dyDescent="0.35">
      <c r="A743" s="13">
        <v>520348</v>
      </c>
      <c r="B743" s="14" t="s">
        <v>492</v>
      </c>
      <c r="C743" s="14" t="s">
        <v>529</v>
      </c>
      <c r="D743" s="15">
        <v>646.37</v>
      </c>
      <c r="E743" s="15">
        <v>426.22</v>
      </c>
      <c r="F743" s="15">
        <f t="shared" si="47"/>
        <v>731.61</v>
      </c>
      <c r="G743" s="16">
        <v>0</v>
      </c>
      <c r="H743" s="16">
        <v>0</v>
      </c>
      <c r="I743" s="16">
        <f>VLOOKUP(B743,'[1]FDC1 Hyp3 taxeha1'!$A$2:$U$42,21,0)</f>
        <v>4.5</v>
      </c>
      <c r="J743" s="17">
        <f t="shared" si="44"/>
        <v>0</v>
      </c>
      <c r="K743" s="17">
        <f t="shared" si="45"/>
        <v>0</v>
      </c>
      <c r="L743" s="17">
        <f t="shared" si="46"/>
        <v>3292.2449999999999</v>
      </c>
      <c r="M743" s="17"/>
    </row>
    <row r="744" spans="1:13" x14ac:dyDescent="0.35">
      <c r="A744" s="13">
        <v>521902</v>
      </c>
      <c r="B744" s="14" t="s">
        <v>492</v>
      </c>
      <c r="C744" s="14" t="s">
        <v>530</v>
      </c>
      <c r="D744" s="15">
        <v>94.84</v>
      </c>
      <c r="E744" s="15">
        <v>54.15</v>
      </c>
      <c r="F744" s="15">
        <f t="shared" si="47"/>
        <v>105.67</v>
      </c>
      <c r="G744" s="16">
        <v>0</v>
      </c>
      <c r="H744" s="16">
        <v>0</v>
      </c>
      <c r="I744" s="16">
        <f>VLOOKUP(B744,'[1]FDC1 Hyp3 taxeha1'!$A$2:$U$42,21,0)</f>
        <v>4.5</v>
      </c>
      <c r="J744" s="17">
        <f t="shared" si="44"/>
        <v>0</v>
      </c>
      <c r="K744" s="17">
        <f t="shared" si="45"/>
        <v>0</v>
      </c>
      <c r="L744" s="17">
        <f t="shared" si="46"/>
        <v>475.51499999999999</v>
      </c>
      <c r="M744" s="17"/>
    </row>
    <row r="745" spans="1:13" x14ac:dyDescent="0.35">
      <c r="A745" s="13">
        <v>520331</v>
      </c>
      <c r="B745" s="14" t="s">
        <v>492</v>
      </c>
      <c r="C745" s="14" t="s">
        <v>520</v>
      </c>
      <c r="D745" s="15">
        <v>163.08000000000001</v>
      </c>
      <c r="E745" s="15">
        <v>217.38</v>
      </c>
      <c r="F745" s="15">
        <f t="shared" si="47"/>
        <v>206.56</v>
      </c>
      <c r="G745" s="16">
        <v>0</v>
      </c>
      <c r="H745" s="16">
        <v>0</v>
      </c>
      <c r="I745" s="16">
        <f>VLOOKUP(B745,'[1]FDC1 Hyp3 taxeha1'!$A$2:$U$42,21,0)</f>
        <v>4.5</v>
      </c>
      <c r="J745" s="17">
        <f t="shared" si="44"/>
        <v>0</v>
      </c>
      <c r="K745" s="17">
        <f t="shared" si="45"/>
        <v>0</v>
      </c>
      <c r="L745" s="17">
        <f t="shared" si="46"/>
        <v>929.52</v>
      </c>
      <c r="M745" s="17"/>
    </row>
    <row r="746" spans="1:13" x14ac:dyDescent="0.35">
      <c r="A746" s="13">
        <v>520940</v>
      </c>
      <c r="B746" s="14" t="s">
        <v>492</v>
      </c>
      <c r="C746" s="14" t="s">
        <v>531</v>
      </c>
      <c r="D746" s="15">
        <v>121.49</v>
      </c>
      <c r="E746" s="15">
        <v>243.82</v>
      </c>
      <c r="F746" s="15">
        <f t="shared" si="47"/>
        <v>170.25</v>
      </c>
      <c r="G746" s="16">
        <v>0</v>
      </c>
      <c r="H746" s="16">
        <v>0</v>
      </c>
      <c r="I746" s="16">
        <f>VLOOKUP(B746,'[1]FDC1 Hyp3 taxeha1'!$A$2:$U$42,21,0)</f>
        <v>4.5</v>
      </c>
      <c r="J746" s="17">
        <f t="shared" si="44"/>
        <v>0</v>
      </c>
      <c r="K746" s="17">
        <f t="shared" si="45"/>
        <v>0</v>
      </c>
      <c r="L746" s="17">
        <f t="shared" si="46"/>
        <v>766.125</v>
      </c>
      <c r="M746" s="17"/>
    </row>
    <row r="747" spans="1:13" x14ac:dyDescent="0.35">
      <c r="A747" s="13">
        <v>520134</v>
      </c>
      <c r="B747" s="14" t="s">
        <v>492</v>
      </c>
      <c r="C747" s="14" t="s">
        <v>365</v>
      </c>
      <c r="D747" s="15">
        <v>118.6</v>
      </c>
      <c r="E747" s="15">
        <v>5</v>
      </c>
      <c r="F747" s="15">
        <f t="shared" si="47"/>
        <v>119.6</v>
      </c>
      <c r="G747" s="16">
        <v>0</v>
      </c>
      <c r="H747" s="16">
        <v>0</v>
      </c>
      <c r="I747" s="16">
        <f>VLOOKUP(B747,'[1]FDC1 Hyp3 taxeha1'!$A$2:$U$42,21,0)</f>
        <v>4.5</v>
      </c>
      <c r="J747" s="17">
        <f t="shared" si="44"/>
        <v>0</v>
      </c>
      <c r="K747" s="17">
        <f t="shared" si="45"/>
        <v>0</v>
      </c>
      <c r="L747" s="17">
        <f t="shared" si="46"/>
        <v>538.19999999999993</v>
      </c>
      <c r="M747" s="17"/>
    </row>
    <row r="748" spans="1:13" x14ac:dyDescent="0.35">
      <c r="A748" s="13">
        <v>520259</v>
      </c>
      <c r="B748" s="14" t="s">
        <v>492</v>
      </c>
      <c r="C748" s="14" t="s">
        <v>532</v>
      </c>
      <c r="D748" s="15">
        <v>17.190000000000001</v>
      </c>
      <c r="E748" s="15">
        <v>66.88</v>
      </c>
      <c r="F748" s="15">
        <f t="shared" si="47"/>
        <v>30.57</v>
      </c>
      <c r="G748" s="16">
        <v>0</v>
      </c>
      <c r="H748" s="16">
        <v>0</v>
      </c>
      <c r="I748" s="16">
        <f>VLOOKUP(B748,'[1]FDC1 Hyp3 taxeha1'!$A$2:$U$42,21,0)</f>
        <v>4.5</v>
      </c>
      <c r="J748" s="17">
        <f t="shared" si="44"/>
        <v>0</v>
      </c>
      <c r="K748" s="17">
        <f t="shared" si="45"/>
        <v>0</v>
      </c>
      <c r="L748" s="17">
        <f t="shared" si="46"/>
        <v>137.565</v>
      </c>
      <c r="M748" s="17"/>
    </row>
    <row r="749" spans="1:13" x14ac:dyDescent="0.35">
      <c r="A749" s="13">
        <v>520087</v>
      </c>
      <c r="B749" s="14" t="s">
        <v>492</v>
      </c>
      <c r="C749" s="14" t="s">
        <v>533</v>
      </c>
      <c r="D749" s="15">
        <v>283.68</v>
      </c>
      <c r="E749" s="15">
        <v>664</v>
      </c>
      <c r="F749" s="15">
        <f t="shared" si="47"/>
        <v>416.48</v>
      </c>
      <c r="G749" s="16">
        <v>0</v>
      </c>
      <c r="H749" s="16">
        <v>0</v>
      </c>
      <c r="I749" s="16">
        <f>VLOOKUP(B749,'[1]FDC1 Hyp3 taxeha1'!$A$2:$U$42,21,0)</f>
        <v>4.5</v>
      </c>
      <c r="J749" s="17">
        <f t="shared" si="44"/>
        <v>0</v>
      </c>
      <c r="K749" s="17">
        <f t="shared" si="45"/>
        <v>0</v>
      </c>
      <c r="L749" s="17">
        <f t="shared" si="46"/>
        <v>1874.16</v>
      </c>
      <c r="M749" s="17"/>
    </row>
    <row r="750" spans="1:13" x14ac:dyDescent="0.35">
      <c r="A750" s="13">
        <v>521387</v>
      </c>
      <c r="B750" s="14" t="s">
        <v>492</v>
      </c>
      <c r="C750" s="14" t="s">
        <v>534</v>
      </c>
      <c r="D750" s="15">
        <v>322.07</v>
      </c>
      <c r="E750" s="15">
        <v>410.82</v>
      </c>
      <c r="F750" s="15">
        <f t="shared" si="47"/>
        <v>404.23</v>
      </c>
      <c r="G750" s="16">
        <v>0</v>
      </c>
      <c r="H750" s="16">
        <v>0</v>
      </c>
      <c r="I750" s="16">
        <f>VLOOKUP(B750,'[1]FDC1 Hyp3 taxeha1'!$A$2:$U$42,21,0)</f>
        <v>4.5</v>
      </c>
      <c r="J750" s="17">
        <f t="shared" si="44"/>
        <v>0</v>
      </c>
      <c r="K750" s="17">
        <f t="shared" si="45"/>
        <v>0</v>
      </c>
      <c r="L750" s="17">
        <f t="shared" si="46"/>
        <v>1819.0350000000001</v>
      </c>
      <c r="M750" s="17"/>
    </row>
    <row r="751" spans="1:13" x14ac:dyDescent="0.35">
      <c r="A751" s="13">
        <v>521079</v>
      </c>
      <c r="B751" s="14" t="s">
        <v>492</v>
      </c>
      <c r="C751" s="14" t="s">
        <v>525</v>
      </c>
      <c r="D751" s="15">
        <v>7.08</v>
      </c>
      <c r="E751" s="15">
        <v>117.67</v>
      </c>
      <c r="F751" s="15">
        <f t="shared" si="47"/>
        <v>30.61</v>
      </c>
      <c r="G751" s="16">
        <v>0</v>
      </c>
      <c r="H751" s="16">
        <v>0</v>
      </c>
      <c r="I751" s="16">
        <f>VLOOKUP(B751,'[1]FDC1 Hyp3 taxeha1'!$A$2:$U$42,21,0)</f>
        <v>4.5</v>
      </c>
      <c r="J751" s="17">
        <f t="shared" si="44"/>
        <v>0</v>
      </c>
      <c r="K751" s="17">
        <f t="shared" si="45"/>
        <v>0</v>
      </c>
      <c r="L751" s="17">
        <f t="shared" si="46"/>
        <v>137.745</v>
      </c>
      <c r="M751" s="17"/>
    </row>
    <row r="752" spans="1:13" x14ac:dyDescent="0.35">
      <c r="A752" s="13">
        <v>520820</v>
      </c>
      <c r="B752" s="14" t="s">
        <v>492</v>
      </c>
      <c r="C752" s="14" t="s">
        <v>172</v>
      </c>
      <c r="D752" s="15">
        <v>73.73</v>
      </c>
      <c r="E752" s="15">
        <v>0</v>
      </c>
      <c r="F752" s="15">
        <f t="shared" si="47"/>
        <v>73.73</v>
      </c>
      <c r="G752" s="16">
        <v>0</v>
      </c>
      <c r="H752" s="16">
        <v>0</v>
      </c>
      <c r="I752" s="16">
        <f>VLOOKUP(B752,'[1]FDC1 Hyp3 taxeha1'!$A$2:$U$42,21,0)</f>
        <v>4.5</v>
      </c>
      <c r="J752" s="17">
        <f t="shared" si="44"/>
        <v>0</v>
      </c>
      <c r="K752" s="17">
        <f t="shared" si="45"/>
        <v>0</v>
      </c>
      <c r="L752" s="17">
        <f t="shared" si="46"/>
        <v>331.78500000000003</v>
      </c>
      <c r="M752" s="17"/>
    </row>
    <row r="753" spans="1:13" x14ac:dyDescent="0.35">
      <c r="A753" s="13">
        <v>520310</v>
      </c>
      <c r="B753" s="14" t="s">
        <v>492</v>
      </c>
      <c r="C753" s="14" t="s">
        <v>535</v>
      </c>
      <c r="D753" s="15">
        <v>557.17999999999995</v>
      </c>
      <c r="E753" s="15">
        <v>289</v>
      </c>
      <c r="F753" s="15">
        <f t="shared" si="47"/>
        <v>614.98</v>
      </c>
      <c r="G753" s="16">
        <v>0</v>
      </c>
      <c r="H753" s="16">
        <v>0</v>
      </c>
      <c r="I753" s="16">
        <f>VLOOKUP(B753,'[1]FDC1 Hyp3 taxeha1'!$A$2:$U$42,21,0)</f>
        <v>4.5</v>
      </c>
      <c r="J753" s="17">
        <f t="shared" si="44"/>
        <v>0</v>
      </c>
      <c r="K753" s="17">
        <f t="shared" si="45"/>
        <v>0</v>
      </c>
      <c r="L753" s="17">
        <f t="shared" si="46"/>
        <v>2767.41</v>
      </c>
      <c r="M753" s="17"/>
    </row>
    <row r="754" spans="1:13" x14ac:dyDescent="0.35">
      <c r="A754" s="13">
        <v>520225</v>
      </c>
      <c r="B754" s="14" t="s">
        <v>492</v>
      </c>
      <c r="C754" s="14" t="s">
        <v>536</v>
      </c>
      <c r="D754" s="15">
        <v>207.51</v>
      </c>
      <c r="E754" s="15">
        <v>334.81</v>
      </c>
      <c r="F754" s="15">
        <f t="shared" si="47"/>
        <v>274.47000000000003</v>
      </c>
      <c r="G754" s="16">
        <v>0</v>
      </c>
      <c r="H754" s="16">
        <v>0</v>
      </c>
      <c r="I754" s="16">
        <f>VLOOKUP(B754,'[1]FDC1 Hyp3 taxeha1'!$A$2:$U$42,21,0)</f>
        <v>4.5</v>
      </c>
      <c r="J754" s="17">
        <f t="shared" si="44"/>
        <v>0</v>
      </c>
      <c r="K754" s="17">
        <f t="shared" si="45"/>
        <v>0</v>
      </c>
      <c r="L754" s="17">
        <f t="shared" si="46"/>
        <v>1235.1150000000002</v>
      </c>
      <c r="M754" s="17"/>
    </row>
    <row r="755" spans="1:13" x14ac:dyDescent="0.35">
      <c r="A755" s="13">
        <v>520544</v>
      </c>
      <c r="B755" s="14" t="s">
        <v>88</v>
      </c>
      <c r="C755" s="14" t="s">
        <v>398</v>
      </c>
      <c r="D755" s="15">
        <v>103.52</v>
      </c>
      <c r="E755" s="15">
        <v>579.59</v>
      </c>
      <c r="F755" s="15">
        <f t="shared" si="47"/>
        <v>219.44</v>
      </c>
      <c r="G755" s="16">
        <v>0</v>
      </c>
      <c r="H755" s="16">
        <v>0</v>
      </c>
      <c r="I755" s="16">
        <f>VLOOKUP(B755,'[1]FDC1 Hyp3 taxeha1'!$A$2:$U$42,21,0)</f>
        <v>1.73</v>
      </c>
      <c r="J755" s="17">
        <f t="shared" si="44"/>
        <v>0</v>
      </c>
      <c r="K755" s="17">
        <f t="shared" si="45"/>
        <v>0</v>
      </c>
      <c r="L755" s="17">
        <f t="shared" si="46"/>
        <v>379.63119999999998</v>
      </c>
      <c r="M755" s="17"/>
    </row>
    <row r="756" spans="1:13" x14ac:dyDescent="0.35">
      <c r="A756" s="13">
        <v>521441</v>
      </c>
      <c r="B756" s="14" t="s">
        <v>88</v>
      </c>
      <c r="C756" s="14" t="s">
        <v>537</v>
      </c>
      <c r="D756" s="15">
        <v>47.83</v>
      </c>
      <c r="E756" s="15">
        <v>4.9800000000000004</v>
      </c>
      <c r="F756" s="15">
        <f t="shared" si="47"/>
        <v>48.83</v>
      </c>
      <c r="G756" s="16">
        <v>0</v>
      </c>
      <c r="H756" s="16">
        <v>0</v>
      </c>
      <c r="I756" s="16">
        <f>VLOOKUP(B756,'[1]FDC1 Hyp3 taxeha1'!$A$2:$U$42,21,0)</f>
        <v>1.73</v>
      </c>
      <c r="J756" s="17">
        <f t="shared" si="44"/>
        <v>0</v>
      </c>
      <c r="K756" s="17">
        <f t="shared" si="45"/>
        <v>0</v>
      </c>
      <c r="L756" s="17">
        <f t="shared" si="46"/>
        <v>84.475899999999996</v>
      </c>
      <c r="M756" s="17"/>
    </row>
    <row r="757" spans="1:13" x14ac:dyDescent="0.35">
      <c r="A757" s="13">
        <v>521014</v>
      </c>
      <c r="B757" s="14" t="s">
        <v>88</v>
      </c>
      <c r="C757" s="14" t="s">
        <v>537</v>
      </c>
      <c r="D757" s="15">
        <v>1</v>
      </c>
      <c r="E757" s="15">
        <v>66.98</v>
      </c>
      <c r="F757" s="15">
        <f t="shared" si="47"/>
        <v>14.4</v>
      </c>
      <c r="G757" s="16">
        <v>0</v>
      </c>
      <c r="H757" s="16">
        <v>0</v>
      </c>
      <c r="I757" s="16">
        <f>VLOOKUP(B757,'[1]FDC1 Hyp3 taxeha1'!$A$2:$U$42,21,0)</f>
        <v>1.73</v>
      </c>
      <c r="J757" s="17">
        <f t="shared" si="44"/>
        <v>0</v>
      </c>
      <c r="K757" s="17">
        <f t="shared" si="45"/>
        <v>0</v>
      </c>
      <c r="L757" s="17">
        <f t="shared" si="46"/>
        <v>24.911999999999999</v>
      </c>
      <c r="M757" s="17"/>
    </row>
    <row r="758" spans="1:13" x14ac:dyDescent="0.35">
      <c r="A758" s="13">
        <v>521729</v>
      </c>
      <c r="B758" s="14" t="s">
        <v>88</v>
      </c>
      <c r="C758" s="14" t="s">
        <v>538</v>
      </c>
      <c r="D758" s="15">
        <v>24.92</v>
      </c>
      <c r="E758" s="15">
        <v>156.9</v>
      </c>
      <c r="F758" s="15">
        <f t="shared" si="47"/>
        <v>56.3</v>
      </c>
      <c r="G758" s="16">
        <v>0</v>
      </c>
      <c r="H758" s="16">
        <v>0</v>
      </c>
      <c r="I758" s="16">
        <f>VLOOKUP(B758,'[1]FDC1 Hyp3 taxeha1'!$A$2:$U$42,21,0)</f>
        <v>1.73</v>
      </c>
      <c r="J758" s="17">
        <f t="shared" si="44"/>
        <v>0</v>
      </c>
      <c r="K758" s="17">
        <f t="shared" si="45"/>
        <v>0</v>
      </c>
      <c r="L758" s="17">
        <f t="shared" si="46"/>
        <v>97.399000000000001</v>
      </c>
      <c r="M758" s="17"/>
    </row>
    <row r="759" spans="1:13" x14ac:dyDescent="0.35">
      <c r="A759" s="13">
        <v>520794</v>
      </c>
      <c r="B759" s="14" t="s">
        <v>88</v>
      </c>
      <c r="C759" s="14" t="s">
        <v>539</v>
      </c>
      <c r="D759" s="15">
        <v>93.87</v>
      </c>
      <c r="E759" s="15">
        <v>346</v>
      </c>
      <c r="F759" s="15">
        <f t="shared" si="47"/>
        <v>163.07</v>
      </c>
      <c r="G759" s="16">
        <v>0</v>
      </c>
      <c r="H759" s="16">
        <v>0</v>
      </c>
      <c r="I759" s="16">
        <f>VLOOKUP(B759,'[1]FDC1 Hyp3 taxeha1'!$A$2:$U$42,21,0)</f>
        <v>1.73</v>
      </c>
      <c r="J759" s="17">
        <f t="shared" si="44"/>
        <v>0</v>
      </c>
      <c r="K759" s="17">
        <f t="shared" si="45"/>
        <v>0</v>
      </c>
      <c r="L759" s="17">
        <f t="shared" si="46"/>
        <v>282.11109999999996</v>
      </c>
      <c r="M759" s="17"/>
    </row>
    <row r="760" spans="1:13" x14ac:dyDescent="0.35">
      <c r="A760" s="13">
        <v>520123</v>
      </c>
      <c r="B760" s="14" t="s">
        <v>88</v>
      </c>
      <c r="C760" s="14" t="s">
        <v>540</v>
      </c>
      <c r="D760" s="15">
        <v>135.82</v>
      </c>
      <c r="E760" s="15">
        <v>437.7</v>
      </c>
      <c r="F760" s="15">
        <f t="shared" si="47"/>
        <v>223.36</v>
      </c>
      <c r="G760" s="16">
        <v>0</v>
      </c>
      <c r="H760" s="16">
        <v>0</v>
      </c>
      <c r="I760" s="16">
        <f>VLOOKUP(B760,'[1]FDC1 Hyp3 taxeha1'!$A$2:$U$42,21,0)</f>
        <v>1.73</v>
      </c>
      <c r="J760" s="17">
        <f t="shared" si="44"/>
        <v>0</v>
      </c>
      <c r="K760" s="17">
        <f t="shared" si="45"/>
        <v>0</v>
      </c>
      <c r="L760" s="17">
        <f t="shared" si="46"/>
        <v>386.4128</v>
      </c>
      <c r="M760" s="17"/>
    </row>
    <row r="761" spans="1:13" x14ac:dyDescent="0.35">
      <c r="A761" s="13">
        <v>520419</v>
      </c>
      <c r="B761" s="14" t="s">
        <v>88</v>
      </c>
      <c r="C761" s="14" t="s">
        <v>541</v>
      </c>
      <c r="D761" s="15">
        <v>54.86</v>
      </c>
      <c r="E761" s="15">
        <v>370.9</v>
      </c>
      <c r="F761" s="15">
        <f t="shared" si="47"/>
        <v>129.04</v>
      </c>
      <c r="G761" s="16">
        <v>0</v>
      </c>
      <c r="H761" s="16">
        <v>0</v>
      </c>
      <c r="I761" s="16">
        <f>VLOOKUP(B761,'[1]FDC1 Hyp3 taxeha1'!$A$2:$U$42,21,0)</f>
        <v>1.73</v>
      </c>
      <c r="J761" s="17">
        <f t="shared" si="44"/>
        <v>0</v>
      </c>
      <c r="K761" s="17">
        <f t="shared" si="45"/>
        <v>0</v>
      </c>
      <c r="L761" s="17">
        <f t="shared" si="46"/>
        <v>223.23919999999998</v>
      </c>
      <c r="M761" s="17"/>
    </row>
    <row r="762" spans="1:13" x14ac:dyDescent="0.35">
      <c r="A762" s="13">
        <v>520075</v>
      </c>
      <c r="B762" s="14" t="s">
        <v>88</v>
      </c>
      <c r="C762" s="14" t="s">
        <v>542</v>
      </c>
      <c r="D762" s="15">
        <v>6.29</v>
      </c>
      <c r="E762" s="15">
        <v>160.32</v>
      </c>
      <c r="F762" s="15">
        <f t="shared" si="47"/>
        <v>38.35</v>
      </c>
      <c r="G762" s="16">
        <v>0</v>
      </c>
      <c r="H762" s="16">
        <v>0</v>
      </c>
      <c r="I762" s="16">
        <f>VLOOKUP(B762,'[1]FDC1 Hyp3 taxeha1'!$A$2:$U$42,21,0)</f>
        <v>1.73</v>
      </c>
      <c r="J762" s="17">
        <f t="shared" si="44"/>
        <v>0</v>
      </c>
      <c r="K762" s="17">
        <f t="shared" si="45"/>
        <v>0</v>
      </c>
      <c r="L762" s="17">
        <f t="shared" si="46"/>
        <v>66.345500000000001</v>
      </c>
      <c r="M762" s="17"/>
    </row>
    <row r="763" spans="1:13" x14ac:dyDescent="0.35">
      <c r="A763" s="13">
        <v>521424</v>
      </c>
      <c r="B763" s="14" t="s">
        <v>88</v>
      </c>
      <c r="C763" s="14" t="s">
        <v>543</v>
      </c>
      <c r="D763" s="15">
        <v>0</v>
      </c>
      <c r="E763" s="15">
        <v>86.52</v>
      </c>
      <c r="F763" s="15">
        <f t="shared" si="47"/>
        <v>17.3</v>
      </c>
      <c r="G763" s="16">
        <v>0</v>
      </c>
      <c r="H763" s="16">
        <v>0</v>
      </c>
      <c r="I763" s="16">
        <f>VLOOKUP(B763,'[1]FDC1 Hyp3 taxeha1'!$A$2:$U$42,21,0)</f>
        <v>1.73</v>
      </c>
      <c r="J763" s="17">
        <f t="shared" si="44"/>
        <v>0</v>
      </c>
      <c r="K763" s="17">
        <f t="shared" si="45"/>
        <v>0</v>
      </c>
      <c r="L763" s="17">
        <f t="shared" si="46"/>
        <v>29.929000000000002</v>
      </c>
      <c r="M763" s="17"/>
    </row>
    <row r="764" spans="1:13" x14ac:dyDescent="0.35">
      <c r="A764" s="13">
        <v>521404</v>
      </c>
      <c r="B764" s="14" t="s">
        <v>88</v>
      </c>
      <c r="C764" s="14" t="s">
        <v>543</v>
      </c>
      <c r="D764" s="15">
        <v>3.58</v>
      </c>
      <c r="E764" s="15">
        <v>81.62</v>
      </c>
      <c r="F764" s="15">
        <f t="shared" si="47"/>
        <v>19.899999999999999</v>
      </c>
      <c r="G764" s="16">
        <v>0</v>
      </c>
      <c r="H764" s="16">
        <v>0</v>
      </c>
      <c r="I764" s="16">
        <f>VLOOKUP(B764,'[1]FDC1 Hyp3 taxeha1'!$A$2:$U$42,21,0)</f>
        <v>1.73</v>
      </c>
      <c r="J764" s="17">
        <f t="shared" si="44"/>
        <v>0</v>
      </c>
      <c r="K764" s="17">
        <f t="shared" si="45"/>
        <v>0</v>
      </c>
      <c r="L764" s="17">
        <f t="shared" si="46"/>
        <v>34.427</v>
      </c>
      <c r="M764" s="17"/>
    </row>
    <row r="765" spans="1:13" x14ac:dyDescent="0.35">
      <c r="A765" s="13">
        <v>521351</v>
      </c>
      <c r="B765" s="14" t="s">
        <v>88</v>
      </c>
      <c r="C765" s="14" t="s">
        <v>544</v>
      </c>
      <c r="D765" s="15">
        <v>62.39</v>
      </c>
      <c r="E765" s="15">
        <v>416.64</v>
      </c>
      <c r="F765" s="15">
        <f t="shared" si="47"/>
        <v>145.72</v>
      </c>
      <c r="G765" s="16">
        <v>0</v>
      </c>
      <c r="H765" s="16">
        <v>0</v>
      </c>
      <c r="I765" s="16">
        <f>VLOOKUP(B765,'[1]FDC1 Hyp3 taxeha1'!$A$2:$U$42,21,0)</f>
        <v>1.73</v>
      </c>
      <c r="J765" s="17">
        <f t="shared" si="44"/>
        <v>0</v>
      </c>
      <c r="K765" s="17">
        <f t="shared" si="45"/>
        <v>0</v>
      </c>
      <c r="L765" s="17">
        <f t="shared" si="46"/>
        <v>252.09559999999999</v>
      </c>
      <c r="M765" s="17"/>
    </row>
    <row r="766" spans="1:13" x14ac:dyDescent="0.35">
      <c r="A766" s="13">
        <v>521851</v>
      </c>
      <c r="B766" s="14" t="s">
        <v>88</v>
      </c>
      <c r="C766" s="14" t="s">
        <v>545</v>
      </c>
      <c r="D766" s="15">
        <v>24.08</v>
      </c>
      <c r="E766" s="15">
        <v>170.61</v>
      </c>
      <c r="F766" s="15">
        <f t="shared" si="47"/>
        <v>58.2</v>
      </c>
      <c r="G766" s="16">
        <v>0</v>
      </c>
      <c r="H766" s="16">
        <v>0</v>
      </c>
      <c r="I766" s="16">
        <f>VLOOKUP(B766,'[1]FDC1 Hyp3 taxeha1'!$A$2:$U$42,21,0)</f>
        <v>1.73</v>
      </c>
      <c r="J766" s="17">
        <f t="shared" si="44"/>
        <v>0</v>
      </c>
      <c r="K766" s="17">
        <f t="shared" si="45"/>
        <v>0</v>
      </c>
      <c r="L766" s="17">
        <f t="shared" si="46"/>
        <v>100.68600000000001</v>
      </c>
      <c r="M766" s="17"/>
    </row>
    <row r="767" spans="1:13" x14ac:dyDescent="0.35">
      <c r="A767" s="13">
        <v>520046</v>
      </c>
      <c r="B767" s="14" t="s">
        <v>88</v>
      </c>
      <c r="C767" s="14" t="s">
        <v>546</v>
      </c>
      <c r="D767" s="15">
        <v>178</v>
      </c>
      <c r="E767" s="15">
        <v>0</v>
      </c>
      <c r="F767" s="15">
        <f t="shared" si="47"/>
        <v>178</v>
      </c>
      <c r="G767" s="16">
        <v>0</v>
      </c>
      <c r="H767" s="16">
        <v>0</v>
      </c>
      <c r="I767" s="16">
        <f>VLOOKUP(B767,'[1]FDC1 Hyp3 taxeha1'!$A$2:$U$42,21,0)</f>
        <v>1.73</v>
      </c>
      <c r="J767" s="17">
        <f t="shared" si="44"/>
        <v>0</v>
      </c>
      <c r="K767" s="17">
        <f t="shared" si="45"/>
        <v>0</v>
      </c>
      <c r="L767" s="17">
        <f t="shared" si="46"/>
        <v>307.94</v>
      </c>
      <c r="M767" s="17"/>
    </row>
    <row r="768" spans="1:13" x14ac:dyDescent="0.35">
      <c r="A768" s="13">
        <v>520589</v>
      </c>
      <c r="B768" s="14" t="s">
        <v>88</v>
      </c>
      <c r="C768" s="14" t="s">
        <v>547</v>
      </c>
      <c r="D768" s="15">
        <v>151.91</v>
      </c>
      <c r="E768" s="15">
        <v>996.22</v>
      </c>
      <c r="F768" s="15">
        <f t="shared" si="47"/>
        <v>351.15</v>
      </c>
      <c r="G768" s="16">
        <v>0</v>
      </c>
      <c r="H768" s="16">
        <v>0</v>
      </c>
      <c r="I768" s="16">
        <f>VLOOKUP(B768,'[1]FDC1 Hyp3 taxeha1'!$A$2:$U$42,21,0)</f>
        <v>1.73</v>
      </c>
      <c r="J768" s="17">
        <f t="shared" si="44"/>
        <v>0</v>
      </c>
      <c r="K768" s="17">
        <f t="shared" si="45"/>
        <v>0</v>
      </c>
      <c r="L768" s="17">
        <f t="shared" si="46"/>
        <v>607.48949999999991</v>
      </c>
      <c r="M768" s="17"/>
    </row>
    <row r="769" spans="1:13" x14ac:dyDescent="0.35">
      <c r="A769" s="13">
        <v>520527</v>
      </c>
      <c r="B769" s="14" t="s">
        <v>88</v>
      </c>
      <c r="C769" s="14" t="s">
        <v>146</v>
      </c>
      <c r="D769" s="15">
        <v>63.1</v>
      </c>
      <c r="E769" s="15">
        <v>210</v>
      </c>
      <c r="F769" s="15">
        <f t="shared" si="47"/>
        <v>105.1</v>
      </c>
      <c r="G769" s="16">
        <v>0</v>
      </c>
      <c r="H769" s="16">
        <v>0</v>
      </c>
      <c r="I769" s="16">
        <f>VLOOKUP(B769,'[1]FDC1 Hyp3 taxeha1'!$A$2:$U$42,21,0)</f>
        <v>1.73</v>
      </c>
      <c r="J769" s="17">
        <f t="shared" si="44"/>
        <v>0</v>
      </c>
      <c r="K769" s="17">
        <f t="shared" si="45"/>
        <v>0</v>
      </c>
      <c r="L769" s="17">
        <f t="shared" si="46"/>
        <v>181.82299999999998</v>
      </c>
      <c r="M769" s="17"/>
    </row>
    <row r="770" spans="1:13" x14ac:dyDescent="0.35">
      <c r="A770" s="13">
        <v>521321</v>
      </c>
      <c r="B770" s="14" t="s">
        <v>88</v>
      </c>
      <c r="C770" s="14" t="s">
        <v>548</v>
      </c>
      <c r="D770" s="15">
        <v>81.069999999999993</v>
      </c>
      <c r="E770" s="15">
        <v>570.51</v>
      </c>
      <c r="F770" s="15">
        <f t="shared" si="47"/>
        <v>195.17</v>
      </c>
      <c r="G770" s="16">
        <v>0</v>
      </c>
      <c r="H770" s="16">
        <v>0</v>
      </c>
      <c r="I770" s="16">
        <f>VLOOKUP(B770,'[1]FDC1 Hyp3 taxeha1'!$A$2:$U$42,21,0)</f>
        <v>1.73</v>
      </c>
      <c r="J770" s="17">
        <f t="shared" ref="J770:J833" si="48">$F770*G770</f>
        <v>0</v>
      </c>
      <c r="K770" s="17">
        <f t="shared" ref="K770:K833" si="49">$F770*H770</f>
        <v>0</v>
      </c>
      <c r="L770" s="17">
        <f t="shared" ref="L770:L833" si="50">$F770*I770</f>
        <v>337.64409999999998</v>
      </c>
      <c r="M770" s="17"/>
    </row>
    <row r="771" spans="1:13" x14ac:dyDescent="0.35">
      <c r="A771" s="13">
        <v>521612</v>
      </c>
      <c r="B771" s="14" t="s">
        <v>88</v>
      </c>
      <c r="C771" s="14" t="s">
        <v>148</v>
      </c>
      <c r="D771" s="15">
        <v>58.38</v>
      </c>
      <c r="E771" s="15">
        <v>106.94</v>
      </c>
      <c r="F771" s="15">
        <f t="shared" ref="F771:F834" si="51">ROUND((D771+(E771/5)),2)</f>
        <v>79.77</v>
      </c>
      <c r="G771" s="16">
        <v>0</v>
      </c>
      <c r="H771" s="16">
        <v>0</v>
      </c>
      <c r="I771" s="16">
        <f>VLOOKUP(B771,'[1]FDC1 Hyp3 taxeha1'!$A$2:$U$42,21,0)</f>
        <v>1.73</v>
      </c>
      <c r="J771" s="17">
        <f t="shared" si="48"/>
        <v>0</v>
      </c>
      <c r="K771" s="17">
        <f t="shared" si="49"/>
        <v>0</v>
      </c>
      <c r="L771" s="17">
        <f t="shared" si="50"/>
        <v>138.00209999999998</v>
      </c>
      <c r="M771" s="17"/>
    </row>
    <row r="772" spans="1:13" x14ac:dyDescent="0.35">
      <c r="A772" s="13">
        <v>521359</v>
      </c>
      <c r="B772" s="14" t="s">
        <v>88</v>
      </c>
      <c r="C772" s="14" t="s">
        <v>549</v>
      </c>
      <c r="D772" s="15">
        <v>321.76</v>
      </c>
      <c r="E772" s="15">
        <v>513.57000000000005</v>
      </c>
      <c r="F772" s="15">
        <f t="shared" si="51"/>
        <v>424.47</v>
      </c>
      <c r="G772" s="16">
        <v>0</v>
      </c>
      <c r="H772" s="16">
        <v>0</v>
      </c>
      <c r="I772" s="16">
        <f>VLOOKUP(B772,'[1]FDC1 Hyp3 taxeha1'!$A$2:$U$42,21,0)</f>
        <v>1.73</v>
      </c>
      <c r="J772" s="17">
        <f t="shared" si="48"/>
        <v>0</v>
      </c>
      <c r="K772" s="17">
        <f t="shared" si="49"/>
        <v>0</v>
      </c>
      <c r="L772" s="17">
        <f t="shared" si="50"/>
        <v>734.33310000000006</v>
      </c>
      <c r="M772" s="17"/>
    </row>
    <row r="773" spans="1:13" x14ac:dyDescent="0.35">
      <c r="A773" s="13">
        <v>520154</v>
      </c>
      <c r="B773" s="14" t="s">
        <v>88</v>
      </c>
      <c r="C773" s="14" t="s">
        <v>550</v>
      </c>
      <c r="D773" s="15">
        <v>45.47</v>
      </c>
      <c r="E773" s="15">
        <v>327</v>
      </c>
      <c r="F773" s="15">
        <f t="shared" si="51"/>
        <v>110.87</v>
      </c>
      <c r="G773" s="16">
        <v>0</v>
      </c>
      <c r="H773" s="16">
        <v>0</v>
      </c>
      <c r="I773" s="16">
        <f>VLOOKUP(B773,'[1]FDC1 Hyp3 taxeha1'!$A$2:$U$42,21,0)</f>
        <v>1.73</v>
      </c>
      <c r="J773" s="17">
        <f t="shared" si="48"/>
        <v>0</v>
      </c>
      <c r="K773" s="17">
        <f t="shared" si="49"/>
        <v>0</v>
      </c>
      <c r="L773" s="17">
        <f t="shared" si="50"/>
        <v>191.80510000000001</v>
      </c>
      <c r="M773" s="17"/>
    </row>
    <row r="774" spans="1:13" x14ac:dyDescent="0.35">
      <c r="A774" s="13">
        <v>520569</v>
      </c>
      <c r="B774" s="14" t="s">
        <v>88</v>
      </c>
      <c r="C774" s="14" t="s">
        <v>398</v>
      </c>
      <c r="D774" s="15">
        <v>18.41</v>
      </c>
      <c r="E774" s="15">
        <v>27.99</v>
      </c>
      <c r="F774" s="15">
        <f t="shared" si="51"/>
        <v>24.01</v>
      </c>
      <c r="G774" s="16">
        <v>0</v>
      </c>
      <c r="H774" s="16">
        <v>0</v>
      </c>
      <c r="I774" s="16">
        <f>VLOOKUP(B774,'[1]FDC1 Hyp3 taxeha1'!$A$2:$U$42,21,0)</f>
        <v>1.73</v>
      </c>
      <c r="J774" s="17">
        <f t="shared" si="48"/>
        <v>0</v>
      </c>
      <c r="K774" s="17">
        <f t="shared" si="49"/>
        <v>0</v>
      </c>
      <c r="L774" s="17">
        <f t="shared" si="50"/>
        <v>41.537300000000002</v>
      </c>
      <c r="M774" s="17"/>
    </row>
    <row r="775" spans="1:13" x14ac:dyDescent="0.35">
      <c r="A775" s="13">
        <v>521616</v>
      </c>
      <c r="B775" s="14" t="s">
        <v>88</v>
      </c>
      <c r="C775" s="14" t="s">
        <v>551</v>
      </c>
      <c r="D775" s="15">
        <v>269.89</v>
      </c>
      <c r="E775" s="15">
        <v>245.3</v>
      </c>
      <c r="F775" s="15">
        <f t="shared" si="51"/>
        <v>318.95</v>
      </c>
      <c r="G775" s="16">
        <v>0</v>
      </c>
      <c r="H775" s="16">
        <v>0</v>
      </c>
      <c r="I775" s="16">
        <f>VLOOKUP(B775,'[1]FDC1 Hyp3 taxeha1'!$A$2:$U$42,21,0)</f>
        <v>1.73</v>
      </c>
      <c r="J775" s="17">
        <f t="shared" si="48"/>
        <v>0</v>
      </c>
      <c r="K775" s="17">
        <f t="shared" si="49"/>
        <v>0</v>
      </c>
      <c r="L775" s="17">
        <f t="shared" si="50"/>
        <v>551.7835</v>
      </c>
      <c r="M775" s="17"/>
    </row>
    <row r="776" spans="1:13" x14ac:dyDescent="0.35">
      <c r="A776" s="13">
        <v>520818</v>
      </c>
      <c r="B776" s="14" t="s">
        <v>88</v>
      </c>
      <c r="C776" s="14" t="s">
        <v>552</v>
      </c>
      <c r="D776" s="15">
        <v>66.680000000000007</v>
      </c>
      <c r="E776" s="15">
        <v>436.44</v>
      </c>
      <c r="F776" s="15">
        <f t="shared" si="51"/>
        <v>153.97</v>
      </c>
      <c r="G776" s="16">
        <v>0</v>
      </c>
      <c r="H776" s="16">
        <v>0</v>
      </c>
      <c r="I776" s="16">
        <f>VLOOKUP(B776,'[1]FDC1 Hyp3 taxeha1'!$A$2:$U$42,21,0)</f>
        <v>1.73</v>
      </c>
      <c r="J776" s="17">
        <f t="shared" si="48"/>
        <v>0</v>
      </c>
      <c r="K776" s="17">
        <f t="shared" si="49"/>
        <v>0</v>
      </c>
      <c r="L776" s="17">
        <f t="shared" si="50"/>
        <v>266.36809999999997</v>
      </c>
      <c r="M776" s="17"/>
    </row>
    <row r="777" spans="1:13" x14ac:dyDescent="0.35">
      <c r="A777" s="13">
        <v>520645</v>
      </c>
      <c r="B777" s="14" t="s">
        <v>88</v>
      </c>
      <c r="C777" s="14" t="s">
        <v>553</v>
      </c>
      <c r="D777" s="15">
        <v>47.91</v>
      </c>
      <c r="E777" s="15">
        <v>207.25</v>
      </c>
      <c r="F777" s="15">
        <f t="shared" si="51"/>
        <v>89.36</v>
      </c>
      <c r="G777" s="16">
        <v>0</v>
      </c>
      <c r="H777" s="16">
        <v>0</v>
      </c>
      <c r="I777" s="16">
        <f>VLOOKUP(B777,'[1]FDC1 Hyp3 taxeha1'!$A$2:$U$42,21,0)</f>
        <v>1.73</v>
      </c>
      <c r="J777" s="17">
        <f t="shared" si="48"/>
        <v>0</v>
      </c>
      <c r="K777" s="17">
        <f t="shared" si="49"/>
        <v>0</v>
      </c>
      <c r="L777" s="17">
        <f t="shared" si="50"/>
        <v>154.59280000000001</v>
      </c>
      <c r="M777" s="17"/>
    </row>
    <row r="778" spans="1:13" x14ac:dyDescent="0.35">
      <c r="A778" s="13">
        <v>521450</v>
      </c>
      <c r="B778" s="14" t="s">
        <v>88</v>
      </c>
      <c r="C778" s="14" t="s">
        <v>554</v>
      </c>
      <c r="D778" s="15">
        <v>505.35</v>
      </c>
      <c r="E778" s="15">
        <v>712.45</v>
      </c>
      <c r="F778" s="15">
        <f t="shared" si="51"/>
        <v>647.84</v>
      </c>
      <c r="G778" s="16">
        <v>0</v>
      </c>
      <c r="H778" s="16">
        <v>0</v>
      </c>
      <c r="I778" s="16">
        <f>VLOOKUP(B778,'[1]FDC1 Hyp3 taxeha1'!$A$2:$U$42,21,0)</f>
        <v>1.73</v>
      </c>
      <c r="J778" s="17">
        <f t="shared" si="48"/>
        <v>0</v>
      </c>
      <c r="K778" s="17">
        <f t="shared" si="49"/>
        <v>0</v>
      </c>
      <c r="L778" s="17">
        <f t="shared" si="50"/>
        <v>1120.7632000000001</v>
      </c>
      <c r="M778" s="17"/>
    </row>
    <row r="779" spans="1:13" x14ac:dyDescent="0.35">
      <c r="A779" s="13">
        <v>521499</v>
      </c>
      <c r="B779" s="14" t="s">
        <v>88</v>
      </c>
      <c r="C779" s="14" t="s">
        <v>555</v>
      </c>
      <c r="D779" s="15">
        <v>77</v>
      </c>
      <c r="E779" s="15">
        <v>0</v>
      </c>
      <c r="F779" s="15">
        <f t="shared" si="51"/>
        <v>77</v>
      </c>
      <c r="G779" s="16">
        <v>0</v>
      </c>
      <c r="H779" s="16">
        <v>0</v>
      </c>
      <c r="I779" s="16">
        <f>VLOOKUP(B779,'[1]FDC1 Hyp3 taxeha1'!$A$2:$U$42,21,0)</f>
        <v>1.73</v>
      </c>
      <c r="J779" s="17">
        <f t="shared" si="48"/>
        <v>0</v>
      </c>
      <c r="K779" s="17">
        <f t="shared" si="49"/>
        <v>0</v>
      </c>
      <c r="L779" s="17">
        <f t="shared" si="50"/>
        <v>133.21</v>
      </c>
      <c r="M779" s="17"/>
    </row>
    <row r="780" spans="1:13" x14ac:dyDescent="0.35">
      <c r="A780" s="13">
        <v>521234</v>
      </c>
      <c r="B780" s="14" t="s">
        <v>88</v>
      </c>
      <c r="C780" s="14" t="s">
        <v>556</v>
      </c>
      <c r="D780" s="15">
        <v>50.92</v>
      </c>
      <c r="E780" s="15">
        <v>0</v>
      </c>
      <c r="F780" s="15">
        <f t="shared" si="51"/>
        <v>50.92</v>
      </c>
      <c r="G780" s="16">
        <v>0</v>
      </c>
      <c r="H780" s="16">
        <v>0</v>
      </c>
      <c r="I780" s="16">
        <f>VLOOKUP(B780,'[1]FDC1 Hyp3 taxeha1'!$A$2:$U$42,21,0)</f>
        <v>1.73</v>
      </c>
      <c r="J780" s="17">
        <f t="shared" si="48"/>
        <v>0</v>
      </c>
      <c r="K780" s="17">
        <f t="shared" si="49"/>
        <v>0</v>
      </c>
      <c r="L780" s="17">
        <f t="shared" si="50"/>
        <v>88.0916</v>
      </c>
      <c r="M780" s="17"/>
    </row>
    <row r="781" spans="1:13" x14ac:dyDescent="0.35">
      <c r="A781" s="13">
        <v>520713</v>
      </c>
      <c r="B781" s="14" t="s">
        <v>88</v>
      </c>
      <c r="C781" s="14" t="s">
        <v>557</v>
      </c>
      <c r="D781" s="15">
        <v>8.27</v>
      </c>
      <c r="E781" s="15">
        <v>10.92</v>
      </c>
      <c r="F781" s="15">
        <f t="shared" si="51"/>
        <v>10.45</v>
      </c>
      <c r="G781" s="16">
        <v>0</v>
      </c>
      <c r="H781" s="16">
        <v>0</v>
      </c>
      <c r="I781" s="16">
        <f>VLOOKUP(B781,'[1]FDC1 Hyp3 taxeha1'!$A$2:$U$42,21,0)</f>
        <v>1.73</v>
      </c>
      <c r="J781" s="17">
        <f t="shared" si="48"/>
        <v>0</v>
      </c>
      <c r="K781" s="17">
        <f t="shared" si="49"/>
        <v>0</v>
      </c>
      <c r="L781" s="17">
        <f t="shared" si="50"/>
        <v>18.078499999999998</v>
      </c>
      <c r="M781" s="17"/>
    </row>
    <row r="782" spans="1:13" x14ac:dyDescent="0.35">
      <c r="A782" s="13">
        <v>521297</v>
      </c>
      <c r="B782" s="14" t="s">
        <v>88</v>
      </c>
      <c r="C782" s="14" t="s">
        <v>558</v>
      </c>
      <c r="D782" s="15">
        <v>87.01</v>
      </c>
      <c r="E782" s="15">
        <v>455.59</v>
      </c>
      <c r="F782" s="15">
        <f t="shared" si="51"/>
        <v>178.13</v>
      </c>
      <c r="G782" s="16">
        <v>0</v>
      </c>
      <c r="H782" s="16">
        <v>0</v>
      </c>
      <c r="I782" s="16">
        <f>VLOOKUP(B782,'[1]FDC1 Hyp3 taxeha1'!$A$2:$U$42,21,0)</f>
        <v>1.73</v>
      </c>
      <c r="J782" s="17">
        <f t="shared" si="48"/>
        <v>0</v>
      </c>
      <c r="K782" s="17">
        <f t="shared" si="49"/>
        <v>0</v>
      </c>
      <c r="L782" s="17">
        <f t="shared" si="50"/>
        <v>308.16489999999999</v>
      </c>
      <c r="M782" s="17"/>
    </row>
    <row r="783" spans="1:13" x14ac:dyDescent="0.35">
      <c r="A783" s="13">
        <v>522394</v>
      </c>
      <c r="B783" s="14" t="s">
        <v>88</v>
      </c>
      <c r="C783" s="14" t="s">
        <v>559</v>
      </c>
      <c r="D783" s="15">
        <v>42.03</v>
      </c>
      <c r="E783" s="15">
        <v>0</v>
      </c>
      <c r="F783" s="15">
        <f t="shared" si="51"/>
        <v>42.03</v>
      </c>
      <c r="G783" s="16">
        <v>0</v>
      </c>
      <c r="H783" s="16">
        <v>0</v>
      </c>
      <c r="I783" s="16">
        <f>VLOOKUP(B783,'[1]FDC1 Hyp3 taxeha1'!$A$2:$U$42,21,0)</f>
        <v>1.73</v>
      </c>
      <c r="J783" s="17">
        <f t="shared" si="48"/>
        <v>0</v>
      </c>
      <c r="K783" s="17">
        <f t="shared" si="49"/>
        <v>0</v>
      </c>
      <c r="L783" s="17">
        <f t="shared" si="50"/>
        <v>72.7119</v>
      </c>
      <c r="M783" s="17"/>
    </row>
    <row r="784" spans="1:13" x14ac:dyDescent="0.35">
      <c r="A784" s="13">
        <v>520716</v>
      </c>
      <c r="B784" s="14" t="s">
        <v>88</v>
      </c>
      <c r="C784" s="14" t="s">
        <v>560</v>
      </c>
      <c r="D784" s="15">
        <v>69.510000000000005</v>
      </c>
      <c r="E784" s="15">
        <v>200</v>
      </c>
      <c r="F784" s="15">
        <f t="shared" si="51"/>
        <v>109.51</v>
      </c>
      <c r="G784" s="16">
        <v>0</v>
      </c>
      <c r="H784" s="16">
        <v>0</v>
      </c>
      <c r="I784" s="16">
        <f>VLOOKUP(B784,'[1]FDC1 Hyp3 taxeha1'!$A$2:$U$42,21,0)</f>
        <v>1.73</v>
      </c>
      <c r="J784" s="17">
        <f t="shared" si="48"/>
        <v>0</v>
      </c>
      <c r="K784" s="17">
        <f t="shared" si="49"/>
        <v>0</v>
      </c>
      <c r="L784" s="17">
        <f t="shared" si="50"/>
        <v>189.45230000000001</v>
      </c>
      <c r="M784" s="17"/>
    </row>
    <row r="785" spans="1:13" x14ac:dyDescent="0.35">
      <c r="A785" s="13">
        <v>522793</v>
      </c>
      <c r="B785" s="14" t="s">
        <v>88</v>
      </c>
      <c r="C785" s="14" t="s">
        <v>27</v>
      </c>
      <c r="D785" s="15">
        <v>222.98</v>
      </c>
      <c r="E785" s="15">
        <v>2.63</v>
      </c>
      <c r="F785" s="15">
        <f t="shared" si="51"/>
        <v>223.51</v>
      </c>
      <c r="G785" s="16">
        <v>0</v>
      </c>
      <c r="H785" s="16">
        <v>0</v>
      </c>
      <c r="I785" s="16">
        <f>VLOOKUP(B785,'[1]FDC1 Hyp3 taxeha1'!$A$2:$U$42,21,0)</f>
        <v>1.73</v>
      </c>
      <c r="J785" s="17">
        <f t="shared" si="48"/>
        <v>0</v>
      </c>
      <c r="K785" s="17">
        <f t="shared" si="49"/>
        <v>0</v>
      </c>
      <c r="L785" s="17">
        <f t="shared" si="50"/>
        <v>386.67230000000001</v>
      </c>
      <c r="M785" s="17"/>
    </row>
    <row r="786" spans="1:13" x14ac:dyDescent="0.35">
      <c r="A786" s="13">
        <v>520679</v>
      </c>
      <c r="B786" s="14" t="s">
        <v>88</v>
      </c>
      <c r="C786" s="14" t="s">
        <v>561</v>
      </c>
      <c r="D786" s="15">
        <v>151.26</v>
      </c>
      <c r="E786" s="15">
        <v>616.6</v>
      </c>
      <c r="F786" s="15">
        <f t="shared" si="51"/>
        <v>274.58</v>
      </c>
      <c r="G786" s="16">
        <v>0</v>
      </c>
      <c r="H786" s="16">
        <v>0</v>
      </c>
      <c r="I786" s="16">
        <f>VLOOKUP(B786,'[1]FDC1 Hyp3 taxeha1'!$A$2:$U$42,21,0)</f>
        <v>1.73</v>
      </c>
      <c r="J786" s="17">
        <f t="shared" si="48"/>
        <v>0</v>
      </c>
      <c r="K786" s="17">
        <f t="shared" si="49"/>
        <v>0</v>
      </c>
      <c r="L786" s="17">
        <f t="shared" si="50"/>
        <v>475.02339999999998</v>
      </c>
      <c r="M786" s="17"/>
    </row>
    <row r="787" spans="1:13" x14ac:dyDescent="0.35">
      <c r="A787" s="13">
        <v>520980</v>
      </c>
      <c r="B787" s="14" t="s">
        <v>88</v>
      </c>
      <c r="C787" s="14" t="s">
        <v>562</v>
      </c>
      <c r="D787" s="15">
        <v>15.99</v>
      </c>
      <c r="E787" s="15">
        <v>0</v>
      </c>
      <c r="F787" s="15">
        <f t="shared" si="51"/>
        <v>15.99</v>
      </c>
      <c r="G787" s="16">
        <v>0</v>
      </c>
      <c r="H787" s="16">
        <v>0</v>
      </c>
      <c r="I787" s="16">
        <f>VLOOKUP(B787,'[1]FDC1 Hyp3 taxeha1'!$A$2:$U$42,21,0)</f>
        <v>1.73</v>
      </c>
      <c r="J787" s="17">
        <f t="shared" si="48"/>
        <v>0</v>
      </c>
      <c r="K787" s="17">
        <f t="shared" si="49"/>
        <v>0</v>
      </c>
      <c r="L787" s="17">
        <f t="shared" si="50"/>
        <v>27.662700000000001</v>
      </c>
      <c r="M787" s="17"/>
    </row>
    <row r="788" spans="1:13" x14ac:dyDescent="0.35">
      <c r="A788" s="13">
        <v>520448</v>
      </c>
      <c r="B788" s="14" t="s">
        <v>88</v>
      </c>
      <c r="C788" s="14" t="s">
        <v>563</v>
      </c>
      <c r="D788" s="15">
        <v>95.5</v>
      </c>
      <c r="E788" s="15">
        <v>424.99</v>
      </c>
      <c r="F788" s="15">
        <f t="shared" si="51"/>
        <v>180.5</v>
      </c>
      <c r="G788" s="16">
        <v>0</v>
      </c>
      <c r="H788" s="16">
        <v>0</v>
      </c>
      <c r="I788" s="16">
        <f>VLOOKUP(B788,'[1]FDC1 Hyp3 taxeha1'!$A$2:$U$42,21,0)</f>
        <v>1.73</v>
      </c>
      <c r="J788" s="17">
        <f t="shared" si="48"/>
        <v>0</v>
      </c>
      <c r="K788" s="17">
        <f t="shared" si="49"/>
        <v>0</v>
      </c>
      <c r="L788" s="17">
        <f t="shared" si="50"/>
        <v>312.26499999999999</v>
      </c>
      <c r="M788" s="17"/>
    </row>
    <row r="789" spans="1:13" x14ac:dyDescent="0.35">
      <c r="A789" s="13">
        <v>520221</v>
      </c>
      <c r="B789" s="14" t="s">
        <v>88</v>
      </c>
      <c r="C789" s="14" t="s">
        <v>560</v>
      </c>
      <c r="D789" s="15">
        <v>108.47</v>
      </c>
      <c r="E789" s="15">
        <v>0.26</v>
      </c>
      <c r="F789" s="15">
        <f t="shared" si="51"/>
        <v>108.52</v>
      </c>
      <c r="G789" s="16">
        <v>0</v>
      </c>
      <c r="H789" s="16">
        <v>0</v>
      </c>
      <c r="I789" s="16">
        <f>VLOOKUP(B789,'[1]FDC1 Hyp3 taxeha1'!$A$2:$U$42,21,0)</f>
        <v>1.73</v>
      </c>
      <c r="J789" s="17">
        <f t="shared" si="48"/>
        <v>0</v>
      </c>
      <c r="K789" s="17">
        <f t="shared" si="49"/>
        <v>0</v>
      </c>
      <c r="L789" s="17">
        <f t="shared" si="50"/>
        <v>187.7396</v>
      </c>
      <c r="M789" s="17"/>
    </row>
    <row r="790" spans="1:13" x14ac:dyDescent="0.35">
      <c r="A790" s="13">
        <v>520732</v>
      </c>
      <c r="B790" s="14" t="s">
        <v>88</v>
      </c>
      <c r="C790" s="14" t="s">
        <v>27</v>
      </c>
      <c r="D790" s="15">
        <v>65.989999999999995</v>
      </c>
      <c r="E790" s="15">
        <v>0</v>
      </c>
      <c r="F790" s="15">
        <f t="shared" si="51"/>
        <v>65.989999999999995</v>
      </c>
      <c r="G790" s="16">
        <v>0</v>
      </c>
      <c r="H790" s="16">
        <v>0</v>
      </c>
      <c r="I790" s="16">
        <f>VLOOKUP(B790,'[1]FDC1 Hyp3 taxeha1'!$A$2:$U$42,21,0)</f>
        <v>1.73</v>
      </c>
      <c r="J790" s="17">
        <f t="shared" si="48"/>
        <v>0</v>
      </c>
      <c r="K790" s="17">
        <f t="shared" si="49"/>
        <v>0</v>
      </c>
      <c r="L790" s="17">
        <f t="shared" si="50"/>
        <v>114.16269999999999</v>
      </c>
      <c r="M790" s="17"/>
    </row>
    <row r="791" spans="1:13" x14ac:dyDescent="0.35">
      <c r="A791" s="13">
        <v>521572</v>
      </c>
      <c r="B791" s="14" t="s">
        <v>88</v>
      </c>
      <c r="C791" s="14" t="s">
        <v>564</v>
      </c>
      <c r="D791" s="15">
        <v>42.13</v>
      </c>
      <c r="E791" s="15">
        <v>296.29000000000002</v>
      </c>
      <c r="F791" s="15">
        <f t="shared" si="51"/>
        <v>101.39</v>
      </c>
      <c r="G791" s="16">
        <v>0</v>
      </c>
      <c r="H791" s="16">
        <v>0</v>
      </c>
      <c r="I791" s="16">
        <f>VLOOKUP(B791,'[1]FDC1 Hyp3 taxeha1'!$A$2:$U$42,21,0)</f>
        <v>1.73</v>
      </c>
      <c r="J791" s="17">
        <f t="shared" si="48"/>
        <v>0</v>
      </c>
      <c r="K791" s="17">
        <f t="shared" si="49"/>
        <v>0</v>
      </c>
      <c r="L791" s="17">
        <f t="shared" si="50"/>
        <v>175.40469999999999</v>
      </c>
      <c r="M791" s="17"/>
    </row>
    <row r="792" spans="1:13" x14ac:dyDescent="0.35">
      <c r="A792" s="13">
        <v>520808</v>
      </c>
      <c r="B792" s="14" t="s">
        <v>88</v>
      </c>
      <c r="C792" s="14" t="s">
        <v>565</v>
      </c>
      <c r="D792" s="15">
        <v>151.58000000000001</v>
      </c>
      <c r="E792" s="15">
        <v>398.98</v>
      </c>
      <c r="F792" s="15">
        <f t="shared" si="51"/>
        <v>231.38</v>
      </c>
      <c r="G792" s="16">
        <v>0</v>
      </c>
      <c r="H792" s="16">
        <v>0</v>
      </c>
      <c r="I792" s="16">
        <f>VLOOKUP(B792,'[1]FDC1 Hyp3 taxeha1'!$A$2:$U$42,21,0)</f>
        <v>1.73</v>
      </c>
      <c r="J792" s="17">
        <f t="shared" si="48"/>
        <v>0</v>
      </c>
      <c r="K792" s="17">
        <f t="shared" si="49"/>
        <v>0</v>
      </c>
      <c r="L792" s="17">
        <f t="shared" si="50"/>
        <v>400.28739999999999</v>
      </c>
      <c r="M792" s="17"/>
    </row>
    <row r="793" spans="1:13" x14ac:dyDescent="0.35">
      <c r="A793" s="13">
        <v>520068</v>
      </c>
      <c r="B793" s="14" t="s">
        <v>88</v>
      </c>
      <c r="C793" s="14" t="s">
        <v>566</v>
      </c>
      <c r="D793" s="15">
        <v>25</v>
      </c>
      <c r="E793" s="15">
        <v>0</v>
      </c>
      <c r="F793" s="15">
        <f t="shared" si="51"/>
        <v>25</v>
      </c>
      <c r="G793" s="16">
        <v>0</v>
      </c>
      <c r="H793" s="16">
        <v>0</v>
      </c>
      <c r="I793" s="16">
        <f>VLOOKUP(B793,'[1]FDC1 Hyp3 taxeha1'!$A$2:$U$42,21,0)</f>
        <v>1.73</v>
      </c>
      <c r="J793" s="17">
        <f t="shared" si="48"/>
        <v>0</v>
      </c>
      <c r="K793" s="17">
        <f t="shared" si="49"/>
        <v>0</v>
      </c>
      <c r="L793" s="17">
        <f t="shared" si="50"/>
        <v>43.25</v>
      </c>
      <c r="M793" s="17"/>
    </row>
    <row r="794" spans="1:13" x14ac:dyDescent="0.35">
      <c r="A794" s="13">
        <v>520219</v>
      </c>
      <c r="B794" s="14" t="s">
        <v>88</v>
      </c>
      <c r="C794" s="14" t="s">
        <v>567</v>
      </c>
      <c r="D794" s="15">
        <v>80.92</v>
      </c>
      <c r="E794" s="15">
        <v>346.86</v>
      </c>
      <c r="F794" s="15">
        <f t="shared" si="51"/>
        <v>150.29</v>
      </c>
      <c r="G794" s="16">
        <v>0</v>
      </c>
      <c r="H794" s="16">
        <v>0</v>
      </c>
      <c r="I794" s="16">
        <f>VLOOKUP(B794,'[1]FDC1 Hyp3 taxeha1'!$A$2:$U$42,21,0)</f>
        <v>1.73</v>
      </c>
      <c r="J794" s="17">
        <f t="shared" si="48"/>
        <v>0</v>
      </c>
      <c r="K794" s="17">
        <f t="shared" si="49"/>
        <v>0</v>
      </c>
      <c r="L794" s="17">
        <f t="shared" si="50"/>
        <v>260.00169999999997</v>
      </c>
      <c r="M794" s="17"/>
    </row>
    <row r="795" spans="1:13" x14ac:dyDescent="0.35">
      <c r="A795" s="13">
        <v>520617</v>
      </c>
      <c r="B795" s="14" t="s">
        <v>88</v>
      </c>
      <c r="C795" s="14" t="s">
        <v>568</v>
      </c>
      <c r="D795" s="15">
        <v>50.65</v>
      </c>
      <c r="E795" s="15">
        <v>523.29</v>
      </c>
      <c r="F795" s="15">
        <f t="shared" si="51"/>
        <v>155.31</v>
      </c>
      <c r="G795" s="16">
        <v>0</v>
      </c>
      <c r="H795" s="16">
        <v>0</v>
      </c>
      <c r="I795" s="16">
        <f>VLOOKUP(B795,'[1]FDC1 Hyp3 taxeha1'!$A$2:$U$42,21,0)</f>
        <v>1.73</v>
      </c>
      <c r="J795" s="17">
        <f t="shared" si="48"/>
        <v>0</v>
      </c>
      <c r="K795" s="17">
        <f t="shared" si="49"/>
        <v>0</v>
      </c>
      <c r="L795" s="17">
        <f t="shared" si="50"/>
        <v>268.68630000000002</v>
      </c>
      <c r="M795" s="17"/>
    </row>
    <row r="796" spans="1:13" x14ac:dyDescent="0.35">
      <c r="A796" s="13">
        <v>521088</v>
      </c>
      <c r="B796" s="14" t="s">
        <v>88</v>
      </c>
      <c r="C796" s="14" t="s">
        <v>569</v>
      </c>
      <c r="D796" s="15">
        <v>100.23</v>
      </c>
      <c r="E796" s="15">
        <v>433.9</v>
      </c>
      <c r="F796" s="15">
        <f t="shared" si="51"/>
        <v>187.01</v>
      </c>
      <c r="G796" s="16">
        <v>0</v>
      </c>
      <c r="H796" s="16">
        <v>0</v>
      </c>
      <c r="I796" s="16">
        <f>VLOOKUP(B796,'[1]FDC1 Hyp3 taxeha1'!$A$2:$U$42,21,0)</f>
        <v>1.73</v>
      </c>
      <c r="J796" s="17">
        <f t="shared" si="48"/>
        <v>0</v>
      </c>
      <c r="K796" s="17">
        <f t="shared" si="49"/>
        <v>0</v>
      </c>
      <c r="L796" s="17">
        <f t="shared" si="50"/>
        <v>323.52729999999997</v>
      </c>
      <c r="M796" s="17"/>
    </row>
    <row r="797" spans="1:13" x14ac:dyDescent="0.35">
      <c r="A797" s="13">
        <v>520780</v>
      </c>
      <c r="B797" s="14" t="s">
        <v>88</v>
      </c>
      <c r="C797" s="14" t="s">
        <v>570</v>
      </c>
      <c r="D797" s="15">
        <v>16.89</v>
      </c>
      <c r="E797" s="15">
        <v>123.72</v>
      </c>
      <c r="F797" s="15">
        <f t="shared" si="51"/>
        <v>41.63</v>
      </c>
      <c r="G797" s="16">
        <v>0</v>
      </c>
      <c r="H797" s="16">
        <v>0</v>
      </c>
      <c r="I797" s="16">
        <f>VLOOKUP(B797,'[1]FDC1 Hyp3 taxeha1'!$A$2:$U$42,21,0)</f>
        <v>1.73</v>
      </c>
      <c r="J797" s="17">
        <f t="shared" si="48"/>
        <v>0</v>
      </c>
      <c r="K797" s="17">
        <f t="shared" si="49"/>
        <v>0</v>
      </c>
      <c r="L797" s="17">
        <f t="shared" si="50"/>
        <v>72.019900000000007</v>
      </c>
      <c r="M797" s="17"/>
    </row>
    <row r="798" spans="1:13" x14ac:dyDescent="0.35">
      <c r="A798" s="13">
        <v>520446</v>
      </c>
      <c r="B798" s="14" t="s">
        <v>88</v>
      </c>
      <c r="C798" s="14" t="s">
        <v>571</v>
      </c>
      <c r="D798" s="15">
        <v>93.08</v>
      </c>
      <c r="E798" s="15">
        <v>359.37</v>
      </c>
      <c r="F798" s="15">
        <f t="shared" si="51"/>
        <v>164.95</v>
      </c>
      <c r="G798" s="16">
        <v>0</v>
      </c>
      <c r="H798" s="16">
        <v>0</v>
      </c>
      <c r="I798" s="16">
        <f>VLOOKUP(B798,'[1]FDC1 Hyp3 taxeha1'!$A$2:$U$42,21,0)</f>
        <v>1.73</v>
      </c>
      <c r="J798" s="17">
        <f t="shared" si="48"/>
        <v>0</v>
      </c>
      <c r="K798" s="17">
        <f t="shared" si="49"/>
        <v>0</v>
      </c>
      <c r="L798" s="17">
        <f t="shared" si="50"/>
        <v>285.36349999999999</v>
      </c>
      <c r="M798" s="17"/>
    </row>
    <row r="799" spans="1:13" x14ac:dyDescent="0.35">
      <c r="A799" s="13">
        <v>521791</v>
      </c>
      <c r="B799" s="14" t="s">
        <v>88</v>
      </c>
      <c r="C799" s="14" t="s">
        <v>572</v>
      </c>
      <c r="D799" s="15">
        <v>53.52</v>
      </c>
      <c r="E799" s="15">
        <v>440</v>
      </c>
      <c r="F799" s="15">
        <f t="shared" si="51"/>
        <v>141.52000000000001</v>
      </c>
      <c r="G799" s="16">
        <v>0</v>
      </c>
      <c r="H799" s="16">
        <v>0</v>
      </c>
      <c r="I799" s="16">
        <f>VLOOKUP(B799,'[1]FDC1 Hyp3 taxeha1'!$A$2:$U$42,21,0)</f>
        <v>1.73</v>
      </c>
      <c r="J799" s="17">
        <f t="shared" si="48"/>
        <v>0</v>
      </c>
      <c r="K799" s="17">
        <f t="shared" si="49"/>
        <v>0</v>
      </c>
      <c r="L799" s="17">
        <f t="shared" si="50"/>
        <v>244.82960000000003</v>
      </c>
      <c r="M799" s="17"/>
    </row>
    <row r="800" spans="1:13" x14ac:dyDescent="0.35">
      <c r="A800" s="13">
        <v>521173</v>
      </c>
      <c r="B800" s="14" t="s">
        <v>88</v>
      </c>
      <c r="C800" s="14" t="s">
        <v>573</v>
      </c>
      <c r="D800" s="15">
        <v>102.6</v>
      </c>
      <c r="E800" s="15">
        <v>653.29999999999995</v>
      </c>
      <c r="F800" s="15">
        <f t="shared" si="51"/>
        <v>233.26</v>
      </c>
      <c r="G800" s="16">
        <v>0</v>
      </c>
      <c r="H800" s="16">
        <v>0</v>
      </c>
      <c r="I800" s="16">
        <f>VLOOKUP(B800,'[1]FDC1 Hyp3 taxeha1'!$A$2:$U$42,21,0)</f>
        <v>1.73</v>
      </c>
      <c r="J800" s="17">
        <f t="shared" si="48"/>
        <v>0</v>
      </c>
      <c r="K800" s="17">
        <f t="shared" si="49"/>
        <v>0</v>
      </c>
      <c r="L800" s="17">
        <f t="shared" si="50"/>
        <v>403.53979999999996</v>
      </c>
      <c r="M800" s="17"/>
    </row>
    <row r="801" spans="1:13" x14ac:dyDescent="0.35">
      <c r="A801" s="13">
        <v>520872</v>
      </c>
      <c r="B801" s="14" t="s">
        <v>88</v>
      </c>
      <c r="C801" s="14" t="s">
        <v>574</v>
      </c>
      <c r="D801" s="15">
        <v>86.97</v>
      </c>
      <c r="E801" s="15">
        <v>347.47</v>
      </c>
      <c r="F801" s="15">
        <f t="shared" si="51"/>
        <v>156.46</v>
      </c>
      <c r="G801" s="16">
        <v>0</v>
      </c>
      <c r="H801" s="16">
        <v>0</v>
      </c>
      <c r="I801" s="16">
        <f>VLOOKUP(B801,'[1]FDC1 Hyp3 taxeha1'!$A$2:$U$42,21,0)</f>
        <v>1.73</v>
      </c>
      <c r="J801" s="17">
        <f t="shared" si="48"/>
        <v>0</v>
      </c>
      <c r="K801" s="17">
        <f t="shared" si="49"/>
        <v>0</v>
      </c>
      <c r="L801" s="17">
        <f t="shared" si="50"/>
        <v>270.67580000000004</v>
      </c>
      <c r="M801" s="17"/>
    </row>
    <row r="802" spans="1:13" x14ac:dyDescent="0.35">
      <c r="A802" s="13">
        <v>521039</v>
      </c>
      <c r="B802" s="14" t="s">
        <v>88</v>
      </c>
      <c r="C802" s="14" t="s">
        <v>545</v>
      </c>
      <c r="D802" s="15">
        <v>10.14</v>
      </c>
      <c r="E802" s="15">
        <v>54.2</v>
      </c>
      <c r="F802" s="15">
        <f t="shared" si="51"/>
        <v>20.98</v>
      </c>
      <c r="G802" s="16">
        <v>0</v>
      </c>
      <c r="H802" s="16">
        <v>0</v>
      </c>
      <c r="I802" s="16">
        <f>VLOOKUP(B802,'[1]FDC1 Hyp3 taxeha1'!$A$2:$U$42,21,0)</f>
        <v>1.73</v>
      </c>
      <c r="J802" s="17">
        <f t="shared" si="48"/>
        <v>0</v>
      </c>
      <c r="K802" s="17">
        <f t="shared" si="49"/>
        <v>0</v>
      </c>
      <c r="L802" s="17">
        <f t="shared" si="50"/>
        <v>36.295400000000001</v>
      </c>
      <c r="M802" s="17"/>
    </row>
    <row r="803" spans="1:13" x14ac:dyDescent="0.35">
      <c r="A803" s="13">
        <v>521972</v>
      </c>
      <c r="B803" s="14" t="s">
        <v>88</v>
      </c>
      <c r="C803" s="14" t="s">
        <v>545</v>
      </c>
      <c r="D803" s="15">
        <v>8.4499999999999993</v>
      </c>
      <c r="E803" s="15">
        <v>19.329999999999998</v>
      </c>
      <c r="F803" s="15">
        <f t="shared" si="51"/>
        <v>12.32</v>
      </c>
      <c r="G803" s="16">
        <v>0</v>
      </c>
      <c r="H803" s="16">
        <v>0</v>
      </c>
      <c r="I803" s="16">
        <f>VLOOKUP(B803,'[1]FDC1 Hyp3 taxeha1'!$A$2:$U$42,21,0)</f>
        <v>1.73</v>
      </c>
      <c r="J803" s="17">
        <f t="shared" si="48"/>
        <v>0</v>
      </c>
      <c r="K803" s="17">
        <f t="shared" si="49"/>
        <v>0</v>
      </c>
      <c r="L803" s="17">
        <f t="shared" si="50"/>
        <v>21.313600000000001</v>
      </c>
      <c r="M803" s="17"/>
    </row>
    <row r="804" spans="1:13" x14ac:dyDescent="0.35">
      <c r="A804" s="13">
        <v>520416</v>
      </c>
      <c r="B804" s="14" t="s">
        <v>88</v>
      </c>
      <c r="C804" s="14" t="s">
        <v>545</v>
      </c>
      <c r="D804" s="15">
        <v>219.08</v>
      </c>
      <c r="E804" s="15">
        <v>273.64</v>
      </c>
      <c r="F804" s="15">
        <f t="shared" si="51"/>
        <v>273.81</v>
      </c>
      <c r="G804" s="16">
        <v>0</v>
      </c>
      <c r="H804" s="16">
        <v>0</v>
      </c>
      <c r="I804" s="16">
        <f>VLOOKUP(B804,'[1]FDC1 Hyp3 taxeha1'!$A$2:$U$42,21,0)</f>
        <v>1.73</v>
      </c>
      <c r="J804" s="17">
        <f t="shared" si="48"/>
        <v>0</v>
      </c>
      <c r="K804" s="17">
        <f t="shared" si="49"/>
        <v>0</v>
      </c>
      <c r="L804" s="17">
        <f t="shared" si="50"/>
        <v>473.69130000000001</v>
      </c>
      <c r="M804" s="17"/>
    </row>
    <row r="805" spans="1:13" x14ac:dyDescent="0.35">
      <c r="A805" s="13">
        <v>521117</v>
      </c>
      <c r="B805" s="14" t="s">
        <v>88</v>
      </c>
      <c r="C805" s="14" t="s">
        <v>575</v>
      </c>
      <c r="D805" s="15">
        <v>160.11000000000001</v>
      </c>
      <c r="E805" s="15">
        <v>365.69</v>
      </c>
      <c r="F805" s="15">
        <f t="shared" si="51"/>
        <v>233.25</v>
      </c>
      <c r="G805" s="16">
        <v>0</v>
      </c>
      <c r="H805" s="16">
        <v>0</v>
      </c>
      <c r="I805" s="16">
        <f>VLOOKUP(B805,'[1]FDC1 Hyp3 taxeha1'!$A$2:$U$42,21,0)</f>
        <v>1.73</v>
      </c>
      <c r="J805" s="17">
        <f t="shared" si="48"/>
        <v>0</v>
      </c>
      <c r="K805" s="17">
        <f t="shared" si="49"/>
        <v>0</v>
      </c>
      <c r="L805" s="17">
        <f t="shared" si="50"/>
        <v>403.52249999999998</v>
      </c>
      <c r="M805" s="17"/>
    </row>
    <row r="806" spans="1:13" x14ac:dyDescent="0.35">
      <c r="A806" s="13">
        <v>520849</v>
      </c>
      <c r="B806" s="14" t="s">
        <v>88</v>
      </c>
      <c r="C806" s="14" t="s">
        <v>576</v>
      </c>
      <c r="D806" s="15">
        <v>20.22</v>
      </c>
      <c r="E806" s="15">
        <v>12.93</v>
      </c>
      <c r="F806" s="15">
        <f t="shared" si="51"/>
        <v>22.81</v>
      </c>
      <c r="G806" s="16">
        <v>0</v>
      </c>
      <c r="H806" s="16">
        <v>0</v>
      </c>
      <c r="I806" s="16">
        <f>VLOOKUP(B806,'[1]FDC1 Hyp3 taxeha1'!$A$2:$U$42,21,0)</f>
        <v>1.73</v>
      </c>
      <c r="J806" s="17">
        <f t="shared" si="48"/>
        <v>0</v>
      </c>
      <c r="K806" s="17">
        <f t="shared" si="49"/>
        <v>0</v>
      </c>
      <c r="L806" s="17">
        <f t="shared" si="50"/>
        <v>39.461299999999994</v>
      </c>
      <c r="M806" s="17"/>
    </row>
    <row r="807" spans="1:13" x14ac:dyDescent="0.35">
      <c r="A807" s="13">
        <v>520813</v>
      </c>
      <c r="B807" s="14" t="s">
        <v>88</v>
      </c>
      <c r="C807" s="14" t="s">
        <v>577</v>
      </c>
      <c r="D807" s="15">
        <v>7</v>
      </c>
      <c r="E807" s="15">
        <v>104.66</v>
      </c>
      <c r="F807" s="15">
        <f t="shared" si="51"/>
        <v>27.93</v>
      </c>
      <c r="G807" s="16">
        <v>0</v>
      </c>
      <c r="H807" s="16">
        <v>0</v>
      </c>
      <c r="I807" s="16">
        <f>VLOOKUP(B807,'[1]FDC1 Hyp3 taxeha1'!$A$2:$U$42,21,0)</f>
        <v>1.73</v>
      </c>
      <c r="J807" s="17">
        <f t="shared" si="48"/>
        <v>0</v>
      </c>
      <c r="K807" s="17">
        <f t="shared" si="49"/>
        <v>0</v>
      </c>
      <c r="L807" s="17">
        <f t="shared" si="50"/>
        <v>48.318899999999999</v>
      </c>
      <c r="M807" s="17"/>
    </row>
    <row r="808" spans="1:13" x14ac:dyDescent="0.35">
      <c r="A808" s="13">
        <v>521732</v>
      </c>
      <c r="B808" s="14" t="s">
        <v>88</v>
      </c>
      <c r="C808" s="14" t="s">
        <v>577</v>
      </c>
      <c r="D808" s="15">
        <v>9.59</v>
      </c>
      <c r="E808" s="15">
        <v>45.39</v>
      </c>
      <c r="F808" s="15">
        <f t="shared" si="51"/>
        <v>18.670000000000002</v>
      </c>
      <c r="G808" s="16">
        <v>0</v>
      </c>
      <c r="H808" s="16">
        <v>0</v>
      </c>
      <c r="I808" s="16">
        <f>VLOOKUP(B808,'[1]FDC1 Hyp3 taxeha1'!$A$2:$U$42,21,0)</f>
        <v>1.73</v>
      </c>
      <c r="J808" s="17">
        <f t="shared" si="48"/>
        <v>0</v>
      </c>
      <c r="K808" s="17">
        <f t="shared" si="49"/>
        <v>0</v>
      </c>
      <c r="L808" s="17">
        <f t="shared" si="50"/>
        <v>32.299100000000003</v>
      </c>
      <c r="M808" s="17"/>
    </row>
    <row r="809" spans="1:13" x14ac:dyDescent="0.35">
      <c r="A809" s="13">
        <v>521708</v>
      </c>
      <c r="B809" s="14" t="s">
        <v>88</v>
      </c>
      <c r="C809" s="14" t="s">
        <v>577</v>
      </c>
      <c r="D809" s="15">
        <v>98.7</v>
      </c>
      <c r="E809" s="15">
        <v>155.94999999999999</v>
      </c>
      <c r="F809" s="15">
        <f t="shared" si="51"/>
        <v>129.88999999999999</v>
      </c>
      <c r="G809" s="16">
        <v>0</v>
      </c>
      <c r="H809" s="16">
        <v>0</v>
      </c>
      <c r="I809" s="16">
        <f>VLOOKUP(B809,'[1]FDC1 Hyp3 taxeha1'!$A$2:$U$42,21,0)</f>
        <v>1.73</v>
      </c>
      <c r="J809" s="17">
        <f t="shared" si="48"/>
        <v>0</v>
      </c>
      <c r="K809" s="17">
        <f t="shared" si="49"/>
        <v>0</v>
      </c>
      <c r="L809" s="17">
        <f t="shared" si="50"/>
        <v>224.70969999999997</v>
      </c>
      <c r="M809" s="17"/>
    </row>
    <row r="810" spans="1:13" x14ac:dyDescent="0.35">
      <c r="A810" s="13">
        <v>523131</v>
      </c>
      <c r="B810" s="14" t="s">
        <v>88</v>
      </c>
      <c r="C810" s="14" t="s">
        <v>578</v>
      </c>
      <c r="D810" s="15">
        <v>29.46</v>
      </c>
      <c r="E810" s="15">
        <v>39.96</v>
      </c>
      <c r="F810" s="15">
        <f t="shared" si="51"/>
        <v>37.450000000000003</v>
      </c>
      <c r="G810" s="16">
        <v>0</v>
      </c>
      <c r="H810" s="16">
        <v>0</v>
      </c>
      <c r="I810" s="16">
        <f>VLOOKUP(B810,'[1]FDC1 Hyp3 taxeha1'!$A$2:$U$42,21,0)</f>
        <v>1.73</v>
      </c>
      <c r="J810" s="17">
        <f t="shared" si="48"/>
        <v>0</v>
      </c>
      <c r="K810" s="17">
        <f t="shared" si="49"/>
        <v>0</v>
      </c>
      <c r="L810" s="17">
        <f t="shared" si="50"/>
        <v>64.788499999999999</v>
      </c>
      <c r="M810" s="17"/>
    </row>
    <row r="811" spans="1:13" x14ac:dyDescent="0.35">
      <c r="A811" s="13">
        <v>521119</v>
      </c>
      <c r="B811" s="14" t="s">
        <v>88</v>
      </c>
      <c r="C811" s="14" t="s">
        <v>546</v>
      </c>
      <c r="D811" s="15">
        <v>9.9</v>
      </c>
      <c r="E811" s="15">
        <v>127.34</v>
      </c>
      <c r="F811" s="15">
        <f t="shared" si="51"/>
        <v>35.369999999999997</v>
      </c>
      <c r="G811" s="16">
        <v>0</v>
      </c>
      <c r="H811" s="16">
        <v>0</v>
      </c>
      <c r="I811" s="16">
        <f>VLOOKUP(B811,'[1]FDC1 Hyp3 taxeha1'!$A$2:$U$42,21,0)</f>
        <v>1.73</v>
      </c>
      <c r="J811" s="17">
        <f t="shared" si="48"/>
        <v>0</v>
      </c>
      <c r="K811" s="17">
        <f t="shared" si="49"/>
        <v>0</v>
      </c>
      <c r="L811" s="17">
        <f t="shared" si="50"/>
        <v>61.190099999999994</v>
      </c>
      <c r="M811" s="17"/>
    </row>
    <row r="812" spans="1:13" x14ac:dyDescent="0.35">
      <c r="A812" s="13">
        <v>521296</v>
      </c>
      <c r="B812" s="14" t="s">
        <v>88</v>
      </c>
      <c r="C812" s="14" t="s">
        <v>546</v>
      </c>
      <c r="D812" s="15">
        <v>11.3</v>
      </c>
      <c r="E812" s="15">
        <v>140.03</v>
      </c>
      <c r="F812" s="15">
        <f t="shared" si="51"/>
        <v>39.31</v>
      </c>
      <c r="G812" s="16">
        <v>0</v>
      </c>
      <c r="H812" s="16">
        <v>0</v>
      </c>
      <c r="I812" s="16">
        <f>VLOOKUP(B812,'[1]FDC1 Hyp3 taxeha1'!$A$2:$U$42,21,0)</f>
        <v>1.73</v>
      </c>
      <c r="J812" s="17">
        <f t="shared" si="48"/>
        <v>0</v>
      </c>
      <c r="K812" s="17">
        <f t="shared" si="49"/>
        <v>0</v>
      </c>
      <c r="L812" s="17">
        <f t="shared" si="50"/>
        <v>68.00630000000001</v>
      </c>
      <c r="M812" s="17"/>
    </row>
    <row r="813" spans="1:13" x14ac:dyDescent="0.35">
      <c r="A813" s="13">
        <v>521266</v>
      </c>
      <c r="B813" s="14" t="s">
        <v>88</v>
      </c>
      <c r="C813" s="14" t="s">
        <v>579</v>
      </c>
      <c r="D813" s="15">
        <v>352.32</v>
      </c>
      <c r="E813" s="15">
        <v>900.97</v>
      </c>
      <c r="F813" s="15">
        <f t="shared" si="51"/>
        <v>532.51</v>
      </c>
      <c r="G813" s="16">
        <v>0</v>
      </c>
      <c r="H813" s="16">
        <v>0</v>
      </c>
      <c r="I813" s="16">
        <f>VLOOKUP(B813,'[1]FDC1 Hyp3 taxeha1'!$A$2:$U$42,21,0)</f>
        <v>1.73</v>
      </c>
      <c r="J813" s="17">
        <f t="shared" si="48"/>
        <v>0</v>
      </c>
      <c r="K813" s="17">
        <f t="shared" si="49"/>
        <v>0</v>
      </c>
      <c r="L813" s="17">
        <f t="shared" si="50"/>
        <v>921.2423</v>
      </c>
      <c r="M813" s="17"/>
    </row>
    <row r="814" spans="1:13" x14ac:dyDescent="0.35">
      <c r="A814" s="13">
        <v>520774</v>
      </c>
      <c r="B814" s="14" t="s">
        <v>88</v>
      </c>
      <c r="C814" s="14" t="s">
        <v>580</v>
      </c>
      <c r="D814" s="15">
        <v>23</v>
      </c>
      <c r="E814" s="15">
        <v>0</v>
      </c>
      <c r="F814" s="15">
        <f t="shared" si="51"/>
        <v>23</v>
      </c>
      <c r="G814" s="16">
        <v>0</v>
      </c>
      <c r="H814" s="16">
        <v>0</v>
      </c>
      <c r="I814" s="16">
        <f>VLOOKUP(B814,'[1]FDC1 Hyp3 taxeha1'!$A$2:$U$42,21,0)</f>
        <v>1.73</v>
      </c>
      <c r="J814" s="17">
        <f t="shared" si="48"/>
        <v>0</v>
      </c>
      <c r="K814" s="17">
        <f t="shared" si="49"/>
        <v>0</v>
      </c>
      <c r="L814" s="17">
        <f t="shared" si="50"/>
        <v>39.79</v>
      </c>
      <c r="M814" s="17"/>
    </row>
    <row r="815" spans="1:13" x14ac:dyDescent="0.35">
      <c r="A815" s="13">
        <v>521250</v>
      </c>
      <c r="B815" s="14" t="s">
        <v>88</v>
      </c>
      <c r="C815" s="14" t="s">
        <v>581</v>
      </c>
      <c r="D815" s="15">
        <v>22.2</v>
      </c>
      <c r="E815" s="15">
        <v>67.02</v>
      </c>
      <c r="F815" s="15">
        <f t="shared" si="51"/>
        <v>35.6</v>
      </c>
      <c r="G815" s="16">
        <v>0</v>
      </c>
      <c r="H815" s="16">
        <v>0</v>
      </c>
      <c r="I815" s="16">
        <f>VLOOKUP(B815,'[1]FDC1 Hyp3 taxeha1'!$A$2:$U$42,21,0)</f>
        <v>1.73</v>
      </c>
      <c r="J815" s="17">
        <f t="shared" si="48"/>
        <v>0</v>
      </c>
      <c r="K815" s="17">
        <f t="shared" si="49"/>
        <v>0</v>
      </c>
      <c r="L815" s="17">
        <f t="shared" si="50"/>
        <v>61.588000000000001</v>
      </c>
      <c r="M815" s="17"/>
    </row>
    <row r="816" spans="1:13" x14ac:dyDescent="0.35">
      <c r="A816" s="13">
        <v>521227</v>
      </c>
      <c r="B816" s="14" t="s">
        <v>88</v>
      </c>
      <c r="C816" s="14" t="s">
        <v>581</v>
      </c>
      <c r="D816" s="15">
        <v>28.69</v>
      </c>
      <c r="E816" s="15">
        <v>141.91</v>
      </c>
      <c r="F816" s="15">
        <f t="shared" si="51"/>
        <v>57.07</v>
      </c>
      <c r="G816" s="16">
        <v>0</v>
      </c>
      <c r="H816" s="16">
        <v>0</v>
      </c>
      <c r="I816" s="16">
        <f>VLOOKUP(B816,'[1]FDC1 Hyp3 taxeha1'!$A$2:$U$42,21,0)</f>
        <v>1.73</v>
      </c>
      <c r="J816" s="17">
        <f t="shared" si="48"/>
        <v>0</v>
      </c>
      <c r="K816" s="17">
        <f t="shared" si="49"/>
        <v>0</v>
      </c>
      <c r="L816" s="17">
        <f t="shared" si="50"/>
        <v>98.731099999999998</v>
      </c>
      <c r="M816" s="17"/>
    </row>
    <row r="817" spans="1:13" x14ac:dyDescent="0.35">
      <c r="A817" s="13">
        <v>521528</v>
      </c>
      <c r="B817" s="14" t="s">
        <v>88</v>
      </c>
      <c r="C817" s="14" t="s">
        <v>582</v>
      </c>
      <c r="D817" s="15">
        <v>25.81</v>
      </c>
      <c r="E817" s="15">
        <v>7.42</v>
      </c>
      <c r="F817" s="15">
        <f t="shared" si="51"/>
        <v>27.29</v>
      </c>
      <c r="G817" s="16">
        <v>0</v>
      </c>
      <c r="H817" s="16">
        <v>0</v>
      </c>
      <c r="I817" s="16">
        <f>VLOOKUP(B817,'[1]FDC1 Hyp3 taxeha1'!$A$2:$U$42,21,0)</f>
        <v>1.73</v>
      </c>
      <c r="J817" s="17">
        <f t="shared" si="48"/>
        <v>0</v>
      </c>
      <c r="K817" s="17">
        <f t="shared" si="49"/>
        <v>0</v>
      </c>
      <c r="L817" s="17">
        <f t="shared" si="50"/>
        <v>47.2117</v>
      </c>
      <c r="M817" s="17"/>
    </row>
    <row r="818" spans="1:13" x14ac:dyDescent="0.35">
      <c r="A818" s="13">
        <v>520782</v>
      </c>
      <c r="B818" s="14" t="s">
        <v>88</v>
      </c>
      <c r="C818" s="14" t="s">
        <v>583</v>
      </c>
      <c r="D818" s="15">
        <v>53.39</v>
      </c>
      <c r="E818" s="15">
        <v>674.51</v>
      </c>
      <c r="F818" s="15">
        <f t="shared" si="51"/>
        <v>188.29</v>
      </c>
      <c r="G818" s="16">
        <v>0</v>
      </c>
      <c r="H818" s="16">
        <v>0</v>
      </c>
      <c r="I818" s="16">
        <f>VLOOKUP(B818,'[1]FDC1 Hyp3 taxeha1'!$A$2:$U$42,21,0)</f>
        <v>1.73</v>
      </c>
      <c r="J818" s="17">
        <f t="shared" si="48"/>
        <v>0</v>
      </c>
      <c r="K818" s="17">
        <f t="shared" si="49"/>
        <v>0</v>
      </c>
      <c r="L818" s="17">
        <f t="shared" si="50"/>
        <v>325.74169999999998</v>
      </c>
      <c r="M818" s="17"/>
    </row>
    <row r="819" spans="1:13" x14ac:dyDescent="0.35">
      <c r="A819" s="13">
        <v>521429</v>
      </c>
      <c r="B819" s="14" t="s">
        <v>88</v>
      </c>
      <c r="C819" s="14" t="s">
        <v>578</v>
      </c>
      <c r="D819" s="15">
        <v>3.22</v>
      </c>
      <c r="E819" s="15">
        <v>41.66</v>
      </c>
      <c r="F819" s="15">
        <f t="shared" si="51"/>
        <v>11.55</v>
      </c>
      <c r="G819" s="16">
        <v>0</v>
      </c>
      <c r="H819" s="16">
        <v>0</v>
      </c>
      <c r="I819" s="16">
        <f>VLOOKUP(B819,'[1]FDC1 Hyp3 taxeha1'!$A$2:$U$42,21,0)</f>
        <v>1.73</v>
      </c>
      <c r="J819" s="17">
        <f t="shared" si="48"/>
        <v>0</v>
      </c>
      <c r="K819" s="17">
        <f t="shared" si="49"/>
        <v>0</v>
      </c>
      <c r="L819" s="17">
        <f t="shared" si="50"/>
        <v>19.9815</v>
      </c>
      <c r="M819" s="17"/>
    </row>
    <row r="820" spans="1:13" x14ac:dyDescent="0.35">
      <c r="A820" s="13">
        <v>521596</v>
      </c>
      <c r="B820" s="14" t="s">
        <v>88</v>
      </c>
      <c r="C820" s="14" t="s">
        <v>578</v>
      </c>
      <c r="D820" s="15">
        <v>20.38</v>
      </c>
      <c r="E820" s="15">
        <v>87.79</v>
      </c>
      <c r="F820" s="15">
        <f t="shared" si="51"/>
        <v>37.94</v>
      </c>
      <c r="G820" s="16">
        <v>0</v>
      </c>
      <c r="H820" s="16">
        <v>0</v>
      </c>
      <c r="I820" s="16">
        <f>VLOOKUP(B820,'[1]FDC1 Hyp3 taxeha1'!$A$2:$U$42,21,0)</f>
        <v>1.73</v>
      </c>
      <c r="J820" s="17">
        <f t="shared" si="48"/>
        <v>0</v>
      </c>
      <c r="K820" s="17">
        <f t="shared" si="49"/>
        <v>0</v>
      </c>
      <c r="L820" s="17">
        <f t="shared" si="50"/>
        <v>65.636200000000002</v>
      </c>
      <c r="M820" s="17"/>
    </row>
    <row r="821" spans="1:13" x14ac:dyDescent="0.35">
      <c r="A821" s="13">
        <v>520773</v>
      </c>
      <c r="B821" s="14" t="s">
        <v>88</v>
      </c>
      <c r="C821" s="14" t="s">
        <v>584</v>
      </c>
      <c r="D821" s="15">
        <v>155.83000000000001</v>
      </c>
      <c r="E821" s="15">
        <v>474.08</v>
      </c>
      <c r="F821" s="15">
        <f t="shared" si="51"/>
        <v>250.65</v>
      </c>
      <c r="G821" s="16">
        <v>0</v>
      </c>
      <c r="H821" s="16">
        <v>0</v>
      </c>
      <c r="I821" s="16">
        <f>VLOOKUP(B821,'[1]FDC1 Hyp3 taxeha1'!$A$2:$U$42,21,0)</f>
        <v>1.73</v>
      </c>
      <c r="J821" s="17">
        <f t="shared" si="48"/>
        <v>0</v>
      </c>
      <c r="K821" s="17">
        <f t="shared" si="49"/>
        <v>0</v>
      </c>
      <c r="L821" s="17">
        <f t="shared" si="50"/>
        <v>433.62450000000001</v>
      </c>
      <c r="M821" s="17"/>
    </row>
    <row r="822" spans="1:13" x14ac:dyDescent="0.35">
      <c r="A822" s="13">
        <v>520213</v>
      </c>
      <c r="B822" s="14" t="s">
        <v>88</v>
      </c>
      <c r="C822" s="14" t="s">
        <v>585</v>
      </c>
      <c r="D822" s="15">
        <v>102</v>
      </c>
      <c r="E822" s="15">
        <v>400</v>
      </c>
      <c r="F822" s="15">
        <f t="shared" si="51"/>
        <v>182</v>
      </c>
      <c r="G822" s="16">
        <v>0</v>
      </c>
      <c r="H822" s="16">
        <v>0</v>
      </c>
      <c r="I822" s="16">
        <f>VLOOKUP(B822,'[1]FDC1 Hyp3 taxeha1'!$A$2:$U$42,21,0)</f>
        <v>1.73</v>
      </c>
      <c r="J822" s="17">
        <f t="shared" si="48"/>
        <v>0</v>
      </c>
      <c r="K822" s="17">
        <f t="shared" si="49"/>
        <v>0</v>
      </c>
      <c r="L822" s="17">
        <f t="shared" si="50"/>
        <v>314.86</v>
      </c>
      <c r="M822" s="17"/>
    </row>
    <row r="823" spans="1:13" x14ac:dyDescent="0.35">
      <c r="A823" s="13">
        <v>521850</v>
      </c>
      <c r="B823" s="14" t="s">
        <v>88</v>
      </c>
      <c r="C823" s="14" t="s">
        <v>586</v>
      </c>
      <c r="D823" s="15">
        <v>0.98</v>
      </c>
      <c r="E823" s="15">
        <v>182.92</v>
      </c>
      <c r="F823" s="15">
        <f t="shared" si="51"/>
        <v>37.56</v>
      </c>
      <c r="G823" s="16">
        <v>0</v>
      </c>
      <c r="H823" s="16">
        <v>0</v>
      </c>
      <c r="I823" s="16">
        <f>VLOOKUP(B823,'[1]FDC1 Hyp3 taxeha1'!$A$2:$U$42,21,0)</f>
        <v>1.73</v>
      </c>
      <c r="J823" s="17">
        <f t="shared" si="48"/>
        <v>0</v>
      </c>
      <c r="K823" s="17">
        <f t="shared" si="49"/>
        <v>0</v>
      </c>
      <c r="L823" s="17">
        <f t="shared" si="50"/>
        <v>64.978800000000007</v>
      </c>
      <c r="M823" s="17"/>
    </row>
    <row r="824" spans="1:13" x14ac:dyDescent="0.35">
      <c r="A824" s="13">
        <v>520630</v>
      </c>
      <c r="B824" s="14" t="s">
        <v>88</v>
      </c>
      <c r="C824" s="14" t="s">
        <v>587</v>
      </c>
      <c r="D824" s="15">
        <v>323.31</v>
      </c>
      <c r="E824" s="15">
        <v>0</v>
      </c>
      <c r="F824" s="15">
        <f t="shared" si="51"/>
        <v>323.31</v>
      </c>
      <c r="G824" s="16">
        <v>0</v>
      </c>
      <c r="H824" s="16">
        <v>0</v>
      </c>
      <c r="I824" s="16">
        <f>VLOOKUP(B824,'[1]FDC1 Hyp3 taxeha1'!$A$2:$U$42,21,0)</f>
        <v>1.73</v>
      </c>
      <c r="J824" s="17">
        <f t="shared" si="48"/>
        <v>0</v>
      </c>
      <c r="K824" s="17">
        <f t="shared" si="49"/>
        <v>0</v>
      </c>
      <c r="L824" s="17">
        <f t="shared" si="50"/>
        <v>559.32629999999995</v>
      </c>
      <c r="M824" s="17"/>
    </row>
    <row r="825" spans="1:13" x14ac:dyDescent="0.35">
      <c r="A825" s="13">
        <v>520164</v>
      </c>
      <c r="B825" s="14" t="s">
        <v>88</v>
      </c>
      <c r="C825" s="14" t="s">
        <v>588</v>
      </c>
      <c r="D825" s="15">
        <v>74.39</v>
      </c>
      <c r="E825" s="15">
        <v>282.11</v>
      </c>
      <c r="F825" s="15">
        <f t="shared" si="51"/>
        <v>130.81</v>
      </c>
      <c r="G825" s="16">
        <v>0</v>
      </c>
      <c r="H825" s="16">
        <v>0</v>
      </c>
      <c r="I825" s="16">
        <f>VLOOKUP(B825,'[1]FDC1 Hyp3 taxeha1'!$A$2:$U$42,21,0)</f>
        <v>1.73</v>
      </c>
      <c r="J825" s="17">
        <f t="shared" si="48"/>
        <v>0</v>
      </c>
      <c r="K825" s="17">
        <f t="shared" si="49"/>
        <v>0</v>
      </c>
      <c r="L825" s="17">
        <f t="shared" si="50"/>
        <v>226.3013</v>
      </c>
      <c r="M825" s="17"/>
    </row>
    <row r="826" spans="1:13" x14ac:dyDescent="0.35">
      <c r="A826" s="13">
        <v>520570</v>
      </c>
      <c r="B826" s="14" t="s">
        <v>88</v>
      </c>
      <c r="C826" s="14" t="s">
        <v>588</v>
      </c>
      <c r="D826" s="15">
        <v>16.46</v>
      </c>
      <c r="E826" s="15">
        <v>45.58</v>
      </c>
      <c r="F826" s="15">
        <f t="shared" si="51"/>
        <v>25.58</v>
      </c>
      <c r="G826" s="16">
        <v>0</v>
      </c>
      <c r="H826" s="16">
        <v>0</v>
      </c>
      <c r="I826" s="16">
        <f>VLOOKUP(B826,'[1]FDC1 Hyp3 taxeha1'!$A$2:$U$42,21,0)</f>
        <v>1.73</v>
      </c>
      <c r="J826" s="17">
        <f t="shared" si="48"/>
        <v>0</v>
      </c>
      <c r="K826" s="17">
        <f t="shared" si="49"/>
        <v>0</v>
      </c>
      <c r="L826" s="17">
        <f t="shared" si="50"/>
        <v>44.253399999999999</v>
      </c>
      <c r="M826" s="17"/>
    </row>
    <row r="827" spans="1:13" x14ac:dyDescent="0.35">
      <c r="A827" s="13">
        <v>520680</v>
      </c>
      <c r="B827" s="14" t="s">
        <v>88</v>
      </c>
      <c r="C827" s="14" t="s">
        <v>589</v>
      </c>
      <c r="D827" s="15">
        <v>67.540000000000006</v>
      </c>
      <c r="E827" s="15">
        <v>0</v>
      </c>
      <c r="F827" s="15">
        <f t="shared" si="51"/>
        <v>67.540000000000006</v>
      </c>
      <c r="G827" s="16">
        <v>0</v>
      </c>
      <c r="H827" s="16">
        <v>0</v>
      </c>
      <c r="I827" s="16">
        <f>VLOOKUP(B827,'[1]FDC1 Hyp3 taxeha1'!$A$2:$U$42,21,0)</f>
        <v>1.73</v>
      </c>
      <c r="J827" s="17">
        <f t="shared" si="48"/>
        <v>0</v>
      </c>
      <c r="K827" s="17">
        <f t="shared" si="49"/>
        <v>0</v>
      </c>
      <c r="L827" s="17">
        <f t="shared" si="50"/>
        <v>116.84420000000001</v>
      </c>
      <c r="M827" s="17"/>
    </row>
    <row r="828" spans="1:13" x14ac:dyDescent="0.35">
      <c r="A828" s="13">
        <v>521114</v>
      </c>
      <c r="B828" s="14" t="s">
        <v>88</v>
      </c>
      <c r="C828" s="14" t="s">
        <v>590</v>
      </c>
      <c r="D828" s="15">
        <v>547.94000000000005</v>
      </c>
      <c r="E828" s="15">
        <v>155.86000000000001</v>
      </c>
      <c r="F828" s="15">
        <f t="shared" si="51"/>
        <v>579.11</v>
      </c>
      <c r="G828" s="16">
        <v>0</v>
      </c>
      <c r="H828" s="16">
        <v>0</v>
      </c>
      <c r="I828" s="16">
        <f>VLOOKUP(B828,'[1]FDC1 Hyp3 taxeha1'!$A$2:$U$42,21,0)</f>
        <v>1.73</v>
      </c>
      <c r="J828" s="17">
        <f t="shared" si="48"/>
        <v>0</v>
      </c>
      <c r="K828" s="17">
        <f t="shared" si="49"/>
        <v>0</v>
      </c>
      <c r="L828" s="17">
        <f t="shared" si="50"/>
        <v>1001.8603000000001</v>
      </c>
      <c r="M828" s="17"/>
    </row>
    <row r="829" spans="1:13" x14ac:dyDescent="0.35">
      <c r="A829" s="13">
        <v>520707</v>
      </c>
      <c r="B829" s="14" t="s">
        <v>88</v>
      </c>
      <c r="C829" s="14" t="s">
        <v>591</v>
      </c>
      <c r="D829" s="15">
        <v>244.15</v>
      </c>
      <c r="E829" s="15">
        <v>327</v>
      </c>
      <c r="F829" s="15">
        <f t="shared" si="51"/>
        <v>309.55</v>
      </c>
      <c r="G829" s="16">
        <v>0</v>
      </c>
      <c r="H829" s="16">
        <v>0</v>
      </c>
      <c r="I829" s="16">
        <f>VLOOKUP(B829,'[1]FDC1 Hyp3 taxeha1'!$A$2:$U$42,21,0)</f>
        <v>1.73</v>
      </c>
      <c r="J829" s="17">
        <f t="shared" si="48"/>
        <v>0</v>
      </c>
      <c r="K829" s="17">
        <f t="shared" si="49"/>
        <v>0</v>
      </c>
      <c r="L829" s="17">
        <f t="shared" si="50"/>
        <v>535.52150000000006</v>
      </c>
      <c r="M829" s="17"/>
    </row>
    <row r="830" spans="1:13" x14ac:dyDescent="0.35">
      <c r="A830" s="13">
        <v>522684</v>
      </c>
      <c r="B830" s="14" t="s">
        <v>88</v>
      </c>
      <c r="C830" s="14" t="s">
        <v>587</v>
      </c>
      <c r="D830" s="15">
        <v>154.18</v>
      </c>
      <c r="E830" s="15">
        <v>17.87</v>
      </c>
      <c r="F830" s="15">
        <f t="shared" si="51"/>
        <v>157.75</v>
      </c>
      <c r="G830" s="16">
        <v>0</v>
      </c>
      <c r="H830" s="16">
        <v>0</v>
      </c>
      <c r="I830" s="16">
        <f>VLOOKUP(B830,'[1]FDC1 Hyp3 taxeha1'!$A$2:$U$42,21,0)</f>
        <v>1.73</v>
      </c>
      <c r="J830" s="17">
        <f t="shared" si="48"/>
        <v>0</v>
      </c>
      <c r="K830" s="17">
        <f t="shared" si="49"/>
        <v>0</v>
      </c>
      <c r="L830" s="17">
        <f t="shared" si="50"/>
        <v>272.90749999999997</v>
      </c>
      <c r="M830" s="17"/>
    </row>
    <row r="831" spans="1:13" x14ac:dyDescent="0.35">
      <c r="A831" s="13">
        <v>521769</v>
      </c>
      <c r="B831" s="14" t="s">
        <v>88</v>
      </c>
      <c r="C831" s="14" t="s">
        <v>430</v>
      </c>
      <c r="D831" s="15">
        <v>92</v>
      </c>
      <c r="E831" s="15">
        <v>0</v>
      </c>
      <c r="F831" s="15">
        <f t="shared" si="51"/>
        <v>92</v>
      </c>
      <c r="G831" s="16">
        <v>0</v>
      </c>
      <c r="H831" s="16">
        <v>0</v>
      </c>
      <c r="I831" s="16">
        <f>VLOOKUP(B831,'[1]FDC1 Hyp3 taxeha1'!$A$2:$U$42,21,0)</f>
        <v>1.73</v>
      </c>
      <c r="J831" s="17">
        <f t="shared" si="48"/>
        <v>0</v>
      </c>
      <c r="K831" s="17">
        <f t="shared" si="49"/>
        <v>0</v>
      </c>
      <c r="L831" s="17">
        <f t="shared" si="50"/>
        <v>159.16</v>
      </c>
      <c r="M831" s="17"/>
    </row>
    <row r="832" spans="1:13" x14ac:dyDescent="0.35">
      <c r="A832" s="13">
        <v>521465</v>
      </c>
      <c r="B832" s="14" t="s">
        <v>88</v>
      </c>
      <c r="C832" s="14" t="s">
        <v>430</v>
      </c>
      <c r="D832" s="15">
        <v>92</v>
      </c>
      <c r="E832" s="15">
        <v>0</v>
      </c>
      <c r="F832" s="15">
        <f t="shared" si="51"/>
        <v>92</v>
      </c>
      <c r="G832" s="16">
        <v>0</v>
      </c>
      <c r="H832" s="16">
        <v>0</v>
      </c>
      <c r="I832" s="16">
        <f>VLOOKUP(B832,'[1]FDC1 Hyp3 taxeha1'!$A$2:$U$42,21,0)</f>
        <v>1.73</v>
      </c>
      <c r="J832" s="17">
        <f t="shared" si="48"/>
        <v>0</v>
      </c>
      <c r="K832" s="17">
        <f t="shared" si="49"/>
        <v>0</v>
      </c>
      <c r="L832" s="17">
        <f t="shared" si="50"/>
        <v>159.16</v>
      </c>
      <c r="M832" s="17"/>
    </row>
    <row r="833" spans="1:13" x14ac:dyDescent="0.35">
      <c r="A833" s="13">
        <v>521459</v>
      </c>
      <c r="B833" s="14" t="s">
        <v>88</v>
      </c>
      <c r="C833" s="14" t="s">
        <v>590</v>
      </c>
      <c r="D833" s="15">
        <v>25.07</v>
      </c>
      <c r="E833" s="15">
        <v>40.03</v>
      </c>
      <c r="F833" s="15">
        <f t="shared" si="51"/>
        <v>33.08</v>
      </c>
      <c r="G833" s="16">
        <v>0</v>
      </c>
      <c r="H833" s="16">
        <v>0</v>
      </c>
      <c r="I833" s="16">
        <f>VLOOKUP(B833,'[1]FDC1 Hyp3 taxeha1'!$A$2:$U$42,21,0)</f>
        <v>1.73</v>
      </c>
      <c r="J833" s="17">
        <f t="shared" si="48"/>
        <v>0</v>
      </c>
      <c r="K833" s="17">
        <f t="shared" si="49"/>
        <v>0</v>
      </c>
      <c r="L833" s="17">
        <f t="shared" si="50"/>
        <v>57.228399999999993</v>
      </c>
      <c r="M833" s="17"/>
    </row>
    <row r="834" spans="1:13" x14ac:dyDescent="0.35">
      <c r="A834" s="13">
        <v>520468</v>
      </c>
      <c r="B834" s="14" t="s">
        <v>88</v>
      </c>
      <c r="C834" s="14" t="s">
        <v>592</v>
      </c>
      <c r="D834" s="15">
        <v>459.49</v>
      </c>
      <c r="E834" s="15">
        <v>487.41</v>
      </c>
      <c r="F834" s="15">
        <f t="shared" si="51"/>
        <v>556.97</v>
      </c>
      <c r="G834" s="16">
        <v>0</v>
      </c>
      <c r="H834" s="16">
        <v>0</v>
      </c>
      <c r="I834" s="16">
        <f>VLOOKUP(B834,'[1]FDC1 Hyp3 taxeha1'!$A$2:$U$42,21,0)</f>
        <v>1.73</v>
      </c>
      <c r="J834" s="17">
        <f t="shared" ref="J834:J897" si="52">$F834*G834</f>
        <v>0</v>
      </c>
      <c r="K834" s="17">
        <f t="shared" ref="K834:K897" si="53">$F834*H834</f>
        <v>0</v>
      </c>
      <c r="L834" s="17">
        <f t="shared" ref="L834:L897" si="54">$F834*I834</f>
        <v>963.55810000000008</v>
      </c>
      <c r="M834" s="17"/>
    </row>
    <row r="835" spans="1:13" x14ac:dyDescent="0.35">
      <c r="A835" s="13">
        <v>521251</v>
      </c>
      <c r="B835" s="14" t="s">
        <v>88</v>
      </c>
      <c r="C835" s="14" t="s">
        <v>593</v>
      </c>
      <c r="D835" s="15">
        <v>95.59</v>
      </c>
      <c r="E835" s="15">
        <v>762.4</v>
      </c>
      <c r="F835" s="15">
        <f t="shared" ref="F835:F898" si="55">ROUND((D835+(E835/5)),2)</f>
        <v>248.07</v>
      </c>
      <c r="G835" s="16">
        <v>0</v>
      </c>
      <c r="H835" s="16">
        <v>0</v>
      </c>
      <c r="I835" s="16">
        <f>VLOOKUP(B835,'[1]FDC1 Hyp3 taxeha1'!$A$2:$U$42,21,0)</f>
        <v>1.73</v>
      </c>
      <c r="J835" s="17">
        <f t="shared" si="52"/>
        <v>0</v>
      </c>
      <c r="K835" s="17">
        <f t="shared" si="53"/>
        <v>0</v>
      </c>
      <c r="L835" s="17">
        <f t="shared" si="54"/>
        <v>429.16109999999998</v>
      </c>
      <c r="M835" s="17"/>
    </row>
    <row r="836" spans="1:13" x14ac:dyDescent="0.35">
      <c r="A836" s="13">
        <v>520838</v>
      </c>
      <c r="B836" s="14" t="s">
        <v>88</v>
      </c>
      <c r="C836" s="14" t="s">
        <v>594</v>
      </c>
      <c r="D836" s="15">
        <v>243.05</v>
      </c>
      <c r="E836" s="15">
        <v>761.28</v>
      </c>
      <c r="F836" s="15">
        <f t="shared" si="55"/>
        <v>395.31</v>
      </c>
      <c r="G836" s="16">
        <v>0</v>
      </c>
      <c r="H836" s="16">
        <v>0</v>
      </c>
      <c r="I836" s="16">
        <f>VLOOKUP(B836,'[1]FDC1 Hyp3 taxeha1'!$A$2:$U$42,21,0)</f>
        <v>1.73</v>
      </c>
      <c r="J836" s="17">
        <f t="shared" si="52"/>
        <v>0</v>
      </c>
      <c r="K836" s="17">
        <f t="shared" si="53"/>
        <v>0</v>
      </c>
      <c r="L836" s="17">
        <f t="shared" si="54"/>
        <v>683.88630000000001</v>
      </c>
      <c r="M836" s="17"/>
    </row>
    <row r="837" spans="1:13" x14ac:dyDescent="0.35">
      <c r="A837" s="13">
        <v>521311</v>
      </c>
      <c r="B837" s="14" t="s">
        <v>88</v>
      </c>
      <c r="C837" s="14" t="s">
        <v>595</v>
      </c>
      <c r="D837" s="15">
        <v>25</v>
      </c>
      <c r="E837" s="15">
        <v>0</v>
      </c>
      <c r="F837" s="15">
        <f t="shared" si="55"/>
        <v>25</v>
      </c>
      <c r="G837" s="16">
        <v>0</v>
      </c>
      <c r="H837" s="16">
        <v>0</v>
      </c>
      <c r="I837" s="16">
        <f>VLOOKUP(B837,'[1]FDC1 Hyp3 taxeha1'!$A$2:$U$42,21,0)</f>
        <v>1.73</v>
      </c>
      <c r="J837" s="17">
        <f t="shared" si="52"/>
        <v>0</v>
      </c>
      <c r="K837" s="17">
        <f t="shared" si="53"/>
        <v>0</v>
      </c>
      <c r="L837" s="17">
        <f t="shared" si="54"/>
        <v>43.25</v>
      </c>
      <c r="M837" s="17"/>
    </row>
    <row r="838" spans="1:13" x14ac:dyDescent="0.35">
      <c r="A838" s="13">
        <v>520558</v>
      </c>
      <c r="B838" s="14" t="s">
        <v>88</v>
      </c>
      <c r="C838" s="14" t="s">
        <v>596</v>
      </c>
      <c r="D838" s="15">
        <v>64.239999999999995</v>
      </c>
      <c r="E838" s="15">
        <v>1.17</v>
      </c>
      <c r="F838" s="15">
        <f t="shared" si="55"/>
        <v>64.47</v>
      </c>
      <c r="G838" s="16">
        <v>0</v>
      </c>
      <c r="H838" s="16">
        <v>0</v>
      </c>
      <c r="I838" s="16">
        <f>VLOOKUP(B838,'[1]FDC1 Hyp3 taxeha1'!$A$2:$U$42,21,0)</f>
        <v>1.73</v>
      </c>
      <c r="J838" s="17">
        <f t="shared" si="52"/>
        <v>0</v>
      </c>
      <c r="K838" s="17">
        <f t="shared" si="53"/>
        <v>0</v>
      </c>
      <c r="L838" s="17">
        <f t="shared" si="54"/>
        <v>111.53309999999999</v>
      </c>
      <c r="M838" s="17"/>
    </row>
    <row r="839" spans="1:13" x14ac:dyDescent="0.35">
      <c r="A839" s="13">
        <v>521112</v>
      </c>
      <c r="B839" s="14" t="s">
        <v>88</v>
      </c>
      <c r="C839" s="14" t="s">
        <v>597</v>
      </c>
      <c r="D839" s="15">
        <v>209.75</v>
      </c>
      <c r="E839" s="15">
        <v>624.04999999999995</v>
      </c>
      <c r="F839" s="15">
        <f t="shared" si="55"/>
        <v>334.56</v>
      </c>
      <c r="G839" s="16">
        <v>0</v>
      </c>
      <c r="H839" s="16">
        <v>0</v>
      </c>
      <c r="I839" s="16">
        <f>VLOOKUP(B839,'[1]FDC1 Hyp3 taxeha1'!$A$2:$U$42,21,0)</f>
        <v>1.73</v>
      </c>
      <c r="J839" s="17">
        <f t="shared" si="52"/>
        <v>0</v>
      </c>
      <c r="K839" s="17">
        <f t="shared" si="53"/>
        <v>0</v>
      </c>
      <c r="L839" s="17">
        <f t="shared" si="54"/>
        <v>578.78880000000004</v>
      </c>
      <c r="M839" s="17"/>
    </row>
    <row r="840" spans="1:13" x14ac:dyDescent="0.35">
      <c r="A840" s="13">
        <v>520759</v>
      </c>
      <c r="B840" s="14" t="s">
        <v>88</v>
      </c>
      <c r="C840" s="14" t="s">
        <v>598</v>
      </c>
      <c r="D840" s="15">
        <v>27.96</v>
      </c>
      <c r="E840" s="15">
        <v>384.34</v>
      </c>
      <c r="F840" s="15">
        <f t="shared" si="55"/>
        <v>104.83</v>
      </c>
      <c r="G840" s="16">
        <v>0</v>
      </c>
      <c r="H840" s="16">
        <v>0</v>
      </c>
      <c r="I840" s="16">
        <f>VLOOKUP(B840,'[1]FDC1 Hyp3 taxeha1'!$A$2:$U$42,21,0)</f>
        <v>1.73</v>
      </c>
      <c r="J840" s="17">
        <f t="shared" si="52"/>
        <v>0</v>
      </c>
      <c r="K840" s="17">
        <f t="shared" si="53"/>
        <v>0</v>
      </c>
      <c r="L840" s="17">
        <f t="shared" si="54"/>
        <v>181.35589999999999</v>
      </c>
      <c r="M840" s="17"/>
    </row>
    <row r="841" spans="1:13" x14ac:dyDescent="0.35">
      <c r="A841" s="13">
        <v>521207</v>
      </c>
      <c r="B841" s="14" t="s">
        <v>88</v>
      </c>
      <c r="C841" s="14" t="s">
        <v>599</v>
      </c>
      <c r="D841" s="15">
        <v>118.46</v>
      </c>
      <c r="E841" s="15">
        <v>163.06</v>
      </c>
      <c r="F841" s="15">
        <f t="shared" si="55"/>
        <v>151.07</v>
      </c>
      <c r="G841" s="16">
        <v>0</v>
      </c>
      <c r="H841" s="16">
        <v>0</v>
      </c>
      <c r="I841" s="16">
        <f>VLOOKUP(B841,'[1]FDC1 Hyp3 taxeha1'!$A$2:$U$42,21,0)</f>
        <v>1.73</v>
      </c>
      <c r="J841" s="17">
        <f t="shared" si="52"/>
        <v>0</v>
      </c>
      <c r="K841" s="17">
        <f t="shared" si="53"/>
        <v>0</v>
      </c>
      <c r="L841" s="17">
        <f t="shared" si="54"/>
        <v>261.35109999999997</v>
      </c>
      <c r="M841" s="17"/>
    </row>
    <row r="842" spans="1:13" x14ac:dyDescent="0.35">
      <c r="A842" s="13">
        <v>521139</v>
      </c>
      <c r="B842" s="14" t="s">
        <v>88</v>
      </c>
      <c r="C842" s="14" t="s">
        <v>600</v>
      </c>
      <c r="D842" s="15">
        <v>83.54</v>
      </c>
      <c r="E842" s="15">
        <v>515.6</v>
      </c>
      <c r="F842" s="15">
        <f t="shared" si="55"/>
        <v>186.66</v>
      </c>
      <c r="G842" s="16">
        <v>0</v>
      </c>
      <c r="H842" s="16">
        <v>0</v>
      </c>
      <c r="I842" s="16">
        <f>VLOOKUP(B842,'[1]FDC1 Hyp3 taxeha1'!$A$2:$U$42,21,0)</f>
        <v>1.73</v>
      </c>
      <c r="J842" s="17">
        <f t="shared" si="52"/>
        <v>0</v>
      </c>
      <c r="K842" s="17">
        <f t="shared" si="53"/>
        <v>0</v>
      </c>
      <c r="L842" s="17">
        <f t="shared" si="54"/>
        <v>322.92180000000002</v>
      </c>
      <c r="M842" s="17"/>
    </row>
    <row r="843" spans="1:13" x14ac:dyDescent="0.35">
      <c r="A843" s="13">
        <v>520390</v>
      </c>
      <c r="B843" s="14" t="s">
        <v>88</v>
      </c>
      <c r="C843" s="14" t="s">
        <v>601</v>
      </c>
      <c r="D843" s="15">
        <v>221.76</v>
      </c>
      <c r="E843" s="15">
        <v>855.81</v>
      </c>
      <c r="F843" s="15">
        <f t="shared" si="55"/>
        <v>392.92</v>
      </c>
      <c r="G843" s="16">
        <v>0</v>
      </c>
      <c r="H843" s="16">
        <v>0</v>
      </c>
      <c r="I843" s="16">
        <f>VLOOKUP(B843,'[1]FDC1 Hyp3 taxeha1'!$A$2:$U$42,21,0)</f>
        <v>1.73</v>
      </c>
      <c r="J843" s="17">
        <f t="shared" si="52"/>
        <v>0</v>
      </c>
      <c r="K843" s="17">
        <f t="shared" si="53"/>
        <v>0</v>
      </c>
      <c r="L843" s="17">
        <f t="shared" si="54"/>
        <v>679.75160000000005</v>
      </c>
      <c r="M843" s="17"/>
    </row>
    <row r="844" spans="1:13" x14ac:dyDescent="0.35">
      <c r="A844" s="13">
        <v>521232</v>
      </c>
      <c r="B844" s="14" t="s">
        <v>88</v>
      </c>
      <c r="C844" s="14" t="s">
        <v>602</v>
      </c>
      <c r="D844" s="15">
        <v>170.96</v>
      </c>
      <c r="E844" s="15">
        <v>532.61</v>
      </c>
      <c r="F844" s="15">
        <f t="shared" si="55"/>
        <v>277.48</v>
      </c>
      <c r="G844" s="16">
        <v>0</v>
      </c>
      <c r="H844" s="16">
        <v>0</v>
      </c>
      <c r="I844" s="16">
        <f>VLOOKUP(B844,'[1]FDC1 Hyp3 taxeha1'!$A$2:$U$42,21,0)</f>
        <v>1.73</v>
      </c>
      <c r="J844" s="17">
        <f t="shared" si="52"/>
        <v>0</v>
      </c>
      <c r="K844" s="17">
        <f t="shared" si="53"/>
        <v>0</v>
      </c>
      <c r="L844" s="17">
        <f t="shared" si="54"/>
        <v>480.04040000000003</v>
      </c>
      <c r="M844" s="17"/>
    </row>
    <row r="845" spans="1:13" x14ac:dyDescent="0.35">
      <c r="A845" s="13">
        <v>521709</v>
      </c>
      <c r="B845" s="14" t="s">
        <v>88</v>
      </c>
      <c r="C845" s="14" t="s">
        <v>603</v>
      </c>
      <c r="D845" s="15">
        <v>0</v>
      </c>
      <c r="E845" s="15">
        <v>53.46</v>
      </c>
      <c r="F845" s="15">
        <f t="shared" si="55"/>
        <v>10.69</v>
      </c>
      <c r="G845" s="16">
        <v>0</v>
      </c>
      <c r="H845" s="16">
        <v>0</v>
      </c>
      <c r="I845" s="16">
        <f>VLOOKUP(B845,'[1]FDC1 Hyp3 taxeha1'!$A$2:$U$42,21,0)</f>
        <v>1.73</v>
      </c>
      <c r="J845" s="17">
        <f t="shared" si="52"/>
        <v>0</v>
      </c>
      <c r="K845" s="17">
        <f t="shared" si="53"/>
        <v>0</v>
      </c>
      <c r="L845" s="17">
        <f t="shared" si="54"/>
        <v>18.4937</v>
      </c>
      <c r="M845" s="17"/>
    </row>
    <row r="846" spans="1:13" x14ac:dyDescent="0.35">
      <c r="A846" s="13">
        <v>520754</v>
      </c>
      <c r="B846" s="14" t="s">
        <v>88</v>
      </c>
      <c r="C846" s="14" t="s">
        <v>102</v>
      </c>
      <c r="D846" s="15">
        <v>149.74</v>
      </c>
      <c r="E846" s="15">
        <v>377.89</v>
      </c>
      <c r="F846" s="15">
        <f t="shared" si="55"/>
        <v>225.32</v>
      </c>
      <c r="G846" s="16">
        <v>0</v>
      </c>
      <c r="H846" s="16">
        <v>0</v>
      </c>
      <c r="I846" s="16">
        <f>VLOOKUP(B846,'[1]FDC1 Hyp3 taxeha1'!$A$2:$U$42,21,0)</f>
        <v>1.73</v>
      </c>
      <c r="J846" s="17">
        <f t="shared" si="52"/>
        <v>0</v>
      </c>
      <c r="K846" s="17">
        <f t="shared" si="53"/>
        <v>0</v>
      </c>
      <c r="L846" s="17">
        <f t="shared" si="54"/>
        <v>389.80359999999996</v>
      </c>
      <c r="M846" s="17"/>
    </row>
    <row r="847" spans="1:13" x14ac:dyDescent="0.35">
      <c r="A847" s="13">
        <v>520322</v>
      </c>
      <c r="B847" s="14" t="s">
        <v>88</v>
      </c>
      <c r="C847" s="14" t="s">
        <v>604</v>
      </c>
      <c r="D847" s="15">
        <v>50.6</v>
      </c>
      <c r="E847" s="15">
        <v>0</v>
      </c>
      <c r="F847" s="15">
        <f t="shared" si="55"/>
        <v>50.6</v>
      </c>
      <c r="G847" s="16">
        <v>0</v>
      </c>
      <c r="H847" s="16">
        <v>0</v>
      </c>
      <c r="I847" s="16">
        <f>VLOOKUP(B847,'[1]FDC1 Hyp3 taxeha1'!$A$2:$U$42,21,0)</f>
        <v>1.73</v>
      </c>
      <c r="J847" s="17">
        <f t="shared" si="52"/>
        <v>0</v>
      </c>
      <c r="K847" s="17">
        <f t="shared" si="53"/>
        <v>0</v>
      </c>
      <c r="L847" s="17">
        <f t="shared" si="54"/>
        <v>87.537999999999997</v>
      </c>
      <c r="M847" s="17"/>
    </row>
    <row r="848" spans="1:13" x14ac:dyDescent="0.35">
      <c r="A848" s="13">
        <v>521614</v>
      </c>
      <c r="B848" s="14" t="s">
        <v>88</v>
      </c>
      <c r="C848" s="14" t="s">
        <v>605</v>
      </c>
      <c r="D848" s="15">
        <v>27.23</v>
      </c>
      <c r="E848" s="15">
        <v>417.68</v>
      </c>
      <c r="F848" s="15">
        <f t="shared" si="55"/>
        <v>110.77</v>
      </c>
      <c r="G848" s="16">
        <v>0</v>
      </c>
      <c r="H848" s="16">
        <v>0</v>
      </c>
      <c r="I848" s="16">
        <f>VLOOKUP(B848,'[1]FDC1 Hyp3 taxeha1'!$A$2:$U$42,21,0)</f>
        <v>1.73</v>
      </c>
      <c r="J848" s="17">
        <f t="shared" si="52"/>
        <v>0</v>
      </c>
      <c r="K848" s="17">
        <f t="shared" si="53"/>
        <v>0</v>
      </c>
      <c r="L848" s="17">
        <f t="shared" si="54"/>
        <v>191.63209999999998</v>
      </c>
      <c r="M848" s="17"/>
    </row>
    <row r="849" spans="1:13" x14ac:dyDescent="0.35">
      <c r="A849" s="13">
        <v>521262</v>
      </c>
      <c r="B849" s="14" t="s">
        <v>88</v>
      </c>
      <c r="C849" s="14" t="s">
        <v>606</v>
      </c>
      <c r="D849" s="15">
        <v>325.41000000000003</v>
      </c>
      <c r="E849" s="15">
        <v>416.07</v>
      </c>
      <c r="F849" s="15">
        <f t="shared" si="55"/>
        <v>408.62</v>
      </c>
      <c r="G849" s="16">
        <v>0</v>
      </c>
      <c r="H849" s="16">
        <v>0</v>
      </c>
      <c r="I849" s="16">
        <f>VLOOKUP(B849,'[1]FDC1 Hyp3 taxeha1'!$A$2:$U$42,21,0)</f>
        <v>1.73</v>
      </c>
      <c r="J849" s="17">
        <f t="shared" si="52"/>
        <v>0</v>
      </c>
      <c r="K849" s="17">
        <f t="shared" si="53"/>
        <v>0</v>
      </c>
      <c r="L849" s="17">
        <f t="shared" si="54"/>
        <v>706.9126</v>
      </c>
      <c r="M849" s="17"/>
    </row>
    <row r="850" spans="1:13" x14ac:dyDescent="0.35">
      <c r="A850" s="13">
        <v>520143</v>
      </c>
      <c r="B850" s="14" t="s">
        <v>88</v>
      </c>
      <c r="C850" s="14" t="s">
        <v>607</v>
      </c>
      <c r="D850" s="15">
        <v>10.19</v>
      </c>
      <c r="E850" s="15">
        <v>496.5</v>
      </c>
      <c r="F850" s="15">
        <f t="shared" si="55"/>
        <v>109.49</v>
      </c>
      <c r="G850" s="16">
        <v>0</v>
      </c>
      <c r="H850" s="16">
        <v>0</v>
      </c>
      <c r="I850" s="16">
        <f>VLOOKUP(B850,'[1]FDC1 Hyp3 taxeha1'!$A$2:$U$42,21,0)</f>
        <v>1.73</v>
      </c>
      <c r="J850" s="17">
        <f t="shared" si="52"/>
        <v>0</v>
      </c>
      <c r="K850" s="17">
        <f t="shared" si="53"/>
        <v>0</v>
      </c>
      <c r="L850" s="17">
        <f t="shared" si="54"/>
        <v>189.4177</v>
      </c>
      <c r="M850" s="17"/>
    </row>
    <row r="851" spans="1:13" x14ac:dyDescent="0.35">
      <c r="A851" s="13">
        <v>520883</v>
      </c>
      <c r="B851" s="14" t="s">
        <v>88</v>
      </c>
      <c r="C851" s="14" t="s">
        <v>608</v>
      </c>
      <c r="D851" s="15">
        <v>79.53</v>
      </c>
      <c r="E851" s="15">
        <v>632.15</v>
      </c>
      <c r="F851" s="15">
        <f t="shared" si="55"/>
        <v>205.96</v>
      </c>
      <c r="G851" s="16">
        <v>0</v>
      </c>
      <c r="H851" s="16">
        <v>0</v>
      </c>
      <c r="I851" s="16">
        <f>VLOOKUP(B851,'[1]FDC1 Hyp3 taxeha1'!$A$2:$U$42,21,0)</f>
        <v>1.73</v>
      </c>
      <c r="J851" s="17">
        <f t="shared" si="52"/>
        <v>0</v>
      </c>
      <c r="K851" s="17">
        <f t="shared" si="53"/>
        <v>0</v>
      </c>
      <c r="L851" s="17">
        <f t="shared" si="54"/>
        <v>356.31080000000003</v>
      </c>
      <c r="M851" s="17"/>
    </row>
    <row r="852" spans="1:13" x14ac:dyDescent="0.35">
      <c r="A852" s="13">
        <v>521598</v>
      </c>
      <c r="B852" s="14" t="s">
        <v>88</v>
      </c>
      <c r="C852" s="14" t="s">
        <v>609</v>
      </c>
      <c r="D852" s="15">
        <v>2.4300000000000002</v>
      </c>
      <c r="E852" s="15">
        <v>39.409999999999997</v>
      </c>
      <c r="F852" s="15">
        <f t="shared" si="55"/>
        <v>10.31</v>
      </c>
      <c r="G852" s="16">
        <v>0</v>
      </c>
      <c r="H852" s="16">
        <v>0</v>
      </c>
      <c r="I852" s="16">
        <f>VLOOKUP(B852,'[1]FDC1 Hyp3 taxeha1'!$A$2:$U$42,21,0)</f>
        <v>1.73</v>
      </c>
      <c r="J852" s="17">
        <f t="shared" si="52"/>
        <v>0</v>
      </c>
      <c r="K852" s="17">
        <f t="shared" si="53"/>
        <v>0</v>
      </c>
      <c r="L852" s="17">
        <f t="shared" si="54"/>
        <v>17.836300000000001</v>
      </c>
      <c r="M852" s="17"/>
    </row>
    <row r="853" spans="1:13" x14ac:dyDescent="0.35">
      <c r="A853" s="13">
        <v>521774</v>
      </c>
      <c r="B853" s="14" t="s">
        <v>88</v>
      </c>
      <c r="C853" s="14" t="s">
        <v>609</v>
      </c>
      <c r="D853" s="15">
        <v>0</v>
      </c>
      <c r="E853" s="15">
        <v>57.33</v>
      </c>
      <c r="F853" s="15">
        <f t="shared" si="55"/>
        <v>11.47</v>
      </c>
      <c r="G853" s="16">
        <v>0</v>
      </c>
      <c r="H853" s="16">
        <v>0</v>
      </c>
      <c r="I853" s="16">
        <f>VLOOKUP(B853,'[1]FDC1 Hyp3 taxeha1'!$A$2:$U$42,21,0)</f>
        <v>1.73</v>
      </c>
      <c r="J853" s="17">
        <f t="shared" si="52"/>
        <v>0</v>
      </c>
      <c r="K853" s="17">
        <f t="shared" si="53"/>
        <v>0</v>
      </c>
      <c r="L853" s="17">
        <f t="shared" si="54"/>
        <v>19.8431</v>
      </c>
      <c r="M853" s="17"/>
    </row>
    <row r="854" spans="1:13" x14ac:dyDescent="0.35">
      <c r="A854" s="13">
        <v>520498</v>
      </c>
      <c r="B854" s="14" t="s">
        <v>88</v>
      </c>
      <c r="C854" s="14" t="s">
        <v>609</v>
      </c>
      <c r="D854" s="15">
        <v>67.319999999999993</v>
      </c>
      <c r="E854" s="15">
        <v>251.29</v>
      </c>
      <c r="F854" s="15">
        <f t="shared" si="55"/>
        <v>117.58</v>
      </c>
      <c r="G854" s="16">
        <v>0</v>
      </c>
      <c r="H854" s="16">
        <v>0</v>
      </c>
      <c r="I854" s="16">
        <f>VLOOKUP(B854,'[1]FDC1 Hyp3 taxeha1'!$A$2:$U$42,21,0)</f>
        <v>1.73</v>
      </c>
      <c r="J854" s="17">
        <f t="shared" si="52"/>
        <v>0</v>
      </c>
      <c r="K854" s="17">
        <f t="shared" si="53"/>
        <v>0</v>
      </c>
      <c r="L854" s="17">
        <f t="shared" si="54"/>
        <v>203.4134</v>
      </c>
      <c r="M854" s="17"/>
    </row>
    <row r="855" spans="1:13" x14ac:dyDescent="0.35">
      <c r="A855" s="13">
        <v>521230</v>
      </c>
      <c r="B855" s="14" t="s">
        <v>88</v>
      </c>
      <c r="C855" s="14" t="s">
        <v>587</v>
      </c>
      <c r="D855" s="15">
        <v>173</v>
      </c>
      <c r="E855" s="15">
        <v>0</v>
      </c>
      <c r="F855" s="15">
        <f t="shared" si="55"/>
        <v>173</v>
      </c>
      <c r="G855" s="16">
        <v>0</v>
      </c>
      <c r="H855" s="16">
        <v>0</v>
      </c>
      <c r="I855" s="16">
        <f>VLOOKUP(B855,'[1]FDC1 Hyp3 taxeha1'!$A$2:$U$42,21,0)</f>
        <v>1.73</v>
      </c>
      <c r="J855" s="17">
        <f t="shared" si="52"/>
        <v>0</v>
      </c>
      <c r="K855" s="17">
        <f t="shared" si="53"/>
        <v>0</v>
      </c>
      <c r="L855" s="17">
        <f t="shared" si="54"/>
        <v>299.29000000000002</v>
      </c>
      <c r="M855" s="17"/>
    </row>
    <row r="856" spans="1:13" x14ac:dyDescent="0.35">
      <c r="A856" s="13">
        <v>521704</v>
      </c>
      <c r="B856" s="14" t="s">
        <v>88</v>
      </c>
      <c r="C856" s="14" t="s">
        <v>610</v>
      </c>
      <c r="D856" s="15">
        <v>0</v>
      </c>
      <c r="E856" s="15">
        <v>150</v>
      </c>
      <c r="F856" s="15">
        <f t="shared" si="55"/>
        <v>30</v>
      </c>
      <c r="G856" s="16">
        <v>0</v>
      </c>
      <c r="H856" s="16">
        <v>0</v>
      </c>
      <c r="I856" s="16">
        <f>VLOOKUP(B856,'[1]FDC1 Hyp3 taxeha1'!$A$2:$U$42,21,0)</f>
        <v>1.73</v>
      </c>
      <c r="J856" s="17">
        <f t="shared" si="52"/>
        <v>0</v>
      </c>
      <c r="K856" s="17">
        <f t="shared" si="53"/>
        <v>0</v>
      </c>
      <c r="L856" s="17">
        <f t="shared" si="54"/>
        <v>51.9</v>
      </c>
      <c r="M856" s="17"/>
    </row>
    <row r="857" spans="1:13" x14ac:dyDescent="0.35">
      <c r="A857" s="13">
        <v>520184</v>
      </c>
      <c r="B857" s="14" t="s">
        <v>88</v>
      </c>
      <c r="C857" s="14" t="s">
        <v>611</v>
      </c>
      <c r="D857" s="15">
        <v>85.06</v>
      </c>
      <c r="E857" s="15">
        <v>23.68</v>
      </c>
      <c r="F857" s="15">
        <f t="shared" si="55"/>
        <v>89.8</v>
      </c>
      <c r="G857" s="16">
        <v>0</v>
      </c>
      <c r="H857" s="16">
        <v>0</v>
      </c>
      <c r="I857" s="16">
        <f>VLOOKUP(B857,'[1]FDC1 Hyp3 taxeha1'!$A$2:$U$42,21,0)</f>
        <v>1.73</v>
      </c>
      <c r="J857" s="17">
        <f t="shared" si="52"/>
        <v>0</v>
      </c>
      <c r="K857" s="17">
        <f t="shared" si="53"/>
        <v>0</v>
      </c>
      <c r="L857" s="17">
        <f t="shared" si="54"/>
        <v>155.35399999999998</v>
      </c>
      <c r="M857" s="17"/>
    </row>
    <row r="858" spans="1:13" x14ac:dyDescent="0.35">
      <c r="A858" s="13">
        <v>520946</v>
      </c>
      <c r="B858" s="14" t="s">
        <v>88</v>
      </c>
      <c r="C858" s="14" t="s">
        <v>612</v>
      </c>
      <c r="D858" s="15">
        <v>55.53</v>
      </c>
      <c r="E858" s="15">
        <v>322.64</v>
      </c>
      <c r="F858" s="15">
        <f t="shared" si="55"/>
        <v>120.06</v>
      </c>
      <c r="G858" s="16">
        <v>0</v>
      </c>
      <c r="H858" s="16">
        <v>0</v>
      </c>
      <c r="I858" s="16">
        <f>VLOOKUP(B858,'[1]FDC1 Hyp3 taxeha1'!$A$2:$U$42,21,0)</f>
        <v>1.73</v>
      </c>
      <c r="J858" s="17">
        <f t="shared" si="52"/>
        <v>0</v>
      </c>
      <c r="K858" s="17">
        <f t="shared" si="53"/>
        <v>0</v>
      </c>
      <c r="L858" s="17">
        <f t="shared" si="54"/>
        <v>207.7038</v>
      </c>
      <c r="M858" s="17"/>
    </row>
    <row r="859" spans="1:13" x14ac:dyDescent="0.35">
      <c r="A859" s="13">
        <v>520559</v>
      </c>
      <c r="B859" s="14" t="s">
        <v>88</v>
      </c>
      <c r="C859" s="14" t="s">
        <v>613</v>
      </c>
      <c r="D859" s="15">
        <v>34.08</v>
      </c>
      <c r="E859" s="15">
        <v>5.5</v>
      </c>
      <c r="F859" s="15">
        <f t="shared" si="55"/>
        <v>35.18</v>
      </c>
      <c r="G859" s="16">
        <v>0</v>
      </c>
      <c r="H859" s="16">
        <v>0</v>
      </c>
      <c r="I859" s="16">
        <f>VLOOKUP(B859,'[1]FDC1 Hyp3 taxeha1'!$A$2:$U$42,21,0)</f>
        <v>1.73</v>
      </c>
      <c r="J859" s="17">
        <f t="shared" si="52"/>
        <v>0</v>
      </c>
      <c r="K859" s="17">
        <f t="shared" si="53"/>
        <v>0</v>
      </c>
      <c r="L859" s="17">
        <f t="shared" si="54"/>
        <v>60.861399999999996</v>
      </c>
      <c r="M859" s="17"/>
    </row>
    <row r="860" spans="1:13" x14ac:dyDescent="0.35">
      <c r="A860" s="13">
        <v>521417</v>
      </c>
      <c r="B860" s="14" t="s">
        <v>88</v>
      </c>
      <c r="C860" s="14" t="s">
        <v>614</v>
      </c>
      <c r="D860" s="15">
        <v>549.92999999999995</v>
      </c>
      <c r="E860" s="15">
        <v>1189.69</v>
      </c>
      <c r="F860" s="15">
        <f t="shared" si="55"/>
        <v>787.87</v>
      </c>
      <c r="G860" s="16">
        <v>0</v>
      </c>
      <c r="H860" s="16">
        <v>0</v>
      </c>
      <c r="I860" s="16">
        <f>VLOOKUP(B860,'[1]FDC1 Hyp3 taxeha1'!$A$2:$U$42,21,0)</f>
        <v>1.73</v>
      </c>
      <c r="J860" s="17">
        <f t="shared" si="52"/>
        <v>0</v>
      </c>
      <c r="K860" s="17">
        <f t="shared" si="53"/>
        <v>0</v>
      </c>
      <c r="L860" s="17">
        <f t="shared" si="54"/>
        <v>1363.0151000000001</v>
      </c>
      <c r="M860" s="17"/>
    </row>
    <row r="861" spans="1:13" x14ac:dyDescent="0.35">
      <c r="A861" s="13">
        <v>521010</v>
      </c>
      <c r="B861" s="14" t="s">
        <v>88</v>
      </c>
      <c r="C861" s="14" t="s">
        <v>615</v>
      </c>
      <c r="D861" s="15">
        <v>94.64</v>
      </c>
      <c r="E861" s="15">
        <v>455</v>
      </c>
      <c r="F861" s="15">
        <f t="shared" si="55"/>
        <v>185.64</v>
      </c>
      <c r="G861" s="16">
        <v>0</v>
      </c>
      <c r="H861" s="16">
        <v>0</v>
      </c>
      <c r="I861" s="16">
        <f>VLOOKUP(B861,'[1]FDC1 Hyp3 taxeha1'!$A$2:$U$42,21,0)</f>
        <v>1.73</v>
      </c>
      <c r="J861" s="17">
        <f t="shared" si="52"/>
        <v>0</v>
      </c>
      <c r="K861" s="17">
        <f t="shared" si="53"/>
        <v>0</v>
      </c>
      <c r="L861" s="17">
        <f t="shared" si="54"/>
        <v>321.15719999999999</v>
      </c>
      <c r="M861" s="17"/>
    </row>
    <row r="862" spans="1:13" x14ac:dyDescent="0.35">
      <c r="A862" s="13">
        <v>520593</v>
      </c>
      <c r="B862" s="14" t="s">
        <v>88</v>
      </c>
      <c r="C862" s="14" t="s">
        <v>616</v>
      </c>
      <c r="D862" s="15">
        <v>815.16</v>
      </c>
      <c r="E862" s="15">
        <v>4.3</v>
      </c>
      <c r="F862" s="15">
        <f t="shared" si="55"/>
        <v>816.02</v>
      </c>
      <c r="G862" s="16">
        <v>0</v>
      </c>
      <c r="H862" s="16">
        <v>0</v>
      </c>
      <c r="I862" s="16">
        <f>VLOOKUP(B862,'[1]FDC1 Hyp3 taxeha1'!$A$2:$U$42,21,0)</f>
        <v>1.73</v>
      </c>
      <c r="J862" s="17">
        <f t="shared" si="52"/>
        <v>0</v>
      </c>
      <c r="K862" s="17">
        <f t="shared" si="53"/>
        <v>0</v>
      </c>
      <c r="L862" s="17">
        <f t="shared" si="54"/>
        <v>1411.7146</v>
      </c>
      <c r="M862" s="17"/>
    </row>
    <row r="863" spans="1:13" x14ac:dyDescent="0.35">
      <c r="A863" s="13">
        <v>520857</v>
      </c>
      <c r="B863" s="14" t="s">
        <v>88</v>
      </c>
      <c r="C863" s="14" t="s">
        <v>452</v>
      </c>
      <c r="D863" s="15">
        <v>42</v>
      </c>
      <c r="E863" s="15">
        <v>0</v>
      </c>
      <c r="F863" s="15">
        <f t="shared" si="55"/>
        <v>42</v>
      </c>
      <c r="G863" s="16">
        <v>0</v>
      </c>
      <c r="H863" s="16">
        <v>0</v>
      </c>
      <c r="I863" s="16">
        <f>VLOOKUP(B863,'[1]FDC1 Hyp3 taxeha1'!$A$2:$U$42,21,0)</f>
        <v>1.73</v>
      </c>
      <c r="J863" s="17">
        <f t="shared" si="52"/>
        <v>0</v>
      </c>
      <c r="K863" s="17">
        <f t="shared" si="53"/>
        <v>0</v>
      </c>
      <c r="L863" s="17">
        <f t="shared" si="54"/>
        <v>72.66</v>
      </c>
      <c r="M863" s="17"/>
    </row>
    <row r="864" spans="1:13" x14ac:dyDescent="0.35">
      <c r="A864" s="13">
        <v>521246</v>
      </c>
      <c r="B864" s="14" t="s">
        <v>88</v>
      </c>
      <c r="C864" s="14" t="s">
        <v>446</v>
      </c>
      <c r="D864" s="15">
        <v>21.53</v>
      </c>
      <c r="E864" s="15">
        <v>0</v>
      </c>
      <c r="F864" s="15">
        <f t="shared" si="55"/>
        <v>21.53</v>
      </c>
      <c r="G864" s="16">
        <v>0</v>
      </c>
      <c r="H864" s="16">
        <v>0</v>
      </c>
      <c r="I864" s="16">
        <f>VLOOKUP(B864,'[1]FDC1 Hyp3 taxeha1'!$A$2:$U$42,21,0)</f>
        <v>1.73</v>
      </c>
      <c r="J864" s="17">
        <f t="shared" si="52"/>
        <v>0</v>
      </c>
      <c r="K864" s="17">
        <f t="shared" si="53"/>
        <v>0</v>
      </c>
      <c r="L864" s="17">
        <f t="shared" si="54"/>
        <v>37.246900000000004</v>
      </c>
      <c r="M864" s="17"/>
    </row>
    <row r="865" spans="1:13" x14ac:dyDescent="0.35">
      <c r="A865" s="13">
        <v>522687</v>
      </c>
      <c r="B865" s="14" t="s">
        <v>88</v>
      </c>
      <c r="C865" s="14" t="s">
        <v>617</v>
      </c>
      <c r="D865" s="15">
        <v>48.34</v>
      </c>
      <c r="E865" s="15">
        <v>302.62</v>
      </c>
      <c r="F865" s="15">
        <f t="shared" si="55"/>
        <v>108.86</v>
      </c>
      <c r="G865" s="16">
        <v>0</v>
      </c>
      <c r="H865" s="16">
        <v>0</v>
      </c>
      <c r="I865" s="16">
        <f>VLOOKUP(B865,'[1]FDC1 Hyp3 taxeha1'!$A$2:$U$42,21,0)</f>
        <v>1.73</v>
      </c>
      <c r="J865" s="17">
        <f t="shared" si="52"/>
        <v>0</v>
      </c>
      <c r="K865" s="17">
        <f t="shared" si="53"/>
        <v>0</v>
      </c>
      <c r="L865" s="17">
        <f t="shared" si="54"/>
        <v>188.3278</v>
      </c>
      <c r="M865" s="17"/>
    </row>
    <row r="866" spans="1:13" x14ac:dyDescent="0.35">
      <c r="A866" s="13">
        <v>520947</v>
      </c>
      <c r="B866" s="14" t="s">
        <v>88</v>
      </c>
      <c r="C866" s="14" t="s">
        <v>617</v>
      </c>
      <c r="D866" s="15">
        <v>44.14</v>
      </c>
      <c r="E866" s="15">
        <v>51.04</v>
      </c>
      <c r="F866" s="15">
        <f t="shared" si="55"/>
        <v>54.35</v>
      </c>
      <c r="G866" s="16">
        <v>0</v>
      </c>
      <c r="H866" s="16">
        <v>0</v>
      </c>
      <c r="I866" s="16">
        <f>VLOOKUP(B866,'[1]FDC1 Hyp3 taxeha1'!$A$2:$U$42,21,0)</f>
        <v>1.73</v>
      </c>
      <c r="J866" s="17">
        <f t="shared" si="52"/>
        <v>0</v>
      </c>
      <c r="K866" s="17">
        <f t="shared" si="53"/>
        <v>0</v>
      </c>
      <c r="L866" s="17">
        <f t="shared" si="54"/>
        <v>94.025500000000008</v>
      </c>
      <c r="M866" s="17"/>
    </row>
    <row r="867" spans="1:13" x14ac:dyDescent="0.35">
      <c r="A867" s="13">
        <v>520983</v>
      </c>
      <c r="B867" s="14" t="s">
        <v>88</v>
      </c>
      <c r="C867" s="14" t="s">
        <v>618</v>
      </c>
      <c r="D867" s="15">
        <v>240</v>
      </c>
      <c r="E867" s="15">
        <v>1154</v>
      </c>
      <c r="F867" s="15">
        <f t="shared" si="55"/>
        <v>470.8</v>
      </c>
      <c r="G867" s="16">
        <v>0</v>
      </c>
      <c r="H867" s="16">
        <v>0</v>
      </c>
      <c r="I867" s="16">
        <f>VLOOKUP(B867,'[1]FDC1 Hyp3 taxeha1'!$A$2:$U$42,21,0)</f>
        <v>1.73</v>
      </c>
      <c r="J867" s="17">
        <f t="shared" si="52"/>
        <v>0</v>
      </c>
      <c r="K867" s="17">
        <f t="shared" si="53"/>
        <v>0</v>
      </c>
      <c r="L867" s="17">
        <f t="shared" si="54"/>
        <v>814.48400000000004</v>
      </c>
      <c r="M867" s="17"/>
    </row>
    <row r="868" spans="1:13" x14ac:dyDescent="0.35">
      <c r="A868" s="13">
        <v>521184</v>
      </c>
      <c r="B868" s="14" t="s">
        <v>88</v>
      </c>
      <c r="C868" s="14" t="s">
        <v>619</v>
      </c>
      <c r="D868" s="15">
        <v>78.53</v>
      </c>
      <c r="E868" s="15">
        <v>0</v>
      </c>
      <c r="F868" s="15">
        <f t="shared" si="55"/>
        <v>78.53</v>
      </c>
      <c r="G868" s="16">
        <v>0</v>
      </c>
      <c r="H868" s="16">
        <v>0</v>
      </c>
      <c r="I868" s="16">
        <f>VLOOKUP(B868,'[1]FDC1 Hyp3 taxeha1'!$A$2:$U$42,21,0)</f>
        <v>1.73</v>
      </c>
      <c r="J868" s="17">
        <f t="shared" si="52"/>
        <v>0</v>
      </c>
      <c r="K868" s="17">
        <f t="shared" si="53"/>
        <v>0</v>
      </c>
      <c r="L868" s="17">
        <f t="shared" si="54"/>
        <v>135.8569</v>
      </c>
      <c r="M868" s="17"/>
    </row>
    <row r="869" spans="1:13" x14ac:dyDescent="0.35">
      <c r="A869" s="13">
        <v>521022</v>
      </c>
      <c r="B869" s="14" t="s">
        <v>88</v>
      </c>
      <c r="C869" s="14" t="s">
        <v>620</v>
      </c>
      <c r="D869" s="15">
        <v>101.51</v>
      </c>
      <c r="E869" s="15">
        <v>0</v>
      </c>
      <c r="F869" s="15">
        <f t="shared" si="55"/>
        <v>101.51</v>
      </c>
      <c r="G869" s="16">
        <v>0</v>
      </c>
      <c r="H869" s="16">
        <v>0</v>
      </c>
      <c r="I869" s="16">
        <f>VLOOKUP(B869,'[1]FDC1 Hyp3 taxeha1'!$A$2:$U$42,21,0)</f>
        <v>1.73</v>
      </c>
      <c r="J869" s="17">
        <f t="shared" si="52"/>
        <v>0</v>
      </c>
      <c r="K869" s="17">
        <f t="shared" si="53"/>
        <v>0</v>
      </c>
      <c r="L869" s="17">
        <f t="shared" si="54"/>
        <v>175.6123</v>
      </c>
      <c r="M869" s="17"/>
    </row>
    <row r="870" spans="1:13" x14ac:dyDescent="0.35">
      <c r="A870" s="13">
        <v>521161</v>
      </c>
      <c r="B870" s="14" t="s">
        <v>88</v>
      </c>
      <c r="C870" s="14" t="s">
        <v>621</v>
      </c>
      <c r="D870" s="15">
        <v>242.05</v>
      </c>
      <c r="E870" s="15">
        <v>549.74</v>
      </c>
      <c r="F870" s="15">
        <f t="shared" si="55"/>
        <v>352</v>
      </c>
      <c r="G870" s="16">
        <v>0</v>
      </c>
      <c r="H870" s="16">
        <v>0</v>
      </c>
      <c r="I870" s="16">
        <f>VLOOKUP(B870,'[1]FDC1 Hyp3 taxeha1'!$A$2:$U$42,21,0)</f>
        <v>1.73</v>
      </c>
      <c r="J870" s="17">
        <f t="shared" si="52"/>
        <v>0</v>
      </c>
      <c r="K870" s="17">
        <f t="shared" si="53"/>
        <v>0</v>
      </c>
      <c r="L870" s="17">
        <f t="shared" si="54"/>
        <v>608.96</v>
      </c>
      <c r="M870" s="17"/>
    </row>
    <row r="871" spans="1:13" x14ac:dyDescent="0.35">
      <c r="A871" s="13">
        <v>520624</v>
      </c>
      <c r="B871" s="14" t="s">
        <v>88</v>
      </c>
      <c r="C871" s="14" t="s">
        <v>622</v>
      </c>
      <c r="D871" s="15">
        <v>133.63</v>
      </c>
      <c r="E871" s="15">
        <v>56.94</v>
      </c>
      <c r="F871" s="15">
        <f t="shared" si="55"/>
        <v>145.02000000000001</v>
      </c>
      <c r="G871" s="16">
        <v>0</v>
      </c>
      <c r="H871" s="16">
        <v>0</v>
      </c>
      <c r="I871" s="16">
        <f>VLOOKUP(B871,'[1]FDC1 Hyp3 taxeha1'!$A$2:$U$42,21,0)</f>
        <v>1.73</v>
      </c>
      <c r="J871" s="17">
        <f t="shared" si="52"/>
        <v>0</v>
      </c>
      <c r="K871" s="17">
        <f t="shared" si="53"/>
        <v>0</v>
      </c>
      <c r="L871" s="17">
        <f t="shared" si="54"/>
        <v>250.88460000000001</v>
      </c>
      <c r="M871" s="17"/>
    </row>
    <row r="872" spans="1:13" x14ac:dyDescent="0.35">
      <c r="A872" s="13">
        <v>521133</v>
      </c>
      <c r="B872" s="14" t="s">
        <v>88</v>
      </c>
      <c r="C872" s="14" t="s">
        <v>623</v>
      </c>
      <c r="D872" s="15">
        <v>51.78</v>
      </c>
      <c r="E872" s="15">
        <v>622.4</v>
      </c>
      <c r="F872" s="15">
        <f t="shared" si="55"/>
        <v>176.26</v>
      </c>
      <c r="G872" s="16">
        <v>0</v>
      </c>
      <c r="H872" s="16">
        <v>0</v>
      </c>
      <c r="I872" s="16">
        <f>VLOOKUP(B872,'[1]FDC1 Hyp3 taxeha1'!$A$2:$U$42,21,0)</f>
        <v>1.73</v>
      </c>
      <c r="J872" s="17">
        <f t="shared" si="52"/>
        <v>0</v>
      </c>
      <c r="K872" s="17">
        <f t="shared" si="53"/>
        <v>0</v>
      </c>
      <c r="L872" s="17">
        <f t="shared" si="54"/>
        <v>304.9298</v>
      </c>
      <c r="M872" s="17"/>
    </row>
    <row r="873" spans="1:13" x14ac:dyDescent="0.35">
      <c r="A873" s="13">
        <v>523048</v>
      </c>
      <c r="B873" s="14" t="s">
        <v>88</v>
      </c>
      <c r="C873" s="14" t="s">
        <v>624</v>
      </c>
      <c r="D873" s="15">
        <v>32.270000000000003</v>
      </c>
      <c r="E873" s="15">
        <v>0</v>
      </c>
      <c r="F873" s="15">
        <f t="shared" si="55"/>
        <v>32.270000000000003</v>
      </c>
      <c r="G873" s="16">
        <v>0</v>
      </c>
      <c r="H873" s="16">
        <v>0</v>
      </c>
      <c r="I873" s="16">
        <f>VLOOKUP(B873,'[1]FDC1 Hyp3 taxeha1'!$A$2:$U$42,21,0)</f>
        <v>1.73</v>
      </c>
      <c r="J873" s="17">
        <f t="shared" si="52"/>
        <v>0</v>
      </c>
      <c r="K873" s="17">
        <f t="shared" si="53"/>
        <v>0</v>
      </c>
      <c r="L873" s="17">
        <f t="shared" si="54"/>
        <v>55.827100000000002</v>
      </c>
      <c r="M873" s="17"/>
    </row>
    <row r="874" spans="1:13" x14ac:dyDescent="0.35">
      <c r="A874" s="13">
        <v>520061</v>
      </c>
      <c r="B874" s="14" t="s">
        <v>88</v>
      </c>
      <c r="C874" s="14" t="s">
        <v>104</v>
      </c>
      <c r="D874" s="15">
        <v>5.47</v>
      </c>
      <c r="E874" s="15">
        <v>27.32</v>
      </c>
      <c r="F874" s="15">
        <f t="shared" si="55"/>
        <v>10.93</v>
      </c>
      <c r="G874" s="16">
        <v>0</v>
      </c>
      <c r="H874" s="16">
        <v>0</v>
      </c>
      <c r="I874" s="16">
        <f>VLOOKUP(B874,'[1]FDC1 Hyp3 taxeha1'!$A$2:$U$42,21,0)</f>
        <v>1.73</v>
      </c>
      <c r="J874" s="17">
        <f t="shared" si="52"/>
        <v>0</v>
      </c>
      <c r="K874" s="17">
        <f t="shared" si="53"/>
        <v>0</v>
      </c>
      <c r="L874" s="17">
        <f t="shared" si="54"/>
        <v>18.908899999999999</v>
      </c>
      <c r="M874" s="17"/>
    </row>
    <row r="875" spans="1:13" x14ac:dyDescent="0.35">
      <c r="A875" s="13">
        <v>521101</v>
      </c>
      <c r="B875" s="14" t="s">
        <v>88</v>
      </c>
      <c r="C875" s="14" t="s">
        <v>104</v>
      </c>
      <c r="D875" s="15">
        <v>99.02</v>
      </c>
      <c r="E875" s="15">
        <v>57.73</v>
      </c>
      <c r="F875" s="15">
        <f t="shared" si="55"/>
        <v>110.57</v>
      </c>
      <c r="G875" s="16">
        <v>0</v>
      </c>
      <c r="H875" s="16">
        <v>0</v>
      </c>
      <c r="I875" s="16">
        <f>VLOOKUP(B875,'[1]FDC1 Hyp3 taxeha1'!$A$2:$U$42,21,0)</f>
        <v>1.73</v>
      </c>
      <c r="J875" s="17">
        <f t="shared" si="52"/>
        <v>0</v>
      </c>
      <c r="K875" s="17">
        <f t="shared" si="53"/>
        <v>0</v>
      </c>
      <c r="L875" s="17">
        <f t="shared" si="54"/>
        <v>191.28609999999998</v>
      </c>
      <c r="M875" s="17"/>
    </row>
    <row r="876" spans="1:13" x14ac:dyDescent="0.35">
      <c r="A876" s="13">
        <v>520966</v>
      </c>
      <c r="B876" s="14" t="s">
        <v>88</v>
      </c>
      <c r="C876" s="14" t="s">
        <v>625</v>
      </c>
      <c r="D876" s="15">
        <v>239.67</v>
      </c>
      <c r="E876" s="15">
        <v>345.16</v>
      </c>
      <c r="F876" s="15">
        <f t="shared" si="55"/>
        <v>308.7</v>
      </c>
      <c r="G876" s="16">
        <v>0</v>
      </c>
      <c r="H876" s="16">
        <v>0</v>
      </c>
      <c r="I876" s="16">
        <f>VLOOKUP(B876,'[1]FDC1 Hyp3 taxeha1'!$A$2:$U$42,21,0)</f>
        <v>1.73</v>
      </c>
      <c r="J876" s="17">
        <f t="shared" si="52"/>
        <v>0</v>
      </c>
      <c r="K876" s="17">
        <f t="shared" si="53"/>
        <v>0</v>
      </c>
      <c r="L876" s="17">
        <f t="shared" si="54"/>
        <v>534.05099999999993</v>
      </c>
      <c r="M876" s="17"/>
    </row>
    <row r="877" spans="1:13" x14ac:dyDescent="0.35">
      <c r="A877" s="13">
        <v>521862</v>
      </c>
      <c r="B877" s="14" t="s">
        <v>88</v>
      </c>
      <c r="C877" s="14" t="s">
        <v>625</v>
      </c>
      <c r="D877" s="15">
        <v>2.6</v>
      </c>
      <c r="E877" s="15">
        <v>73.78</v>
      </c>
      <c r="F877" s="15">
        <f t="shared" si="55"/>
        <v>17.36</v>
      </c>
      <c r="G877" s="16">
        <v>0</v>
      </c>
      <c r="H877" s="16">
        <v>0</v>
      </c>
      <c r="I877" s="16">
        <f>VLOOKUP(B877,'[1]FDC1 Hyp3 taxeha1'!$A$2:$U$42,21,0)</f>
        <v>1.73</v>
      </c>
      <c r="J877" s="17">
        <f t="shared" si="52"/>
        <v>0</v>
      </c>
      <c r="K877" s="17">
        <f t="shared" si="53"/>
        <v>0</v>
      </c>
      <c r="L877" s="17">
        <f t="shared" si="54"/>
        <v>30.032799999999998</v>
      </c>
      <c r="M877" s="17"/>
    </row>
    <row r="878" spans="1:13" x14ac:dyDescent="0.35">
      <c r="A878" s="13">
        <v>521864</v>
      </c>
      <c r="B878" s="14" t="s">
        <v>88</v>
      </c>
      <c r="C878" s="14" t="s">
        <v>625</v>
      </c>
      <c r="D878" s="15">
        <v>0</v>
      </c>
      <c r="E878" s="15">
        <v>58.72</v>
      </c>
      <c r="F878" s="15">
        <f t="shared" si="55"/>
        <v>11.74</v>
      </c>
      <c r="G878" s="16">
        <v>0</v>
      </c>
      <c r="H878" s="16">
        <v>0</v>
      </c>
      <c r="I878" s="16">
        <f>VLOOKUP(B878,'[1]FDC1 Hyp3 taxeha1'!$A$2:$U$42,21,0)</f>
        <v>1.73</v>
      </c>
      <c r="J878" s="17">
        <f t="shared" si="52"/>
        <v>0</v>
      </c>
      <c r="K878" s="17">
        <f t="shared" si="53"/>
        <v>0</v>
      </c>
      <c r="L878" s="17">
        <f t="shared" si="54"/>
        <v>20.310200000000002</v>
      </c>
      <c r="M878" s="17"/>
    </row>
    <row r="879" spans="1:13" x14ac:dyDescent="0.35">
      <c r="A879" s="13">
        <v>520843</v>
      </c>
      <c r="B879" s="14" t="s">
        <v>88</v>
      </c>
      <c r="C879" s="14" t="s">
        <v>626</v>
      </c>
      <c r="D879" s="15">
        <v>12.44</v>
      </c>
      <c r="E879" s="15">
        <v>2.73</v>
      </c>
      <c r="F879" s="15">
        <f t="shared" si="55"/>
        <v>12.99</v>
      </c>
      <c r="G879" s="16">
        <v>0</v>
      </c>
      <c r="H879" s="16">
        <v>0</v>
      </c>
      <c r="I879" s="16">
        <f>VLOOKUP(B879,'[1]FDC1 Hyp3 taxeha1'!$A$2:$U$42,21,0)</f>
        <v>1.73</v>
      </c>
      <c r="J879" s="17">
        <f t="shared" si="52"/>
        <v>0</v>
      </c>
      <c r="K879" s="17">
        <f t="shared" si="53"/>
        <v>0</v>
      </c>
      <c r="L879" s="17">
        <f t="shared" si="54"/>
        <v>22.4727</v>
      </c>
      <c r="M879" s="17"/>
    </row>
    <row r="880" spans="1:13" x14ac:dyDescent="0.35">
      <c r="A880" s="13">
        <v>520637</v>
      </c>
      <c r="B880" s="14" t="s">
        <v>88</v>
      </c>
      <c r="C880" s="14" t="s">
        <v>626</v>
      </c>
      <c r="D880" s="15">
        <v>27.99</v>
      </c>
      <c r="E880" s="15">
        <v>0</v>
      </c>
      <c r="F880" s="15">
        <f t="shared" si="55"/>
        <v>27.99</v>
      </c>
      <c r="G880" s="16">
        <v>0</v>
      </c>
      <c r="H880" s="16">
        <v>0</v>
      </c>
      <c r="I880" s="16">
        <f>VLOOKUP(B880,'[1]FDC1 Hyp3 taxeha1'!$A$2:$U$42,21,0)</f>
        <v>1.73</v>
      </c>
      <c r="J880" s="17">
        <f t="shared" si="52"/>
        <v>0</v>
      </c>
      <c r="K880" s="17">
        <f t="shared" si="53"/>
        <v>0</v>
      </c>
      <c r="L880" s="17">
        <f t="shared" si="54"/>
        <v>48.422699999999999</v>
      </c>
      <c r="M880" s="17"/>
    </row>
    <row r="881" spans="1:13" x14ac:dyDescent="0.35">
      <c r="A881" s="13">
        <v>521239</v>
      </c>
      <c r="B881" s="14" t="s">
        <v>88</v>
      </c>
      <c r="C881" s="14" t="s">
        <v>627</v>
      </c>
      <c r="D881" s="15">
        <v>66.27</v>
      </c>
      <c r="E881" s="15">
        <v>702.69</v>
      </c>
      <c r="F881" s="15">
        <f t="shared" si="55"/>
        <v>206.81</v>
      </c>
      <c r="G881" s="16">
        <v>0</v>
      </c>
      <c r="H881" s="16">
        <v>0</v>
      </c>
      <c r="I881" s="16">
        <f>VLOOKUP(B881,'[1]FDC1 Hyp3 taxeha1'!$A$2:$U$42,21,0)</f>
        <v>1.73</v>
      </c>
      <c r="J881" s="17">
        <f t="shared" si="52"/>
        <v>0</v>
      </c>
      <c r="K881" s="17">
        <f t="shared" si="53"/>
        <v>0</v>
      </c>
      <c r="L881" s="17">
        <f t="shared" si="54"/>
        <v>357.78129999999999</v>
      </c>
      <c r="M881" s="17"/>
    </row>
    <row r="882" spans="1:13" x14ac:dyDescent="0.35">
      <c r="A882" s="13">
        <v>521238</v>
      </c>
      <c r="B882" s="14" t="s">
        <v>88</v>
      </c>
      <c r="C882" s="14" t="s">
        <v>627</v>
      </c>
      <c r="D882" s="15">
        <v>17.3</v>
      </c>
      <c r="E882" s="15">
        <v>0</v>
      </c>
      <c r="F882" s="15">
        <f t="shared" si="55"/>
        <v>17.3</v>
      </c>
      <c r="G882" s="16">
        <v>0</v>
      </c>
      <c r="H882" s="16">
        <v>0</v>
      </c>
      <c r="I882" s="16">
        <f>VLOOKUP(B882,'[1]FDC1 Hyp3 taxeha1'!$A$2:$U$42,21,0)</f>
        <v>1.73</v>
      </c>
      <c r="J882" s="17">
        <f t="shared" si="52"/>
        <v>0</v>
      </c>
      <c r="K882" s="17">
        <f t="shared" si="53"/>
        <v>0</v>
      </c>
      <c r="L882" s="17">
        <f t="shared" si="54"/>
        <v>29.929000000000002</v>
      </c>
      <c r="M882" s="17"/>
    </row>
    <row r="883" spans="1:13" x14ac:dyDescent="0.35">
      <c r="A883" s="13">
        <v>520066</v>
      </c>
      <c r="B883" s="14" t="s">
        <v>88</v>
      </c>
      <c r="C883" s="14" t="s">
        <v>628</v>
      </c>
      <c r="D883" s="15">
        <v>58</v>
      </c>
      <c r="E883" s="15">
        <v>420</v>
      </c>
      <c r="F883" s="15">
        <f t="shared" si="55"/>
        <v>142</v>
      </c>
      <c r="G883" s="16">
        <v>0</v>
      </c>
      <c r="H883" s="16">
        <v>0</v>
      </c>
      <c r="I883" s="16">
        <f>VLOOKUP(B883,'[1]FDC1 Hyp3 taxeha1'!$A$2:$U$42,21,0)</f>
        <v>1.73</v>
      </c>
      <c r="J883" s="17">
        <f t="shared" si="52"/>
        <v>0</v>
      </c>
      <c r="K883" s="17">
        <f t="shared" si="53"/>
        <v>0</v>
      </c>
      <c r="L883" s="17">
        <f t="shared" si="54"/>
        <v>245.66</v>
      </c>
      <c r="M883" s="17"/>
    </row>
    <row r="884" spans="1:13" x14ac:dyDescent="0.35">
      <c r="A884" s="13">
        <v>520229</v>
      </c>
      <c r="B884" s="14" t="s">
        <v>629</v>
      </c>
      <c r="C884" s="14" t="s">
        <v>519</v>
      </c>
      <c r="D884" s="15">
        <v>27.54</v>
      </c>
      <c r="E884" s="15">
        <v>99.03</v>
      </c>
      <c r="F884" s="15">
        <f t="shared" si="55"/>
        <v>47.35</v>
      </c>
      <c r="G884" s="16">
        <v>0</v>
      </c>
      <c r="H884" s="16">
        <v>0</v>
      </c>
      <c r="I884" s="16">
        <f>VLOOKUP(B884,'[1]FDC1 Hyp3 taxeha1'!$A$2:$U$42,21,0)</f>
        <v>9.4499999999999993</v>
      </c>
      <c r="J884" s="17">
        <f t="shared" si="52"/>
        <v>0</v>
      </c>
      <c r="K884" s="17">
        <f t="shared" si="53"/>
        <v>0</v>
      </c>
      <c r="L884" s="17">
        <f t="shared" si="54"/>
        <v>447.45749999999998</v>
      </c>
      <c r="M884" s="17"/>
    </row>
    <row r="885" spans="1:13" x14ac:dyDescent="0.35">
      <c r="A885" s="13">
        <v>520224</v>
      </c>
      <c r="B885" s="14" t="s">
        <v>629</v>
      </c>
      <c r="C885" s="14" t="s">
        <v>630</v>
      </c>
      <c r="D885" s="15">
        <v>124.18</v>
      </c>
      <c r="E885" s="15">
        <v>871.34</v>
      </c>
      <c r="F885" s="15">
        <f t="shared" si="55"/>
        <v>298.45</v>
      </c>
      <c r="G885" s="16">
        <v>0</v>
      </c>
      <c r="H885" s="16">
        <v>0</v>
      </c>
      <c r="I885" s="16">
        <f>VLOOKUP(B885,'[1]FDC1 Hyp3 taxeha1'!$A$2:$U$42,21,0)</f>
        <v>9.4499999999999993</v>
      </c>
      <c r="J885" s="17">
        <f t="shared" si="52"/>
        <v>0</v>
      </c>
      <c r="K885" s="17">
        <f t="shared" si="53"/>
        <v>0</v>
      </c>
      <c r="L885" s="17">
        <f t="shared" si="54"/>
        <v>2820.3524999999995</v>
      </c>
      <c r="M885" s="17"/>
    </row>
    <row r="886" spans="1:13" x14ac:dyDescent="0.35">
      <c r="A886" s="13">
        <v>522652</v>
      </c>
      <c r="B886" s="14" t="s">
        <v>629</v>
      </c>
      <c r="C886" s="14" t="s">
        <v>631</v>
      </c>
      <c r="D886" s="15">
        <v>48</v>
      </c>
      <c r="E886" s="15">
        <v>54.88</v>
      </c>
      <c r="F886" s="15">
        <f t="shared" si="55"/>
        <v>58.98</v>
      </c>
      <c r="G886" s="16">
        <v>0</v>
      </c>
      <c r="H886" s="16">
        <v>0</v>
      </c>
      <c r="I886" s="16">
        <f>VLOOKUP(B886,'[1]FDC1 Hyp3 taxeha1'!$A$2:$U$42,21,0)</f>
        <v>9.4499999999999993</v>
      </c>
      <c r="J886" s="17">
        <f t="shared" si="52"/>
        <v>0</v>
      </c>
      <c r="K886" s="17">
        <f t="shared" si="53"/>
        <v>0</v>
      </c>
      <c r="L886" s="17">
        <f t="shared" si="54"/>
        <v>557.36099999999988</v>
      </c>
      <c r="M886" s="17"/>
    </row>
    <row r="887" spans="1:13" x14ac:dyDescent="0.35">
      <c r="A887" s="13">
        <v>520835</v>
      </c>
      <c r="B887" s="14" t="s">
        <v>629</v>
      </c>
      <c r="C887" s="14" t="s">
        <v>631</v>
      </c>
      <c r="D887" s="15">
        <v>97.7</v>
      </c>
      <c r="E887" s="15">
        <v>0</v>
      </c>
      <c r="F887" s="15">
        <f t="shared" si="55"/>
        <v>97.7</v>
      </c>
      <c r="G887" s="16">
        <v>0</v>
      </c>
      <c r="H887" s="16">
        <v>0</v>
      </c>
      <c r="I887" s="16">
        <f>VLOOKUP(B887,'[1]FDC1 Hyp3 taxeha1'!$A$2:$U$42,21,0)</f>
        <v>9.4499999999999993</v>
      </c>
      <c r="J887" s="17">
        <f t="shared" si="52"/>
        <v>0</v>
      </c>
      <c r="K887" s="17">
        <f t="shared" si="53"/>
        <v>0</v>
      </c>
      <c r="L887" s="17">
        <f t="shared" si="54"/>
        <v>923.26499999999999</v>
      </c>
      <c r="M887" s="17"/>
    </row>
    <row r="888" spans="1:13" x14ac:dyDescent="0.35">
      <c r="A888" s="13">
        <v>520287</v>
      </c>
      <c r="B888" s="14" t="s">
        <v>629</v>
      </c>
      <c r="C888" s="14" t="s">
        <v>632</v>
      </c>
      <c r="D888" s="15">
        <v>203</v>
      </c>
      <c r="E888" s="15">
        <v>0</v>
      </c>
      <c r="F888" s="15">
        <f t="shared" si="55"/>
        <v>203</v>
      </c>
      <c r="G888" s="16">
        <v>0</v>
      </c>
      <c r="H888" s="16">
        <v>0</v>
      </c>
      <c r="I888" s="16">
        <f>VLOOKUP(B888,'[1]FDC1 Hyp3 taxeha1'!$A$2:$U$42,21,0)</f>
        <v>9.4499999999999993</v>
      </c>
      <c r="J888" s="17">
        <f t="shared" si="52"/>
        <v>0</v>
      </c>
      <c r="K888" s="17">
        <f t="shared" si="53"/>
        <v>0</v>
      </c>
      <c r="L888" s="17">
        <f t="shared" si="54"/>
        <v>1918.35</v>
      </c>
      <c r="M888" s="17"/>
    </row>
    <row r="889" spans="1:13" x14ac:dyDescent="0.35">
      <c r="A889" s="13">
        <v>520238</v>
      </c>
      <c r="B889" s="14" t="s">
        <v>629</v>
      </c>
      <c r="C889" s="14" t="s">
        <v>27</v>
      </c>
      <c r="D889" s="15">
        <v>62</v>
      </c>
      <c r="E889" s="15">
        <v>0</v>
      </c>
      <c r="F889" s="15">
        <f t="shared" si="55"/>
        <v>62</v>
      </c>
      <c r="G889" s="16">
        <v>0</v>
      </c>
      <c r="H889" s="16">
        <v>0</v>
      </c>
      <c r="I889" s="16">
        <f>VLOOKUP(B889,'[1]FDC1 Hyp3 taxeha1'!$A$2:$U$42,21,0)</f>
        <v>9.4499999999999993</v>
      </c>
      <c r="J889" s="17">
        <f t="shared" si="52"/>
        <v>0</v>
      </c>
      <c r="K889" s="17">
        <f t="shared" si="53"/>
        <v>0</v>
      </c>
      <c r="L889" s="17">
        <f t="shared" si="54"/>
        <v>585.9</v>
      </c>
      <c r="M889" s="17"/>
    </row>
    <row r="890" spans="1:13" x14ac:dyDescent="0.35">
      <c r="A890" s="13">
        <v>521494</v>
      </c>
      <c r="B890" s="14" t="s">
        <v>629</v>
      </c>
      <c r="C890" s="14" t="s">
        <v>633</v>
      </c>
      <c r="D890" s="15">
        <v>17.760000000000002</v>
      </c>
      <c r="E890" s="15">
        <v>20.28</v>
      </c>
      <c r="F890" s="15">
        <f t="shared" si="55"/>
        <v>21.82</v>
      </c>
      <c r="G890" s="16">
        <v>0</v>
      </c>
      <c r="H890" s="16">
        <v>0</v>
      </c>
      <c r="I890" s="16">
        <f>VLOOKUP(B890,'[1]FDC1 Hyp3 taxeha1'!$A$2:$U$42,21,0)</f>
        <v>9.4499999999999993</v>
      </c>
      <c r="J890" s="17">
        <f t="shared" si="52"/>
        <v>0</v>
      </c>
      <c r="K890" s="17">
        <f t="shared" si="53"/>
        <v>0</v>
      </c>
      <c r="L890" s="17">
        <f t="shared" si="54"/>
        <v>206.19899999999998</v>
      </c>
      <c r="M890" s="17"/>
    </row>
    <row r="891" spans="1:13" x14ac:dyDescent="0.35">
      <c r="A891" s="13">
        <v>521500</v>
      </c>
      <c r="B891" s="14" t="s">
        <v>629</v>
      </c>
      <c r="C891" s="14" t="s">
        <v>634</v>
      </c>
      <c r="D891" s="15">
        <v>10.199999999999999</v>
      </c>
      <c r="E891" s="15">
        <v>16.86</v>
      </c>
      <c r="F891" s="15">
        <f t="shared" si="55"/>
        <v>13.57</v>
      </c>
      <c r="G891" s="16">
        <v>0</v>
      </c>
      <c r="H891" s="16">
        <v>0</v>
      </c>
      <c r="I891" s="16">
        <f>VLOOKUP(B891,'[1]FDC1 Hyp3 taxeha1'!$A$2:$U$42,21,0)</f>
        <v>9.4499999999999993</v>
      </c>
      <c r="J891" s="17">
        <f t="shared" si="52"/>
        <v>0</v>
      </c>
      <c r="K891" s="17">
        <f t="shared" si="53"/>
        <v>0</v>
      </c>
      <c r="L891" s="17">
        <f t="shared" si="54"/>
        <v>128.23650000000001</v>
      </c>
      <c r="M891" s="17"/>
    </row>
    <row r="892" spans="1:13" x14ac:dyDescent="0.35">
      <c r="A892" s="13">
        <v>520597</v>
      </c>
      <c r="B892" s="14" t="s">
        <v>629</v>
      </c>
      <c r="C892" s="14" t="s">
        <v>635</v>
      </c>
      <c r="D892" s="15">
        <v>18.309999999999999</v>
      </c>
      <c r="E892" s="15">
        <v>506.89</v>
      </c>
      <c r="F892" s="15">
        <f t="shared" si="55"/>
        <v>119.69</v>
      </c>
      <c r="G892" s="16">
        <v>0</v>
      </c>
      <c r="H892" s="16">
        <v>0</v>
      </c>
      <c r="I892" s="16">
        <f>VLOOKUP(B892,'[1]FDC1 Hyp3 taxeha1'!$A$2:$U$42,21,0)</f>
        <v>9.4499999999999993</v>
      </c>
      <c r="J892" s="17">
        <f t="shared" si="52"/>
        <v>0</v>
      </c>
      <c r="K892" s="17">
        <f t="shared" si="53"/>
        <v>0</v>
      </c>
      <c r="L892" s="17">
        <f t="shared" si="54"/>
        <v>1131.0704999999998</v>
      </c>
      <c r="M892" s="17"/>
    </row>
    <row r="893" spans="1:13" x14ac:dyDescent="0.35">
      <c r="A893" s="13">
        <v>520320</v>
      </c>
      <c r="B893" s="14" t="s">
        <v>629</v>
      </c>
      <c r="C893" s="14" t="s">
        <v>636</v>
      </c>
      <c r="D893" s="15">
        <v>309.07</v>
      </c>
      <c r="E893" s="15">
        <v>68.08</v>
      </c>
      <c r="F893" s="15">
        <f t="shared" si="55"/>
        <v>322.69</v>
      </c>
      <c r="G893" s="16">
        <v>0</v>
      </c>
      <c r="H893" s="16">
        <v>0</v>
      </c>
      <c r="I893" s="16">
        <f>VLOOKUP(B893,'[1]FDC1 Hyp3 taxeha1'!$A$2:$U$42,21,0)</f>
        <v>9.4499999999999993</v>
      </c>
      <c r="J893" s="17">
        <f t="shared" si="52"/>
        <v>0</v>
      </c>
      <c r="K893" s="17">
        <f t="shared" si="53"/>
        <v>0</v>
      </c>
      <c r="L893" s="17">
        <f t="shared" si="54"/>
        <v>3049.4204999999997</v>
      </c>
      <c r="M893" s="17"/>
    </row>
    <row r="894" spans="1:13" x14ac:dyDescent="0.35">
      <c r="A894" s="13">
        <v>520407</v>
      </c>
      <c r="B894" s="14" t="s">
        <v>629</v>
      </c>
      <c r="C894" s="14" t="s">
        <v>637</v>
      </c>
      <c r="D894" s="15">
        <v>308.83</v>
      </c>
      <c r="E894" s="15">
        <v>425.85</v>
      </c>
      <c r="F894" s="15">
        <f t="shared" si="55"/>
        <v>394</v>
      </c>
      <c r="G894" s="16">
        <v>0</v>
      </c>
      <c r="H894" s="16">
        <v>0</v>
      </c>
      <c r="I894" s="16">
        <f>VLOOKUP(B894,'[1]FDC1 Hyp3 taxeha1'!$A$2:$U$42,21,0)</f>
        <v>9.4499999999999993</v>
      </c>
      <c r="J894" s="17">
        <f t="shared" si="52"/>
        <v>0</v>
      </c>
      <c r="K894" s="17">
        <f t="shared" si="53"/>
        <v>0</v>
      </c>
      <c r="L894" s="17">
        <f t="shared" si="54"/>
        <v>3723.2999999999997</v>
      </c>
      <c r="M894" s="17"/>
    </row>
    <row r="895" spans="1:13" x14ac:dyDescent="0.35">
      <c r="A895" s="13">
        <v>521547</v>
      </c>
      <c r="B895" s="14" t="s">
        <v>629</v>
      </c>
      <c r="C895" s="14" t="s">
        <v>638</v>
      </c>
      <c r="D895" s="15">
        <v>16.309999999999999</v>
      </c>
      <c r="E895" s="15">
        <v>0</v>
      </c>
      <c r="F895" s="15">
        <f t="shared" si="55"/>
        <v>16.309999999999999</v>
      </c>
      <c r="G895" s="16">
        <v>0</v>
      </c>
      <c r="H895" s="16">
        <v>0</v>
      </c>
      <c r="I895" s="16">
        <f>VLOOKUP(B895,'[1]FDC1 Hyp3 taxeha1'!$A$2:$U$42,21,0)</f>
        <v>9.4499999999999993</v>
      </c>
      <c r="J895" s="17">
        <f t="shared" si="52"/>
        <v>0</v>
      </c>
      <c r="K895" s="17">
        <f t="shared" si="53"/>
        <v>0</v>
      </c>
      <c r="L895" s="17">
        <f t="shared" si="54"/>
        <v>154.12949999999998</v>
      </c>
      <c r="M895" s="17"/>
    </row>
    <row r="896" spans="1:13" x14ac:dyDescent="0.35">
      <c r="A896" s="13">
        <v>521563</v>
      </c>
      <c r="B896" s="14" t="s">
        <v>629</v>
      </c>
      <c r="C896" s="14" t="s">
        <v>639</v>
      </c>
      <c r="D896" s="15">
        <v>4.26</v>
      </c>
      <c r="E896" s="15">
        <v>62.96</v>
      </c>
      <c r="F896" s="15">
        <f t="shared" si="55"/>
        <v>16.850000000000001</v>
      </c>
      <c r="G896" s="16">
        <v>0</v>
      </c>
      <c r="H896" s="16">
        <v>0</v>
      </c>
      <c r="I896" s="16">
        <f>VLOOKUP(B896,'[1]FDC1 Hyp3 taxeha1'!$A$2:$U$42,21,0)</f>
        <v>9.4499999999999993</v>
      </c>
      <c r="J896" s="17">
        <f t="shared" si="52"/>
        <v>0</v>
      </c>
      <c r="K896" s="17">
        <f t="shared" si="53"/>
        <v>0</v>
      </c>
      <c r="L896" s="17">
        <f t="shared" si="54"/>
        <v>159.23249999999999</v>
      </c>
      <c r="M896" s="17"/>
    </row>
    <row r="897" spans="1:13" x14ac:dyDescent="0.35">
      <c r="A897" s="13">
        <v>520606</v>
      </c>
      <c r="B897" s="14" t="s">
        <v>629</v>
      </c>
      <c r="C897" s="14" t="s">
        <v>519</v>
      </c>
      <c r="D897" s="15">
        <v>380.09</v>
      </c>
      <c r="E897" s="15">
        <v>103.78</v>
      </c>
      <c r="F897" s="15">
        <f t="shared" si="55"/>
        <v>400.85</v>
      </c>
      <c r="G897" s="16">
        <v>0</v>
      </c>
      <c r="H897" s="16">
        <v>0</v>
      </c>
      <c r="I897" s="16">
        <f>VLOOKUP(B897,'[1]FDC1 Hyp3 taxeha1'!$A$2:$U$42,21,0)</f>
        <v>9.4499999999999993</v>
      </c>
      <c r="J897" s="17">
        <f t="shared" si="52"/>
        <v>0</v>
      </c>
      <c r="K897" s="17">
        <f t="shared" si="53"/>
        <v>0</v>
      </c>
      <c r="L897" s="17">
        <f t="shared" si="54"/>
        <v>3788.0324999999998</v>
      </c>
      <c r="M897" s="17"/>
    </row>
    <row r="898" spans="1:13" x14ac:dyDescent="0.35">
      <c r="A898" s="13">
        <v>522052</v>
      </c>
      <c r="B898" s="14" t="s">
        <v>629</v>
      </c>
      <c r="C898" s="14" t="s">
        <v>640</v>
      </c>
      <c r="D898" s="15">
        <v>139.54</v>
      </c>
      <c r="E898" s="15">
        <v>332.85</v>
      </c>
      <c r="F898" s="15">
        <f t="shared" si="55"/>
        <v>206.11</v>
      </c>
      <c r="G898" s="16">
        <v>0</v>
      </c>
      <c r="H898" s="16">
        <v>0</v>
      </c>
      <c r="I898" s="16">
        <f>VLOOKUP(B898,'[1]FDC1 Hyp3 taxeha1'!$A$2:$U$42,21,0)</f>
        <v>9.4499999999999993</v>
      </c>
      <c r="J898" s="17">
        <f t="shared" ref="J898:J961" si="56">$F898*G898</f>
        <v>0</v>
      </c>
      <c r="K898" s="17">
        <f t="shared" ref="K898:K961" si="57">$F898*H898</f>
        <v>0</v>
      </c>
      <c r="L898" s="17">
        <f t="shared" ref="L898:L961" si="58">$F898*I898</f>
        <v>1947.7394999999999</v>
      </c>
      <c r="M898" s="17"/>
    </row>
    <row r="899" spans="1:13" x14ac:dyDescent="0.35">
      <c r="A899" s="13">
        <v>522051</v>
      </c>
      <c r="B899" s="14" t="s">
        <v>629</v>
      </c>
      <c r="C899" s="14" t="s">
        <v>519</v>
      </c>
      <c r="D899" s="15">
        <v>151.1</v>
      </c>
      <c r="E899" s="15">
        <v>68.56</v>
      </c>
      <c r="F899" s="15">
        <f t="shared" ref="F899:F962" si="59">ROUND((D899+(E899/5)),2)</f>
        <v>164.81</v>
      </c>
      <c r="G899" s="16">
        <v>0</v>
      </c>
      <c r="H899" s="16">
        <v>0</v>
      </c>
      <c r="I899" s="16">
        <f>VLOOKUP(B899,'[1]FDC1 Hyp3 taxeha1'!$A$2:$U$42,21,0)</f>
        <v>9.4499999999999993</v>
      </c>
      <c r="J899" s="17">
        <f t="shared" si="56"/>
        <v>0</v>
      </c>
      <c r="K899" s="17">
        <f t="shared" si="57"/>
        <v>0</v>
      </c>
      <c r="L899" s="17">
        <f t="shared" si="58"/>
        <v>1557.4544999999998</v>
      </c>
      <c r="M899" s="17"/>
    </row>
    <row r="900" spans="1:13" x14ac:dyDescent="0.35">
      <c r="A900" s="13">
        <v>520410</v>
      </c>
      <c r="B900" s="14" t="s">
        <v>629</v>
      </c>
      <c r="C900" s="14" t="s">
        <v>336</v>
      </c>
      <c r="D900" s="15">
        <v>31.04</v>
      </c>
      <c r="E900" s="15">
        <v>17.62</v>
      </c>
      <c r="F900" s="15">
        <f t="shared" si="59"/>
        <v>34.56</v>
      </c>
      <c r="G900" s="16">
        <v>0</v>
      </c>
      <c r="H900" s="16">
        <v>0</v>
      </c>
      <c r="I900" s="16">
        <f>VLOOKUP(B900,'[1]FDC1 Hyp3 taxeha1'!$A$2:$U$42,21,0)</f>
        <v>9.4499999999999993</v>
      </c>
      <c r="J900" s="17">
        <f t="shared" si="56"/>
        <v>0</v>
      </c>
      <c r="K900" s="17">
        <f t="shared" si="57"/>
        <v>0</v>
      </c>
      <c r="L900" s="17">
        <f t="shared" si="58"/>
        <v>326.59199999999998</v>
      </c>
      <c r="M900" s="17"/>
    </row>
    <row r="901" spans="1:13" x14ac:dyDescent="0.35">
      <c r="A901" s="13">
        <v>520366</v>
      </c>
      <c r="B901" s="14" t="s">
        <v>629</v>
      </c>
      <c r="C901" s="14" t="s">
        <v>641</v>
      </c>
      <c r="D901" s="15">
        <v>148.30000000000001</v>
      </c>
      <c r="E901" s="15">
        <v>953.92</v>
      </c>
      <c r="F901" s="15">
        <f t="shared" si="59"/>
        <v>339.08</v>
      </c>
      <c r="G901" s="16">
        <v>0</v>
      </c>
      <c r="H901" s="16">
        <v>0</v>
      </c>
      <c r="I901" s="16">
        <f>VLOOKUP(B901,'[1]FDC1 Hyp3 taxeha1'!$A$2:$U$42,21,0)</f>
        <v>9.4499999999999993</v>
      </c>
      <c r="J901" s="17">
        <f t="shared" si="56"/>
        <v>0</v>
      </c>
      <c r="K901" s="17">
        <f t="shared" si="57"/>
        <v>0</v>
      </c>
      <c r="L901" s="17">
        <f t="shared" si="58"/>
        <v>3204.3059999999996</v>
      </c>
      <c r="M901" s="17"/>
    </row>
    <row r="902" spans="1:13" x14ac:dyDescent="0.35">
      <c r="A902" s="13">
        <v>520757</v>
      </c>
      <c r="B902" s="14" t="s">
        <v>629</v>
      </c>
      <c r="C902" s="14" t="s">
        <v>518</v>
      </c>
      <c r="D902" s="15">
        <v>57.21</v>
      </c>
      <c r="E902" s="15">
        <v>0</v>
      </c>
      <c r="F902" s="15">
        <f t="shared" si="59"/>
        <v>57.21</v>
      </c>
      <c r="G902" s="16">
        <v>0</v>
      </c>
      <c r="H902" s="16">
        <v>0</v>
      </c>
      <c r="I902" s="16">
        <f>VLOOKUP(B902,'[1]FDC1 Hyp3 taxeha1'!$A$2:$U$42,21,0)</f>
        <v>9.4499999999999993</v>
      </c>
      <c r="J902" s="17">
        <f t="shared" si="56"/>
        <v>0</v>
      </c>
      <c r="K902" s="17">
        <f t="shared" si="57"/>
        <v>0</v>
      </c>
      <c r="L902" s="17">
        <f t="shared" si="58"/>
        <v>540.6345</v>
      </c>
      <c r="M902" s="17"/>
    </row>
    <row r="903" spans="1:13" x14ac:dyDescent="0.35">
      <c r="A903" s="13">
        <v>523094</v>
      </c>
      <c r="B903" s="14" t="s">
        <v>629</v>
      </c>
      <c r="C903" s="14" t="s">
        <v>518</v>
      </c>
      <c r="D903" s="15">
        <v>134.01</v>
      </c>
      <c r="E903" s="15">
        <v>0</v>
      </c>
      <c r="F903" s="15">
        <f t="shared" si="59"/>
        <v>134.01</v>
      </c>
      <c r="G903" s="16">
        <v>0</v>
      </c>
      <c r="H903" s="16">
        <v>0</v>
      </c>
      <c r="I903" s="16">
        <f>VLOOKUP(B903,'[1]FDC1 Hyp3 taxeha1'!$A$2:$U$42,21,0)</f>
        <v>9.4499999999999993</v>
      </c>
      <c r="J903" s="17">
        <f t="shared" si="56"/>
        <v>0</v>
      </c>
      <c r="K903" s="17">
        <f t="shared" si="57"/>
        <v>0</v>
      </c>
      <c r="L903" s="17">
        <f t="shared" si="58"/>
        <v>1266.3944999999999</v>
      </c>
      <c r="M903" s="17"/>
    </row>
    <row r="904" spans="1:13" x14ac:dyDescent="0.35">
      <c r="A904" s="13">
        <v>520251</v>
      </c>
      <c r="B904" s="14" t="s">
        <v>629</v>
      </c>
      <c r="C904" s="14" t="s">
        <v>642</v>
      </c>
      <c r="D904" s="15">
        <v>488.89</v>
      </c>
      <c r="E904" s="15">
        <v>956.71</v>
      </c>
      <c r="F904" s="15">
        <f t="shared" si="59"/>
        <v>680.23</v>
      </c>
      <c r="G904" s="16">
        <v>0</v>
      </c>
      <c r="H904" s="16">
        <v>0</v>
      </c>
      <c r="I904" s="16">
        <f>VLOOKUP(B904,'[1]FDC1 Hyp3 taxeha1'!$A$2:$U$42,21,0)</f>
        <v>9.4499999999999993</v>
      </c>
      <c r="J904" s="17">
        <f t="shared" si="56"/>
        <v>0</v>
      </c>
      <c r="K904" s="17">
        <f t="shared" si="57"/>
        <v>0</v>
      </c>
      <c r="L904" s="17">
        <f t="shared" si="58"/>
        <v>6428.1734999999999</v>
      </c>
      <c r="M904" s="17"/>
    </row>
    <row r="905" spans="1:13" x14ac:dyDescent="0.35">
      <c r="A905" s="13">
        <v>520383</v>
      </c>
      <c r="B905" s="14" t="s">
        <v>629</v>
      </c>
      <c r="C905" s="14" t="s">
        <v>631</v>
      </c>
      <c r="D905" s="15">
        <v>90.85</v>
      </c>
      <c r="E905" s="15">
        <v>123.85</v>
      </c>
      <c r="F905" s="15">
        <f t="shared" si="59"/>
        <v>115.62</v>
      </c>
      <c r="G905" s="16">
        <v>0</v>
      </c>
      <c r="H905" s="16">
        <v>0</v>
      </c>
      <c r="I905" s="16">
        <f>VLOOKUP(B905,'[1]FDC1 Hyp3 taxeha1'!$A$2:$U$42,21,0)</f>
        <v>9.4499999999999993</v>
      </c>
      <c r="J905" s="17">
        <f t="shared" si="56"/>
        <v>0</v>
      </c>
      <c r="K905" s="17">
        <f t="shared" si="57"/>
        <v>0</v>
      </c>
      <c r="L905" s="17">
        <f t="shared" si="58"/>
        <v>1092.6089999999999</v>
      </c>
      <c r="M905" s="17"/>
    </row>
    <row r="906" spans="1:13" x14ac:dyDescent="0.35">
      <c r="A906" s="13">
        <v>520040</v>
      </c>
      <c r="B906" s="14" t="s">
        <v>629</v>
      </c>
      <c r="C906" s="14" t="s">
        <v>631</v>
      </c>
      <c r="D906" s="15">
        <v>0</v>
      </c>
      <c r="E906" s="15">
        <v>69</v>
      </c>
      <c r="F906" s="15">
        <f t="shared" si="59"/>
        <v>13.8</v>
      </c>
      <c r="G906" s="16">
        <v>0</v>
      </c>
      <c r="H906" s="16">
        <v>0</v>
      </c>
      <c r="I906" s="16">
        <f>VLOOKUP(B906,'[1]FDC1 Hyp3 taxeha1'!$A$2:$U$42,21,0)</f>
        <v>9.4499999999999993</v>
      </c>
      <c r="J906" s="17">
        <f t="shared" si="56"/>
        <v>0</v>
      </c>
      <c r="K906" s="17">
        <f t="shared" si="57"/>
        <v>0</v>
      </c>
      <c r="L906" s="17">
        <f t="shared" si="58"/>
        <v>130.41</v>
      </c>
      <c r="M906" s="17"/>
    </row>
    <row r="907" spans="1:13" x14ac:dyDescent="0.35">
      <c r="A907" s="13">
        <v>522060</v>
      </c>
      <c r="B907" s="14" t="s">
        <v>629</v>
      </c>
      <c r="C907" s="14" t="s">
        <v>336</v>
      </c>
      <c r="D907" s="15">
        <v>54.31</v>
      </c>
      <c r="E907" s="15">
        <v>122.66</v>
      </c>
      <c r="F907" s="15">
        <f t="shared" si="59"/>
        <v>78.84</v>
      </c>
      <c r="G907" s="16">
        <v>0</v>
      </c>
      <c r="H907" s="16">
        <v>0</v>
      </c>
      <c r="I907" s="16">
        <f>VLOOKUP(B907,'[1]FDC1 Hyp3 taxeha1'!$A$2:$U$42,21,0)</f>
        <v>9.4499999999999993</v>
      </c>
      <c r="J907" s="17">
        <f t="shared" si="56"/>
        <v>0</v>
      </c>
      <c r="K907" s="17">
        <f t="shared" si="57"/>
        <v>0</v>
      </c>
      <c r="L907" s="17">
        <f t="shared" si="58"/>
        <v>745.03800000000001</v>
      </c>
      <c r="M907" s="17"/>
    </row>
    <row r="908" spans="1:13" x14ac:dyDescent="0.35">
      <c r="A908" s="13">
        <v>520015</v>
      </c>
      <c r="B908" s="14" t="s">
        <v>643</v>
      </c>
      <c r="C908" s="14" t="s">
        <v>644</v>
      </c>
      <c r="D908" s="15">
        <v>119.8</v>
      </c>
      <c r="E908" s="15">
        <v>236.28</v>
      </c>
      <c r="F908" s="15">
        <f t="shared" si="59"/>
        <v>167.06</v>
      </c>
      <c r="G908" s="16">
        <v>0</v>
      </c>
      <c r="H908" s="16">
        <v>0</v>
      </c>
      <c r="I908" s="16">
        <f>VLOOKUP(B908,'[1]FDC1 Hyp3 taxeha1'!$A$2:$U$42,21,0)</f>
        <v>5.88</v>
      </c>
      <c r="J908" s="17">
        <f t="shared" si="56"/>
        <v>0</v>
      </c>
      <c r="K908" s="17">
        <f t="shared" si="57"/>
        <v>0</v>
      </c>
      <c r="L908" s="17">
        <f t="shared" si="58"/>
        <v>982.31280000000004</v>
      </c>
      <c r="M908" s="17"/>
    </row>
    <row r="909" spans="1:13" x14ac:dyDescent="0.35">
      <c r="A909" s="13">
        <v>520303</v>
      </c>
      <c r="B909" s="14" t="s">
        <v>643</v>
      </c>
      <c r="C909" s="14" t="s">
        <v>645</v>
      </c>
      <c r="D909" s="15">
        <v>5.8</v>
      </c>
      <c r="E909" s="15">
        <v>27</v>
      </c>
      <c r="F909" s="15">
        <f t="shared" si="59"/>
        <v>11.2</v>
      </c>
      <c r="G909" s="16">
        <v>0</v>
      </c>
      <c r="H909" s="16">
        <v>0</v>
      </c>
      <c r="I909" s="16">
        <f>VLOOKUP(B909,'[1]FDC1 Hyp3 taxeha1'!$A$2:$U$42,21,0)</f>
        <v>5.88</v>
      </c>
      <c r="J909" s="17">
        <f t="shared" si="56"/>
        <v>0</v>
      </c>
      <c r="K909" s="17">
        <f t="shared" si="57"/>
        <v>0</v>
      </c>
      <c r="L909" s="17">
        <f t="shared" si="58"/>
        <v>65.855999999999995</v>
      </c>
      <c r="M909" s="17"/>
    </row>
    <row r="910" spans="1:13" x14ac:dyDescent="0.35">
      <c r="A910" s="13">
        <v>521737</v>
      </c>
      <c r="B910" s="14" t="s">
        <v>643</v>
      </c>
      <c r="C910" s="14" t="s">
        <v>646</v>
      </c>
      <c r="D910" s="15">
        <v>36.72</v>
      </c>
      <c r="E910" s="15">
        <v>0</v>
      </c>
      <c r="F910" s="15">
        <f t="shared" si="59"/>
        <v>36.72</v>
      </c>
      <c r="G910" s="16">
        <v>0</v>
      </c>
      <c r="H910" s="16">
        <v>0</v>
      </c>
      <c r="I910" s="16">
        <f>VLOOKUP(B910,'[1]FDC1 Hyp3 taxeha1'!$A$2:$U$42,21,0)</f>
        <v>5.88</v>
      </c>
      <c r="J910" s="17">
        <f t="shared" si="56"/>
        <v>0</v>
      </c>
      <c r="K910" s="17">
        <f t="shared" si="57"/>
        <v>0</v>
      </c>
      <c r="L910" s="17">
        <f t="shared" si="58"/>
        <v>215.9136</v>
      </c>
      <c r="M910" s="17"/>
    </row>
    <row r="911" spans="1:13" x14ac:dyDescent="0.35">
      <c r="A911" s="13">
        <v>521730</v>
      </c>
      <c r="B911" s="14" t="s">
        <v>643</v>
      </c>
      <c r="C911" s="14" t="s">
        <v>646</v>
      </c>
      <c r="D911" s="15">
        <v>141.19999999999999</v>
      </c>
      <c r="E911" s="15">
        <v>107.05</v>
      </c>
      <c r="F911" s="15">
        <f t="shared" si="59"/>
        <v>162.61000000000001</v>
      </c>
      <c r="G911" s="16">
        <v>0</v>
      </c>
      <c r="H911" s="16">
        <v>0</v>
      </c>
      <c r="I911" s="16">
        <f>VLOOKUP(B911,'[1]FDC1 Hyp3 taxeha1'!$A$2:$U$42,21,0)</f>
        <v>5.88</v>
      </c>
      <c r="J911" s="17">
        <f t="shared" si="56"/>
        <v>0</v>
      </c>
      <c r="K911" s="17">
        <f t="shared" si="57"/>
        <v>0</v>
      </c>
      <c r="L911" s="17">
        <f t="shared" si="58"/>
        <v>956.1468000000001</v>
      </c>
      <c r="M911" s="17"/>
    </row>
    <row r="912" spans="1:13" x14ac:dyDescent="0.35">
      <c r="A912" s="13">
        <v>520750</v>
      </c>
      <c r="B912" s="14" t="s">
        <v>643</v>
      </c>
      <c r="C912" s="14" t="s">
        <v>646</v>
      </c>
      <c r="D912" s="15">
        <v>15.47</v>
      </c>
      <c r="E912" s="15">
        <v>0</v>
      </c>
      <c r="F912" s="15">
        <f t="shared" si="59"/>
        <v>15.47</v>
      </c>
      <c r="G912" s="16">
        <v>0</v>
      </c>
      <c r="H912" s="16">
        <v>0</v>
      </c>
      <c r="I912" s="16">
        <f>VLOOKUP(B912,'[1]FDC1 Hyp3 taxeha1'!$A$2:$U$42,21,0)</f>
        <v>5.88</v>
      </c>
      <c r="J912" s="17">
        <f t="shared" si="56"/>
        <v>0</v>
      </c>
      <c r="K912" s="17">
        <f t="shared" si="57"/>
        <v>0</v>
      </c>
      <c r="L912" s="17">
        <f t="shared" si="58"/>
        <v>90.9636</v>
      </c>
      <c r="M912" s="17"/>
    </row>
    <row r="913" spans="1:13" x14ac:dyDescent="0.35">
      <c r="A913" s="13">
        <v>521628</v>
      </c>
      <c r="B913" s="14" t="s">
        <v>643</v>
      </c>
      <c r="C913" s="14" t="s">
        <v>647</v>
      </c>
      <c r="D913" s="15">
        <v>4.09</v>
      </c>
      <c r="E913" s="15">
        <v>75.66</v>
      </c>
      <c r="F913" s="15">
        <f t="shared" si="59"/>
        <v>19.22</v>
      </c>
      <c r="G913" s="16">
        <v>0</v>
      </c>
      <c r="H913" s="16">
        <v>0</v>
      </c>
      <c r="I913" s="16">
        <f>VLOOKUP(B913,'[1]FDC1 Hyp3 taxeha1'!$A$2:$U$42,21,0)</f>
        <v>5.88</v>
      </c>
      <c r="J913" s="17">
        <f t="shared" si="56"/>
        <v>0</v>
      </c>
      <c r="K913" s="17">
        <f t="shared" si="57"/>
        <v>0</v>
      </c>
      <c r="L913" s="17">
        <f t="shared" si="58"/>
        <v>113.0136</v>
      </c>
      <c r="M913" s="17"/>
    </row>
    <row r="914" spans="1:13" x14ac:dyDescent="0.35">
      <c r="A914" s="13">
        <v>520007</v>
      </c>
      <c r="B914" s="14" t="s">
        <v>643</v>
      </c>
      <c r="C914" s="14" t="s">
        <v>648</v>
      </c>
      <c r="D914" s="15">
        <v>99.8</v>
      </c>
      <c r="E914" s="15">
        <v>0</v>
      </c>
      <c r="F914" s="15">
        <f t="shared" si="59"/>
        <v>99.8</v>
      </c>
      <c r="G914" s="16">
        <v>0</v>
      </c>
      <c r="H914" s="16">
        <v>0</v>
      </c>
      <c r="I914" s="16">
        <f>VLOOKUP(B914,'[1]FDC1 Hyp3 taxeha1'!$A$2:$U$42,21,0)</f>
        <v>5.88</v>
      </c>
      <c r="J914" s="17">
        <f t="shared" si="56"/>
        <v>0</v>
      </c>
      <c r="K914" s="17">
        <f t="shared" si="57"/>
        <v>0</v>
      </c>
      <c r="L914" s="17">
        <f t="shared" si="58"/>
        <v>586.82399999999996</v>
      </c>
      <c r="M914" s="17"/>
    </row>
    <row r="915" spans="1:13" x14ac:dyDescent="0.35">
      <c r="A915" s="13">
        <v>521102</v>
      </c>
      <c r="B915" s="14" t="s">
        <v>643</v>
      </c>
      <c r="C915" s="14" t="s">
        <v>27</v>
      </c>
      <c r="D915" s="15">
        <v>343</v>
      </c>
      <c r="E915" s="15">
        <v>0</v>
      </c>
      <c r="F915" s="15">
        <f t="shared" si="59"/>
        <v>343</v>
      </c>
      <c r="G915" s="16">
        <v>0</v>
      </c>
      <c r="H915" s="16">
        <v>0</v>
      </c>
      <c r="I915" s="16">
        <f>VLOOKUP(B915,'[1]FDC1 Hyp3 taxeha1'!$A$2:$U$42,21,0)</f>
        <v>5.88</v>
      </c>
      <c r="J915" s="17">
        <f t="shared" si="56"/>
        <v>0</v>
      </c>
      <c r="K915" s="17">
        <f t="shared" si="57"/>
        <v>0</v>
      </c>
      <c r="L915" s="17">
        <f t="shared" si="58"/>
        <v>2016.84</v>
      </c>
      <c r="M915" s="17"/>
    </row>
    <row r="916" spans="1:13" x14ac:dyDescent="0.35">
      <c r="A916" s="13">
        <v>520359</v>
      </c>
      <c r="B916" s="14" t="s">
        <v>643</v>
      </c>
      <c r="C916" s="14" t="s">
        <v>649</v>
      </c>
      <c r="D916" s="15">
        <v>50.42</v>
      </c>
      <c r="E916" s="15">
        <v>468.43</v>
      </c>
      <c r="F916" s="15">
        <f t="shared" si="59"/>
        <v>144.11000000000001</v>
      </c>
      <c r="G916" s="16">
        <v>0</v>
      </c>
      <c r="H916" s="16">
        <v>0</v>
      </c>
      <c r="I916" s="16">
        <f>VLOOKUP(B916,'[1]FDC1 Hyp3 taxeha1'!$A$2:$U$42,21,0)</f>
        <v>5.88</v>
      </c>
      <c r="J916" s="17">
        <f t="shared" si="56"/>
        <v>0</v>
      </c>
      <c r="K916" s="17">
        <f t="shared" si="57"/>
        <v>0</v>
      </c>
      <c r="L916" s="17">
        <f t="shared" si="58"/>
        <v>847.36680000000001</v>
      </c>
      <c r="M916" s="17"/>
    </row>
    <row r="917" spans="1:13" x14ac:dyDescent="0.35">
      <c r="A917" s="13">
        <v>520239</v>
      </c>
      <c r="B917" s="14" t="s">
        <v>643</v>
      </c>
      <c r="C917" s="14" t="s">
        <v>27</v>
      </c>
      <c r="D917" s="15">
        <v>324</v>
      </c>
      <c r="E917" s="15">
        <v>0</v>
      </c>
      <c r="F917" s="15">
        <f t="shared" si="59"/>
        <v>324</v>
      </c>
      <c r="G917" s="16">
        <v>0</v>
      </c>
      <c r="H917" s="16">
        <v>0</v>
      </c>
      <c r="I917" s="16">
        <f>VLOOKUP(B917,'[1]FDC1 Hyp3 taxeha1'!$A$2:$U$42,21,0)</f>
        <v>5.88</v>
      </c>
      <c r="J917" s="17">
        <f t="shared" si="56"/>
        <v>0</v>
      </c>
      <c r="K917" s="17">
        <f t="shared" si="57"/>
        <v>0</v>
      </c>
      <c r="L917" s="17">
        <f t="shared" si="58"/>
        <v>1905.12</v>
      </c>
      <c r="M917" s="17"/>
    </row>
    <row r="918" spans="1:13" x14ac:dyDescent="0.35">
      <c r="A918" s="13">
        <v>520372</v>
      </c>
      <c r="B918" s="14" t="s">
        <v>643</v>
      </c>
      <c r="C918" s="14" t="s">
        <v>650</v>
      </c>
      <c r="D918" s="15">
        <v>53.64</v>
      </c>
      <c r="E918" s="15">
        <v>0</v>
      </c>
      <c r="F918" s="15">
        <f t="shared" si="59"/>
        <v>53.64</v>
      </c>
      <c r="G918" s="16">
        <v>0</v>
      </c>
      <c r="H918" s="16">
        <v>0</v>
      </c>
      <c r="I918" s="16">
        <f>VLOOKUP(B918,'[1]FDC1 Hyp3 taxeha1'!$A$2:$U$42,21,0)</f>
        <v>5.88</v>
      </c>
      <c r="J918" s="17">
        <f t="shared" si="56"/>
        <v>0</v>
      </c>
      <c r="K918" s="17">
        <f t="shared" si="57"/>
        <v>0</v>
      </c>
      <c r="L918" s="17">
        <f t="shared" si="58"/>
        <v>315.40319999999997</v>
      </c>
      <c r="M918" s="17"/>
    </row>
    <row r="919" spans="1:13" x14ac:dyDescent="0.35">
      <c r="A919" s="13">
        <v>520353</v>
      </c>
      <c r="B919" s="14" t="s">
        <v>643</v>
      </c>
      <c r="C919" s="14" t="s">
        <v>651</v>
      </c>
      <c r="D919" s="15">
        <v>183.12</v>
      </c>
      <c r="E919" s="15">
        <v>710.46</v>
      </c>
      <c r="F919" s="15">
        <f t="shared" si="59"/>
        <v>325.20999999999998</v>
      </c>
      <c r="G919" s="16">
        <v>0</v>
      </c>
      <c r="H919" s="16">
        <v>0</v>
      </c>
      <c r="I919" s="16">
        <f>VLOOKUP(B919,'[1]FDC1 Hyp3 taxeha1'!$A$2:$U$42,21,0)</f>
        <v>5.88</v>
      </c>
      <c r="J919" s="17">
        <f t="shared" si="56"/>
        <v>0</v>
      </c>
      <c r="K919" s="17">
        <f t="shared" si="57"/>
        <v>0</v>
      </c>
      <c r="L919" s="17">
        <f t="shared" si="58"/>
        <v>1912.2348</v>
      </c>
      <c r="M919" s="17"/>
    </row>
    <row r="920" spans="1:13" x14ac:dyDescent="0.35">
      <c r="A920" s="13">
        <v>520267</v>
      </c>
      <c r="B920" s="14" t="s">
        <v>643</v>
      </c>
      <c r="C920" s="14" t="s">
        <v>652</v>
      </c>
      <c r="D920" s="15">
        <v>62.73</v>
      </c>
      <c r="E920" s="15">
        <v>176.32</v>
      </c>
      <c r="F920" s="15">
        <f t="shared" si="59"/>
        <v>97.99</v>
      </c>
      <c r="G920" s="16">
        <v>0</v>
      </c>
      <c r="H920" s="16">
        <v>0</v>
      </c>
      <c r="I920" s="16">
        <f>VLOOKUP(B920,'[1]FDC1 Hyp3 taxeha1'!$A$2:$U$42,21,0)</f>
        <v>5.88</v>
      </c>
      <c r="J920" s="17">
        <f t="shared" si="56"/>
        <v>0</v>
      </c>
      <c r="K920" s="17">
        <f t="shared" si="57"/>
        <v>0</v>
      </c>
      <c r="L920" s="17">
        <f t="shared" si="58"/>
        <v>576.18119999999999</v>
      </c>
      <c r="M920" s="17"/>
    </row>
    <row r="921" spans="1:13" x14ac:dyDescent="0.35">
      <c r="A921" s="13">
        <v>520233</v>
      </c>
      <c r="B921" s="14" t="s">
        <v>643</v>
      </c>
      <c r="C921" s="14" t="s">
        <v>27</v>
      </c>
      <c r="D921" s="15">
        <v>1801</v>
      </c>
      <c r="E921" s="15">
        <v>0</v>
      </c>
      <c r="F921" s="15">
        <f t="shared" si="59"/>
        <v>1801</v>
      </c>
      <c r="G921" s="16">
        <v>0</v>
      </c>
      <c r="H921" s="16">
        <v>0</v>
      </c>
      <c r="I921" s="16">
        <f>VLOOKUP(B921,'[1]FDC1 Hyp3 taxeha1'!$A$2:$U$42,21,0)</f>
        <v>5.88</v>
      </c>
      <c r="J921" s="17">
        <f t="shared" si="56"/>
        <v>0</v>
      </c>
      <c r="K921" s="17">
        <f t="shared" si="57"/>
        <v>0</v>
      </c>
      <c r="L921" s="17">
        <f t="shared" si="58"/>
        <v>10589.88</v>
      </c>
      <c r="M921" s="17"/>
    </row>
    <row r="922" spans="1:13" x14ac:dyDescent="0.35">
      <c r="A922" s="13">
        <v>520408</v>
      </c>
      <c r="B922" s="14" t="s">
        <v>643</v>
      </c>
      <c r="C922" s="14" t="s">
        <v>653</v>
      </c>
      <c r="D922" s="15">
        <v>214.37</v>
      </c>
      <c r="E922" s="15">
        <v>637.25</v>
      </c>
      <c r="F922" s="15">
        <f t="shared" si="59"/>
        <v>341.82</v>
      </c>
      <c r="G922" s="16">
        <v>0</v>
      </c>
      <c r="H922" s="16">
        <v>0</v>
      </c>
      <c r="I922" s="16">
        <f>VLOOKUP(B922,'[1]FDC1 Hyp3 taxeha1'!$A$2:$U$42,21,0)</f>
        <v>5.88</v>
      </c>
      <c r="J922" s="17">
        <f t="shared" si="56"/>
        <v>0</v>
      </c>
      <c r="K922" s="17">
        <f t="shared" si="57"/>
        <v>0</v>
      </c>
      <c r="L922" s="17">
        <f t="shared" si="58"/>
        <v>2009.9015999999999</v>
      </c>
      <c r="M922" s="17"/>
    </row>
    <row r="923" spans="1:13" x14ac:dyDescent="0.35">
      <c r="A923" s="13">
        <v>520284</v>
      </c>
      <c r="B923" s="14" t="s">
        <v>643</v>
      </c>
      <c r="C923" s="14" t="s">
        <v>654</v>
      </c>
      <c r="D923" s="15">
        <v>80</v>
      </c>
      <c r="E923" s="15">
        <v>0</v>
      </c>
      <c r="F923" s="15">
        <f t="shared" si="59"/>
        <v>80</v>
      </c>
      <c r="G923" s="16">
        <v>0</v>
      </c>
      <c r="H923" s="16">
        <v>0</v>
      </c>
      <c r="I923" s="16">
        <f>VLOOKUP(B923,'[1]FDC1 Hyp3 taxeha1'!$A$2:$U$42,21,0)</f>
        <v>5.88</v>
      </c>
      <c r="J923" s="17">
        <f t="shared" si="56"/>
        <v>0</v>
      </c>
      <c r="K923" s="17">
        <f t="shared" si="57"/>
        <v>0</v>
      </c>
      <c r="L923" s="17">
        <f t="shared" si="58"/>
        <v>470.4</v>
      </c>
      <c r="M923" s="17"/>
    </row>
    <row r="924" spans="1:13" x14ac:dyDescent="0.35">
      <c r="A924" s="13">
        <v>520393</v>
      </c>
      <c r="B924" s="14" t="s">
        <v>643</v>
      </c>
      <c r="C924" s="14" t="s">
        <v>655</v>
      </c>
      <c r="D924" s="15">
        <v>445.83</v>
      </c>
      <c r="E924" s="15">
        <v>0</v>
      </c>
      <c r="F924" s="15">
        <f t="shared" si="59"/>
        <v>445.83</v>
      </c>
      <c r="G924" s="16">
        <v>0</v>
      </c>
      <c r="H924" s="16">
        <v>0</v>
      </c>
      <c r="I924" s="16">
        <f>VLOOKUP(B924,'[1]FDC1 Hyp3 taxeha1'!$A$2:$U$42,21,0)</f>
        <v>5.88</v>
      </c>
      <c r="J924" s="17">
        <f t="shared" si="56"/>
        <v>0</v>
      </c>
      <c r="K924" s="17">
        <f t="shared" si="57"/>
        <v>0</v>
      </c>
      <c r="L924" s="17">
        <f t="shared" si="58"/>
        <v>2621.4803999999999</v>
      </c>
      <c r="M924" s="17"/>
    </row>
    <row r="925" spans="1:13" x14ac:dyDescent="0.35">
      <c r="A925" s="13">
        <v>520223</v>
      </c>
      <c r="B925" s="14" t="s">
        <v>643</v>
      </c>
      <c r="C925" s="14" t="s">
        <v>656</v>
      </c>
      <c r="D925" s="15">
        <v>44</v>
      </c>
      <c r="E925" s="15">
        <v>0</v>
      </c>
      <c r="F925" s="15">
        <f t="shared" si="59"/>
        <v>44</v>
      </c>
      <c r="G925" s="16">
        <v>0</v>
      </c>
      <c r="H925" s="16">
        <v>0</v>
      </c>
      <c r="I925" s="16">
        <f>VLOOKUP(B925,'[1]FDC1 Hyp3 taxeha1'!$A$2:$U$42,21,0)</f>
        <v>5.88</v>
      </c>
      <c r="J925" s="17">
        <f t="shared" si="56"/>
        <v>0</v>
      </c>
      <c r="K925" s="17">
        <f t="shared" si="57"/>
        <v>0</v>
      </c>
      <c r="L925" s="17">
        <f t="shared" si="58"/>
        <v>258.71999999999997</v>
      </c>
      <c r="M925" s="17"/>
    </row>
    <row r="926" spans="1:13" x14ac:dyDescent="0.35">
      <c r="A926" s="13">
        <v>520329</v>
      </c>
      <c r="B926" s="14" t="s">
        <v>643</v>
      </c>
      <c r="C926" s="14" t="s">
        <v>657</v>
      </c>
      <c r="D926" s="15">
        <v>21.21</v>
      </c>
      <c r="E926" s="15">
        <v>9.7200000000000006</v>
      </c>
      <c r="F926" s="15">
        <f t="shared" si="59"/>
        <v>23.15</v>
      </c>
      <c r="G926" s="16">
        <v>0</v>
      </c>
      <c r="H926" s="16">
        <v>0</v>
      </c>
      <c r="I926" s="16">
        <f>VLOOKUP(B926,'[1]FDC1 Hyp3 taxeha1'!$A$2:$U$42,21,0)</f>
        <v>5.88</v>
      </c>
      <c r="J926" s="17">
        <f t="shared" si="56"/>
        <v>0</v>
      </c>
      <c r="K926" s="17">
        <f t="shared" si="57"/>
        <v>0</v>
      </c>
      <c r="L926" s="17">
        <f t="shared" si="58"/>
        <v>136.12199999999999</v>
      </c>
      <c r="M926" s="17"/>
    </row>
    <row r="927" spans="1:13" x14ac:dyDescent="0.35">
      <c r="A927" s="13">
        <v>520603</v>
      </c>
      <c r="B927" s="14" t="s">
        <v>643</v>
      </c>
      <c r="C927" s="14" t="s">
        <v>658</v>
      </c>
      <c r="D927" s="15">
        <v>299.26</v>
      </c>
      <c r="E927" s="15">
        <v>0</v>
      </c>
      <c r="F927" s="15">
        <f t="shared" si="59"/>
        <v>299.26</v>
      </c>
      <c r="G927" s="16">
        <v>0</v>
      </c>
      <c r="H927" s="16">
        <v>0</v>
      </c>
      <c r="I927" s="16">
        <f>VLOOKUP(B927,'[1]FDC1 Hyp3 taxeha1'!$A$2:$U$42,21,0)</f>
        <v>5.88</v>
      </c>
      <c r="J927" s="17">
        <f t="shared" si="56"/>
        <v>0</v>
      </c>
      <c r="K927" s="17">
        <f t="shared" si="57"/>
        <v>0</v>
      </c>
      <c r="L927" s="17">
        <f t="shared" si="58"/>
        <v>1759.6487999999999</v>
      </c>
      <c r="M927" s="17"/>
    </row>
    <row r="928" spans="1:13" x14ac:dyDescent="0.35">
      <c r="A928" s="13">
        <v>520426</v>
      </c>
      <c r="B928" s="14" t="s">
        <v>643</v>
      </c>
      <c r="C928" s="14" t="s">
        <v>647</v>
      </c>
      <c r="D928" s="15">
        <v>18.97</v>
      </c>
      <c r="E928" s="15">
        <v>34.39</v>
      </c>
      <c r="F928" s="15">
        <f t="shared" si="59"/>
        <v>25.85</v>
      </c>
      <c r="G928" s="16">
        <v>0</v>
      </c>
      <c r="H928" s="16">
        <v>0</v>
      </c>
      <c r="I928" s="16">
        <f>VLOOKUP(B928,'[1]FDC1 Hyp3 taxeha1'!$A$2:$U$42,21,0)</f>
        <v>5.88</v>
      </c>
      <c r="J928" s="17">
        <f t="shared" si="56"/>
        <v>0</v>
      </c>
      <c r="K928" s="17">
        <f t="shared" si="57"/>
        <v>0</v>
      </c>
      <c r="L928" s="17">
        <f t="shared" si="58"/>
        <v>151.99800000000002</v>
      </c>
      <c r="M928" s="17"/>
    </row>
    <row r="929" spans="1:13" x14ac:dyDescent="0.35">
      <c r="A929" s="13">
        <v>521257</v>
      </c>
      <c r="B929" s="14" t="s">
        <v>643</v>
      </c>
      <c r="C929" s="14" t="s">
        <v>652</v>
      </c>
      <c r="D929" s="15">
        <v>65.95</v>
      </c>
      <c r="E929" s="15">
        <v>141.53</v>
      </c>
      <c r="F929" s="15">
        <f t="shared" si="59"/>
        <v>94.26</v>
      </c>
      <c r="G929" s="16">
        <v>0</v>
      </c>
      <c r="H929" s="16">
        <v>0</v>
      </c>
      <c r="I929" s="16">
        <f>VLOOKUP(B929,'[1]FDC1 Hyp3 taxeha1'!$A$2:$U$42,21,0)</f>
        <v>5.88</v>
      </c>
      <c r="J929" s="17">
        <f t="shared" si="56"/>
        <v>0</v>
      </c>
      <c r="K929" s="17">
        <f t="shared" si="57"/>
        <v>0</v>
      </c>
      <c r="L929" s="17">
        <f t="shared" si="58"/>
        <v>554.24880000000007</v>
      </c>
      <c r="M929" s="17"/>
    </row>
    <row r="930" spans="1:13" x14ac:dyDescent="0.35">
      <c r="A930" s="13">
        <v>521636</v>
      </c>
      <c r="B930" s="14" t="s">
        <v>643</v>
      </c>
      <c r="C930" s="14" t="s">
        <v>659</v>
      </c>
      <c r="D930" s="15">
        <v>3.41</v>
      </c>
      <c r="E930" s="15">
        <v>74.44</v>
      </c>
      <c r="F930" s="15">
        <f t="shared" si="59"/>
        <v>18.3</v>
      </c>
      <c r="G930" s="16">
        <v>0</v>
      </c>
      <c r="H930" s="16">
        <v>0</v>
      </c>
      <c r="I930" s="16">
        <f>VLOOKUP(B930,'[1]FDC1 Hyp3 taxeha1'!$A$2:$U$42,21,0)</f>
        <v>5.88</v>
      </c>
      <c r="J930" s="17">
        <f t="shared" si="56"/>
        <v>0</v>
      </c>
      <c r="K930" s="17">
        <f t="shared" si="57"/>
        <v>0</v>
      </c>
      <c r="L930" s="17">
        <f t="shared" si="58"/>
        <v>107.604</v>
      </c>
      <c r="M930" s="17"/>
    </row>
    <row r="931" spans="1:13" x14ac:dyDescent="0.35">
      <c r="A931" s="13">
        <v>520753</v>
      </c>
      <c r="B931" s="14" t="s">
        <v>643</v>
      </c>
      <c r="C931" s="14" t="s">
        <v>660</v>
      </c>
      <c r="D931" s="15">
        <v>37.93</v>
      </c>
      <c r="E931" s="15">
        <v>22.36</v>
      </c>
      <c r="F931" s="15">
        <f t="shared" si="59"/>
        <v>42.4</v>
      </c>
      <c r="G931" s="16">
        <v>0</v>
      </c>
      <c r="H931" s="16">
        <v>0</v>
      </c>
      <c r="I931" s="16">
        <f>VLOOKUP(B931,'[1]FDC1 Hyp3 taxeha1'!$A$2:$U$42,21,0)</f>
        <v>5.88</v>
      </c>
      <c r="J931" s="17">
        <f t="shared" si="56"/>
        <v>0</v>
      </c>
      <c r="K931" s="17">
        <f t="shared" si="57"/>
        <v>0</v>
      </c>
      <c r="L931" s="17">
        <f t="shared" si="58"/>
        <v>249.31199999999998</v>
      </c>
      <c r="M931" s="17"/>
    </row>
    <row r="932" spans="1:13" x14ac:dyDescent="0.35">
      <c r="A932" s="13">
        <v>520658</v>
      </c>
      <c r="B932" s="14" t="s">
        <v>661</v>
      </c>
      <c r="C932" s="14" t="s">
        <v>662</v>
      </c>
      <c r="D932" s="15">
        <v>21.89</v>
      </c>
      <c r="E932" s="15">
        <v>0</v>
      </c>
      <c r="F932" s="15">
        <f t="shared" si="59"/>
        <v>21.89</v>
      </c>
      <c r="G932" s="16">
        <v>0</v>
      </c>
      <c r="H932" s="16">
        <v>0</v>
      </c>
      <c r="I932" s="16">
        <f>VLOOKUP(B932,'[1]FDC1 Hyp3 taxeha1'!$A$2:$U$42,21,0)</f>
        <v>1</v>
      </c>
      <c r="J932" s="17">
        <f t="shared" si="56"/>
        <v>0</v>
      </c>
      <c r="K932" s="17">
        <f t="shared" si="57"/>
        <v>0</v>
      </c>
      <c r="L932" s="17">
        <f t="shared" si="58"/>
        <v>21.89</v>
      </c>
      <c r="M932" s="17"/>
    </row>
    <row r="933" spans="1:13" x14ac:dyDescent="0.35">
      <c r="A933" s="13">
        <v>520300</v>
      </c>
      <c r="B933" s="14" t="s">
        <v>661</v>
      </c>
      <c r="C933" s="14" t="s">
        <v>663</v>
      </c>
      <c r="D933" s="15">
        <v>462.96</v>
      </c>
      <c r="E933" s="15">
        <v>431.5</v>
      </c>
      <c r="F933" s="15">
        <f t="shared" si="59"/>
        <v>549.26</v>
      </c>
      <c r="G933" s="16">
        <v>0</v>
      </c>
      <c r="H933" s="16">
        <v>0</v>
      </c>
      <c r="I933" s="16">
        <f>VLOOKUP(B933,'[1]FDC1 Hyp3 taxeha1'!$A$2:$U$42,21,0)</f>
        <v>1</v>
      </c>
      <c r="J933" s="17">
        <f t="shared" si="56"/>
        <v>0</v>
      </c>
      <c r="K933" s="17">
        <f t="shared" si="57"/>
        <v>0</v>
      </c>
      <c r="L933" s="17">
        <f t="shared" si="58"/>
        <v>549.26</v>
      </c>
      <c r="M933" s="17"/>
    </row>
    <row r="934" spans="1:13" x14ac:dyDescent="0.35">
      <c r="A934" s="13">
        <v>520278</v>
      </c>
      <c r="B934" s="14" t="s">
        <v>661</v>
      </c>
      <c r="C934" s="14" t="s">
        <v>636</v>
      </c>
      <c r="D934" s="15">
        <v>92.61</v>
      </c>
      <c r="E934" s="15">
        <v>0</v>
      </c>
      <c r="F934" s="15">
        <f t="shared" si="59"/>
        <v>92.61</v>
      </c>
      <c r="G934" s="16">
        <v>0</v>
      </c>
      <c r="H934" s="16">
        <v>0</v>
      </c>
      <c r="I934" s="16">
        <f>VLOOKUP(B934,'[1]FDC1 Hyp3 taxeha1'!$A$2:$U$42,21,0)</f>
        <v>1</v>
      </c>
      <c r="J934" s="17">
        <f t="shared" si="56"/>
        <v>0</v>
      </c>
      <c r="K934" s="17">
        <f t="shared" si="57"/>
        <v>0</v>
      </c>
      <c r="L934" s="17">
        <f t="shared" si="58"/>
        <v>92.61</v>
      </c>
      <c r="M934" s="17"/>
    </row>
    <row r="935" spans="1:13" x14ac:dyDescent="0.35">
      <c r="A935" s="13">
        <v>520023</v>
      </c>
      <c r="B935" s="14" t="s">
        <v>661</v>
      </c>
      <c r="C935" s="14" t="s">
        <v>664</v>
      </c>
      <c r="D935" s="15">
        <v>0</v>
      </c>
      <c r="E935" s="15">
        <v>242.81</v>
      </c>
      <c r="F935" s="15">
        <f t="shared" si="59"/>
        <v>48.56</v>
      </c>
      <c r="G935" s="16">
        <v>0</v>
      </c>
      <c r="H935" s="16">
        <v>0</v>
      </c>
      <c r="I935" s="16">
        <f>VLOOKUP(B935,'[1]FDC1 Hyp3 taxeha1'!$A$2:$U$42,21,0)</f>
        <v>1</v>
      </c>
      <c r="J935" s="17">
        <f t="shared" si="56"/>
        <v>0</v>
      </c>
      <c r="K935" s="17">
        <f t="shared" si="57"/>
        <v>0</v>
      </c>
      <c r="L935" s="17">
        <f t="shared" si="58"/>
        <v>48.56</v>
      </c>
      <c r="M935" s="17"/>
    </row>
    <row r="936" spans="1:13" x14ac:dyDescent="0.35">
      <c r="A936" s="13">
        <v>520012</v>
      </c>
      <c r="B936" s="14" t="s">
        <v>661</v>
      </c>
      <c r="C936" s="14" t="s">
        <v>665</v>
      </c>
      <c r="D936" s="15">
        <v>369.79</v>
      </c>
      <c r="E936" s="15">
        <v>438.53</v>
      </c>
      <c r="F936" s="15">
        <f t="shared" si="59"/>
        <v>457.5</v>
      </c>
      <c r="G936" s="16">
        <v>0</v>
      </c>
      <c r="H936" s="16">
        <v>0</v>
      </c>
      <c r="I936" s="16">
        <f>VLOOKUP(B936,'[1]FDC1 Hyp3 taxeha1'!$A$2:$U$42,21,0)</f>
        <v>1</v>
      </c>
      <c r="J936" s="17">
        <f t="shared" si="56"/>
        <v>0</v>
      </c>
      <c r="K936" s="17">
        <f t="shared" si="57"/>
        <v>0</v>
      </c>
      <c r="L936" s="17">
        <f t="shared" si="58"/>
        <v>457.5</v>
      </c>
      <c r="M936" s="17"/>
    </row>
    <row r="937" spans="1:13" x14ac:dyDescent="0.35">
      <c r="A937" s="13">
        <v>520449</v>
      </c>
      <c r="B937" s="14" t="s">
        <v>661</v>
      </c>
      <c r="C937" s="14" t="s">
        <v>666</v>
      </c>
      <c r="D937" s="15">
        <v>22.85</v>
      </c>
      <c r="E937" s="15">
        <v>0</v>
      </c>
      <c r="F937" s="15">
        <f t="shared" si="59"/>
        <v>22.85</v>
      </c>
      <c r="G937" s="16">
        <v>0</v>
      </c>
      <c r="H937" s="16">
        <v>0</v>
      </c>
      <c r="I937" s="16">
        <f>VLOOKUP(B937,'[1]FDC1 Hyp3 taxeha1'!$A$2:$U$42,21,0)</f>
        <v>1</v>
      </c>
      <c r="J937" s="17">
        <f t="shared" si="56"/>
        <v>0</v>
      </c>
      <c r="K937" s="17">
        <f t="shared" si="57"/>
        <v>0</v>
      </c>
      <c r="L937" s="17">
        <f t="shared" si="58"/>
        <v>22.85</v>
      </c>
      <c r="M937" s="17"/>
    </row>
    <row r="938" spans="1:13" x14ac:dyDescent="0.35">
      <c r="A938" s="13">
        <v>521314</v>
      </c>
      <c r="B938" s="14" t="s">
        <v>661</v>
      </c>
      <c r="C938" s="14" t="s">
        <v>647</v>
      </c>
      <c r="D938" s="15">
        <v>6.5</v>
      </c>
      <c r="E938" s="15">
        <v>23</v>
      </c>
      <c r="F938" s="15">
        <f t="shared" si="59"/>
        <v>11.1</v>
      </c>
      <c r="G938" s="16">
        <v>0</v>
      </c>
      <c r="H938" s="16">
        <v>0</v>
      </c>
      <c r="I938" s="16">
        <f>VLOOKUP(B938,'[1]FDC1 Hyp3 taxeha1'!$A$2:$U$42,21,0)</f>
        <v>1</v>
      </c>
      <c r="J938" s="17">
        <f t="shared" si="56"/>
        <v>0</v>
      </c>
      <c r="K938" s="17">
        <f t="shared" si="57"/>
        <v>0</v>
      </c>
      <c r="L938" s="17">
        <f t="shared" si="58"/>
        <v>11.1</v>
      </c>
      <c r="M938" s="17"/>
    </row>
    <row r="939" spans="1:13" x14ac:dyDescent="0.35">
      <c r="A939" s="13">
        <v>521513</v>
      </c>
      <c r="B939" s="14" t="s">
        <v>661</v>
      </c>
      <c r="C939" s="14" t="s">
        <v>647</v>
      </c>
      <c r="D939" s="15">
        <v>20.92</v>
      </c>
      <c r="E939" s="15">
        <v>7.01</v>
      </c>
      <c r="F939" s="15">
        <f t="shared" si="59"/>
        <v>22.32</v>
      </c>
      <c r="G939" s="16">
        <v>0</v>
      </c>
      <c r="H939" s="16">
        <v>0</v>
      </c>
      <c r="I939" s="16">
        <f>VLOOKUP(B939,'[1]FDC1 Hyp3 taxeha1'!$A$2:$U$42,21,0)</f>
        <v>1</v>
      </c>
      <c r="J939" s="17">
        <f t="shared" si="56"/>
        <v>0</v>
      </c>
      <c r="K939" s="17">
        <f t="shared" si="57"/>
        <v>0</v>
      </c>
      <c r="L939" s="17">
        <f t="shared" si="58"/>
        <v>22.32</v>
      </c>
      <c r="M939" s="17"/>
    </row>
    <row r="940" spans="1:13" x14ac:dyDescent="0.35">
      <c r="A940" s="13">
        <v>520373</v>
      </c>
      <c r="B940" s="14" t="s">
        <v>661</v>
      </c>
      <c r="C940" s="14" t="s">
        <v>667</v>
      </c>
      <c r="D940" s="15">
        <v>11.02</v>
      </c>
      <c r="E940" s="15">
        <v>223.9</v>
      </c>
      <c r="F940" s="15">
        <f t="shared" si="59"/>
        <v>55.8</v>
      </c>
      <c r="G940" s="16">
        <v>0</v>
      </c>
      <c r="H940" s="16">
        <v>0</v>
      </c>
      <c r="I940" s="16">
        <f>VLOOKUP(B940,'[1]FDC1 Hyp3 taxeha1'!$A$2:$U$42,21,0)</f>
        <v>1</v>
      </c>
      <c r="J940" s="17">
        <f t="shared" si="56"/>
        <v>0</v>
      </c>
      <c r="K940" s="17">
        <f t="shared" si="57"/>
        <v>0</v>
      </c>
      <c r="L940" s="17">
        <f t="shared" si="58"/>
        <v>55.8</v>
      </c>
      <c r="M940" s="17"/>
    </row>
    <row r="941" spans="1:13" x14ac:dyDescent="0.35">
      <c r="A941" s="13">
        <v>521751</v>
      </c>
      <c r="B941" s="14" t="s">
        <v>661</v>
      </c>
      <c r="C941" s="14" t="s">
        <v>668</v>
      </c>
      <c r="D941" s="15">
        <v>85.73</v>
      </c>
      <c r="E941" s="15">
        <v>0</v>
      </c>
      <c r="F941" s="15">
        <f t="shared" si="59"/>
        <v>85.73</v>
      </c>
      <c r="G941" s="16">
        <v>0</v>
      </c>
      <c r="H941" s="16">
        <v>0</v>
      </c>
      <c r="I941" s="16">
        <f>VLOOKUP(B941,'[1]FDC1 Hyp3 taxeha1'!$A$2:$U$42,21,0)</f>
        <v>1</v>
      </c>
      <c r="J941" s="17">
        <f t="shared" si="56"/>
        <v>0</v>
      </c>
      <c r="K941" s="17">
        <f t="shared" si="57"/>
        <v>0</v>
      </c>
      <c r="L941" s="17">
        <f t="shared" si="58"/>
        <v>85.73</v>
      </c>
      <c r="M941" s="17"/>
    </row>
    <row r="942" spans="1:13" x14ac:dyDescent="0.35">
      <c r="A942" s="13">
        <v>520422</v>
      </c>
      <c r="B942" s="14" t="s">
        <v>661</v>
      </c>
      <c r="C942" s="14" t="s">
        <v>668</v>
      </c>
      <c r="D942" s="15">
        <v>16.670000000000002</v>
      </c>
      <c r="E942" s="15">
        <v>89.06</v>
      </c>
      <c r="F942" s="15">
        <f t="shared" si="59"/>
        <v>34.479999999999997</v>
      </c>
      <c r="G942" s="16">
        <v>0</v>
      </c>
      <c r="H942" s="16">
        <v>0</v>
      </c>
      <c r="I942" s="16">
        <f>VLOOKUP(B942,'[1]FDC1 Hyp3 taxeha1'!$A$2:$U$42,21,0)</f>
        <v>1</v>
      </c>
      <c r="J942" s="17">
        <f t="shared" si="56"/>
        <v>0</v>
      </c>
      <c r="K942" s="17">
        <f t="shared" si="57"/>
        <v>0</v>
      </c>
      <c r="L942" s="17">
        <f t="shared" si="58"/>
        <v>34.479999999999997</v>
      </c>
      <c r="M942" s="17"/>
    </row>
    <row r="943" spans="1:13" x14ac:dyDescent="0.35">
      <c r="A943" s="13">
        <v>521752</v>
      </c>
      <c r="B943" s="14" t="s">
        <v>661</v>
      </c>
      <c r="C943" s="14" t="s">
        <v>668</v>
      </c>
      <c r="D943" s="15">
        <v>32.53</v>
      </c>
      <c r="E943" s="15">
        <v>13.46</v>
      </c>
      <c r="F943" s="15">
        <f t="shared" si="59"/>
        <v>35.22</v>
      </c>
      <c r="G943" s="16">
        <v>0</v>
      </c>
      <c r="H943" s="16">
        <v>0</v>
      </c>
      <c r="I943" s="16">
        <f>VLOOKUP(B943,'[1]FDC1 Hyp3 taxeha1'!$A$2:$U$42,21,0)</f>
        <v>1</v>
      </c>
      <c r="J943" s="17">
        <f t="shared" si="56"/>
        <v>0</v>
      </c>
      <c r="K943" s="17">
        <f t="shared" si="57"/>
        <v>0</v>
      </c>
      <c r="L943" s="17">
        <f t="shared" si="58"/>
        <v>35.22</v>
      </c>
      <c r="M943" s="17"/>
    </row>
    <row r="944" spans="1:13" x14ac:dyDescent="0.35">
      <c r="A944" s="13">
        <v>520389</v>
      </c>
      <c r="B944" s="14" t="s">
        <v>661</v>
      </c>
      <c r="C944" s="14" t="s">
        <v>668</v>
      </c>
      <c r="D944" s="15">
        <v>31.32</v>
      </c>
      <c r="E944" s="15">
        <v>382.49</v>
      </c>
      <c r="F944" s="15">
        <f t="shared" si="59"/>
        <v>107.82</v>
      </c>
      <c r="G944" s="16">
        <v>0</v>
      </c>
      <c r="H944" s="16">
        <v>0</v>
      </c>
      <c r="I944" s="16">
        <f>VLOOKUP(B944,'[1]FDC1 Hyp3 taxeha1'!$A$2:$U$42,21,0)</f>
        <v>1</v>
      </c>
      <c r="J944" s="17">
        <f t="shared" si="56"/>
        <v>0</v>
      </c>
      <c r="K944" s="17">
        <f t="shared" si="57"/>
        <v>0</v>
      </c>
      <c r="L944" s="17">
        <f t="shared" si="58"/>
        <v>107.82</v>
      </c>
      <c r="M944" s="17"/>
    </row>
    <row r="945" spans="1:13" x14ac:dyDescent="0.35">
      <c r="A945" s="13">
        <v>520086</v>
      </c>
      <c r="B945" s="14" t="s">
        <v>661</v>
      </c>
      <c r="C945" s="14" t="s">
        <v>668</v>
      </c>
      <c r="D945" s="15">
        <v>57.34</v>
      </c>
      <c r="E945" s="15">
        <v>0</v>
      </c>
      <c r="F945" s="15">
        <f t="shared" si="59"/>
        <v>57.34</v>
      </c>
      <c r="G945" s="16">
        <v>0</v>
      </c>
      <c r="H945" s="16">
        <v>0</v>
      </c>
      <c r="I945" s="16">
        <f>VLOOKUP(B945,'[1]FDC1 Hyp3 taxeha1'!$A$2:$U$42,21,0)</f>
        <v>1</v>
      </c>
      <c r="J945" s="17">
        <f t="shared" si="56"/>
        <v>0</v>
      </c>
      <c r="K945" s="17">
        <f t="shared" si="57"/>
        <v>0</v>
      </c>
      <c r="L945" s="17">
        <f t="shared" si="58"/>
        <v>57.34</v>
      </c>
      <c r="M945" s="17"/>
    </row>
    <row r="946" spans="1:13" x14ac:dyDescent="0.35">
      <c r="A946" s="13">
        <v>520830</v>
      </c>
      <c r="B946" s="14" t="s">
        <v>661</v>
      </c>
      <c r="C946" s="14" t="s">
        <v>669</v>
      </c>
      <c r="D946" s="15">
        <v>650.51</v>
      </c>
      <c r="E946" s="15">
        <v>688.52</v>
      </c>
      <c r="F946" s="15">
        <f t="shared" si="59"/>
        <v>788.21</v>
      </c>
      <c r="G946" s="16">
        <v>0</v>
      </c>
      <c r="H946" s="16">
        <v>0</v>
      </c>
      <c r="I946" s="16">
        <f>VLOOKUP(B946,'[1]FDC1 Hyp3 taxeha1'!$A$2:$U$42,21,0)</f>
        <v>1</v>
      </c>
      <c r="J946" s="17">
        <f t="shared" si="56"/>
        <v>0</v>
      </c>
      <c r="K946" s="17">
        <f t="shared" si="57"/>
        <v>0</v>
      </c>
      <c r="L946" s="17">
        <f t="shared" si="58"/>
        <v>788.21</v>
      </c>
      <c r="M946" s="17"/>
    </row>
    <row r="947" spans="1:13" x14ac:dyDescent="0.35">
      <c r="A947" s="13">
        <v>521753</v>
      </c>
      <c r="B947" s="14" t="s">
        <v>661</v>
      </c>
      <c r="C947" s="14" t="s">
        <v>670</v>
      </c>
      <c r="D947" s="15">
        <v>54.17</v>
      </c>
      <c r="E947" s="15">
        <v>0</v>
      </c>
      <c r="F947" s="15">
        <f t="shared" si="59"/>
        <v>54.17</v>
      </c>
      <c r="G947" s="16">
        <v>0</v>
      </c>
      <c r="H947" s="16">
        <v>0</v>
      </c>
      <c r="I947" s="16">
        <f>VLOOKUP(B947,'[1]FDC1 Hyp3 taxeha1'!$A$2:$U$42,21,0)</f>
        <v>1</v>
      </c>
      <c r="J947" s="17">
        <f t="shared" si="56"/>
        <v>0</v>
      </c>
      <c r="K947" s="17">
        <f t="shared" si="57"/>
        <v>0</v>
      </c>
      <c r="L947" s="17">
        <f t="shared" si="58"/>
        <v>54.17</v>
      </c>
      <c r="M947" s="17"/>
    </row>
    <row r="948" spans="1:13" x14ac:dyDescent="0.35">
      <c r="A948" s="13">
        <v>521109</v>
      </c>
      <c r="B948" s="14" t="s">
        <v>661</v>
      </c>
      <c r="C948" s="14" t="s">
        <v>501</v>
      </c>
      <c r="D948" s="15">
        <v>28.64</v>
      </c>
      <c r="E948" s="15">
        <v>110.44</v>
      </c>
      <c r="F948" s="15">
        <f t="shared" si="59"/>
        <v>50.73</v>
      </c>
      <c r="G948" s="16">
        <v>0</v>
      </c>
      <c r="H948" s="16">
        <v>0</v>
      </c>
      <c r="I948" s="16">
        <f>VLOOKUP(B948,'[1]FDC1 Hyp3 taxeha1'!$A$2:$U$42,21,0)</f>
        <v>1</v>
      </c>
      <c r="J948" s="17">
        <f t="shared" si="56"/>
        <v>0</v>
      </c>
      <c r="K948" s="17">
        <f t="shared" si="57"/>
        <v>0</v>
      </c>
      <c r="L948" s="17">
        <f t="shared" si="58"/>
        <v>50.73</v>
      </c>
      <c r="M948" s="17"/>
    </row>
    <row r="949" spans="1:13" x14ac:dyDescent="0.35">
      <c r="A949" s="13">
        <v>520375</v>
      </c>
      <c r="B949" s="14" t="s">
        <v>661</v>
      </c>
      <c r="C949" s="14" t="s">
        <v>671</v>
      </c>
      <c r="D949" s="15">
        <v>75.38</v>
      </c>
      <c r="E949" s="15">
        <v>439.61</v>
      </c>
      <c r="F949" s="15">
        <f t="shared" si="59"/>
        <v>163.30000000000001</v>
      </c>
      <c r="G949" s="16">
        <v>0</v>
      </c>
      <c r="H949" s="16">
        <v>0</v>
      </c>
      <c r="I949" s="16">
        <f>VLOOKUP(B949,'[1]FDC1 Hyp3 taxeha1'!$A$2:$U$42,21,0)</f>
        <v>1</v>
      </c>
      <c r="J949" s="17">
        <f t="shared" si="56"/>
        <v>0</v>
      </c>
      <c r="K949" s="17">
        <f t="shared" si="57"/>
        <v>0</v>
      </c>
      <c r="L949" s="17">
        <f t="shared" si="58"/>
        <v>163.30000000000001</v>
      </c>
      <c r="M949" s="17"/>
    </row>
    <row r="950" spans="1:13" x14ac:dyDescent="0.35">
      <c r="A950" s="13">
        <v>521804</v>
      </c>
      <c r="B950" s="14" t="s">
        <v>661</v>
      </c>
      <c r="C950" s="14" t="s">
        <v>672</v>
      </c>
      <c r="D950" s="15">
        <v>12.14</v>
      </c>
      <c r="E950" s="15">
        <v>181.69</v>
      </c>
      <c r="F950" s="15">
        <f t="shared" si="59"/>
        <v>48.48</v>
      </c>
      <c r="G950" s="16">
        <v>0</v>
      </c>
      <c r="H950" s="16">
        <v>0</v>
      </c>
      <c r="I950" s="16">
        <f>VLOOKUP(B950,'[1]FDC1 Hyp3 taxeha1'!$A$2:$U$42,21,0)</f>
        <v>1</v>
      </c>
      <c r="J950" s="17">
        <f t="shared" si="56"/>
        <v>0</v>
      </c>
      <c r="K950" s="17">
        <f t="shared" si="57"/>
        <v>0</v>
      </c>
      <c r="L950" s="17">
        <f t="shared" si="58"/>
        <v>48.48</v>
      </c>
      <c r="M950" s="17"/>
    </row>
    <row r="951" spans="1:13" x14ac:dyDescent="0.35">
      <c r="A951" s="13">
        <v>520604</v>
      </c>
      <c r="B951" s="14" t="s">
        <v>661</v>
      </c>
      <c r="C951" s="14" t="s">
        <v>673</v>
      </c>
      <c r="D951" s="15">
        <v>0.63</v>
      </c>
      <c r="E951" s="15">
        <v>96.83</v>
      </c>
      <c r="F951" s="15">
        <f t="shared" si="59"/>
        <v>20</v>
      </c>
      <c r="G951" s="16">
        <v>0</v>
      </c>
      <c r="H951" s="16">
        <v>0</v>
      </c>
      <c r="I951" s="16">
        <f>VLOOKUP(B951,'[1]FDC1 Hyp3 taxeha1'!$A$2:$U$42,21,0)</f>
        <v>1</v>
      </c>
      <c r="J951" s="17">
        <f t="shared" si="56"/>
        <v>0</v>
      </c>
      <c r="K951" s="17">
        <f t="shared" si="57"/>
        <v>0</v>
      </c>
      <c r="L951" s="17">
        <f t="shared" si="58"/>
        <v>20</v>
      </c>
      <c r="M951" s="17"/>
    </row>
    <row r="952" spans="1:13" x14ac:dyDescent="0.35">
      <c r="A952" s="13">
        <v>520662</v>
      </c>
      <c r="B952" s="14" t="s">
        <v>661</v>
      </c>
      <c r="C952" s="14" t="s">
        <v>674</v>
      </c>
      <c r="D952" s="15">
        <v>285.64999999999998</v>
      </c>
      <c r="E952" s="15">
        <v>333.95</v>
      </c>
      <c r="F952" s="15">
        <f t="shared" si="59"/>
        <v>352.44</v>
      </c>
      <c r="G952" s="16">
        <v>0</v>
      </c>
      <c r="H952" s="16">
        <v>0</v>
      </c>
      <c r="I952" s="16">
        <f>VLOOKUP(B952,'[1]FDC1 Hyp3 taxeha1'!$A$2:$U$42,21,0)</f>
        <v>1</v>
      </c>
      <c r="J952" s="17">
        <f t="shared" si="56"/>
        <v>0</v>
      </c>
      <c r="K952" s="17">
        <f t="shared" si="57"/>
        <v>0</v>
      </c>
      <c r="L952" s="17">
        <f t="shared" si="58"/>
        <v>352.44</v>
      </c>
      <c r="M952" s="17"/>
    </row>
    <row r="953" spans="1:13" x14ac:dyDescent="0.35">
      <c r="A953" s="13">
        <v>521399</v>
      </c>
      <c r="B953" s="14" t="s">
        <v>661</v>
      </c>
      <c r="C953" s="14" t="s">
        <v>675</v>
      </c>
      <c r="D953" s="15">
        <v>132.88999999999999</v>
      </c>
      <c r="E953" s="15">
        <v>282.14999999999998</v>
      </c>
      <c r="F953" s="15">
        <f t="shared" si="59"/>
        <v>189.32</v>
      </c>
      <c r="G953" s="16">
        <v>0</v>
      </c>
      <c r="H953" s="16">
        <v>0</v>
      </c>
      <c r="I953" s="16">
        <f>VLOOKUP(B953,'[1]FDC1 Hyp3 taxeha1'!$A$2:$U$42,21,0)</f>
        <v>1</v>
      </c>
      <c r="J953" s="17">
        <f t="shared" si="56"/>
        <v>0</v>
      </c>
      <c r="K953" s="17">
        <f t="shared" si="57"/>
        <v>0</v>
      </c>
      <c r="L953" s="17">
        <f t="shared" si="58"/>
        <v>189.32</v>
      </c>
      <c r="M953" s="17"/>
    </row>
    <row r="954" spans="1:13" x14ac:dyDescent="0.35">
      <c r="A954" s="13">
        <v>521305</v>
      </c>
      <c r="B954" s="14" t="s">
        <v>661</v>
      </c>
      <c r="C954" s="14" t="s">
        <v>676</v>
      </c>
      <c r="D954" s="15">
        <v>54.02</v>
      </c>
      <c r="E954" s="15">
        <v>194.39</v>
      </c>
      <c r="F954" s="15">
        <f t="shared" si="59"/>
        <v>92.9</v>
      </c>
      <c r="G954" s="16">
        <v>0</v>
      </c>
      <c r="H954" s="16">
        <v>0</v>
      </c>
      <c r="I954" s="16">
        <f>VLOOKUP(B954,'[1]FDC1 Hyp3 taxeha1'!$A$2:$U$42,21,0)</f>
        <v>1</v>
      </c>
      <c r="J954" s="17">
        <f t="shared" si="56"/>
        <v>0</v>
      </c>
      <c r="K954" s="17">
        <f t="shared" si="57"/>
        <v>0</v>
      </c>
      <c r="L954" s="17">
        <f t="shared" si="58"/>
        <v>92.9</v>
      </c>
      <c r="M954" s="17"/>
    </row>
    <row r="955" spans="1:13" x14ac:dyDescent="0.35">
      <c r="A955" s="13">
        <v>521786</v>
      </c>
      <c r="B955" s="14" t="s">
        <v>661</v>
      </c>
      <c r="C955" s="14" t="s">
        <v>676</v>
      </c>
      <c r="D955" s="15">
        <v>203</v>
      </c>
      <c r="E955" s="15">
        <v>0</v>
      </c>
      <c r="F955" s="15">
        <f t="shared" si="59"/>
        <v>203</v>
      </c>
      <c r="G955" s="16">
        <v>0</v>
      </c>
      <c r="H955" s="16">
        <v>0</v>
      </c>
      <c r="I955" s="16">
        <f>VLOOKUP(B955,'[1]FDC1 Hyp3 taxeha1'!$A$2:$U$42,21,0)</f>
        <v>1</v>
      </c>
      <c r="J955" s="17">
        <f t="shared" si="56"/>
        <v>0</v>
      </c>
      <c r="K955" s="17">
        <f t="shared" si="57"/>
        <v>0</v>
      </c>
      <c r="L955" s="17">
        <f t="shared" si="58"/>
        <v>203</v>
      </c>
      <c r="M955" s="17"/>
    </row>
    <row r="956" spans="1:13" x14ac:dyDescent="0.35">
      <c r="A956" s="13">
        <v>520005</v>
      </c>
      <c r="B956" s="14" t="s">
        <v>661</v>
      </c>
      <c r="C956" s="14" t="s">
        <v>677</v>
      </c>
      <c r="D956" s="15">
        <v>351.87</v>
      </c>
      <c r="E956" s="15">
        <v>747.68</v>
      </c>
      <c r="F956" s="15">
        <f t="shared" si="59"/>
        <v>501.41</v>
      </c>
      <c r="G956" s="16">
        <v>0</v>
      </c>
      <c r="H956" s="16">
        <v>0</v>
      </c>
      <c r="I956" s="16">
        <f>VLOOKUP(B956,'[1]FDC1 Hyp3 taxeha1'!$A$2:$U$42,21,0)</f>
        <v>1</v>
      </c>
      <c r="J956" s="17">
        <f t="shared" si="56"/>
        <v>0</v>
      </c>
      <c r="K956" s="17">
        <f t="shared" si="57"/>
        <v>0</v>
      </c>
      <c r="L956" s="17">
        <f t="shared" si="58"/>
        <v>501.41</v>
      </c>
      <c r="M956" s="17"/>
    </row>
    <row r="957" spans="1:13" x14ac:dyDescent="0.35">
      <c r="A957" s="13">
        <v>521514</v>
      </c>
      <c r="B957" s="14" t="s">
        <v>661</v>
      </c>
      <c r="C957" s="14" t="s">
        <v>678</v>
      </c>
      <c r="D957" s="15">
        <v>17.239999999999998</v>
      </c>
      <c r="E957" s="15">
        <v>0</v>
      </c>
      <c r="F957" s="15">
        <f t="shared" si="59"/>
        <v>17.239999999999998</v>
      </c>
      <c r="G957" s="16">
        <v>0</v>
      </c>
      <c r="H957" s="16">
        <v>0</v>
      </c>
      <c r="I957" s="16">
        <f>VLOOKUP(B957,'[1]FDC1 Hyp3 taxeha1'!$A$2:$U$42,21,0)</f>
        <v>1</v>
      </c>
      <c r="J957" s="17">
        <f t="shared" si="56"/>
        <v>0</v>
      </c>
      <c r="K957" s="17">
        <f t="shared" si="57"/>
        <v>0</v>
      </c>
      <c r="L957" s="17">
        <f t="shared" si="58"/>
        <v>17.239999999999998</v>
      </c>
      <c r="M957" s="17"/>
    </row>
    <row r="958" spans="1:13" x14ac:dyDescent="0.35">
      <c r="A958" s="13">
        <v>520404</v>
      </c>
      <c r="B958" s="14" t="s">
        <v>661</v>
      </c>
      <c r="C958" s="14" t="s">
        <v>499</v>
      </c>
      <c r="D958" s="15">
        <v>260.76</v>
      </c>
      <c r="E958" s="15">
        <v>0</v>
      </c>
      <c r="F958" s="15">
        <f t="shared" si="59"/>
        <v>260.76</v>
      </c>
      <c r="G958" s="16">
        <v>0</v>
      </c>
      <c r="H958" s="16">
        <v>0</v>
      </c>
      <c r="I958" s="16">
        <f>VLOOKUP(B958,'[1]FDC1 Hyp3 taxeha1'!$A$2:$U$42,21,0)</f>
        <v>1</v>
      </c>
      <c r="J958" s="17">
        <f t="shared" si="56"/>
        <v>0</v>
      </c>
      <c r="K958" s="17">
        <f t="shared" si="57"/>
        <v>0</v>
      </c>
      <c r="L958" s="17">
        <f t="shared" si="58"/>
        <v>260.76</v>
      </c>
      <c r="M958" s="17"/>
    </row>
    <row r="959" spans="1:13" x14ac:dyDescent="0.35">
      <c r="A959" s="13">
        <v>520319</v>
      </c>
      <c r="B959" s="14" t="s">
        <v>661</v>
      </c>
      <c r="C959" s="14" t="s">
        <v>635</v>
      </c>
      <c r="D959" s="15">
        <v>52.58</v>
      </c>
      <c r="E959" s="15">
        <v>0</v>
      </c>
      <c r="F959" s="15">
        <f t="shared" si="59"/>
        <v>52.58</v>
      </c>
      <c r="G959" s="16">
        <v>0</v>
      </c>
      <c r="H959" s="16">
        <v>0</v>
      </c>
      <c r="I959" s="16">
        <f>VLOOKUP(B959,'[1]FDC1 Hyp3 taxeha1'!$A$2:$U$42,21,0)</f>
        <v>1</v>
      </c>
      <c r="J959" s="17">
        <f t="shared" si="56"/>
        <v>0</v>
      </c>
      <c r="K959" s="17">
        <f t="shared" si="57"/>
        <v>0</v>
      </c>
      <c r="L959" s="17">
        <f t="shared" si="58"/>
        <v>52.58</v>
      </c>
      <c r="M959" s="17"/>
    </row>
    <row r="960" spans="1:13" x14ac:dyDescent="0.35">
      <c r="A960" s="13">
        <v>521784</v>
      </c>
      <c r="B960" s="14" t="s">
        <v>661</v>
      </c>
      <c r="C960" s="14" t="s">
        <v>679</v>
      </c>
      <c r="D960" s="15">
        <v>293.42</v>
      </c>
      <c r="E960" s="15">
        <v>0</v>
      </c>
      <c r="F960" s="15">
        <f t="shared" si="59"/>
        <v>293.42</v>
      </c>
      <c r="G960" s="16">
        <v>0</v>
      </c>
      <c r="H960" s="16">
        <v>0</v>
      </c>
      <c r="I960" s="16">
        <f>VLOOKUP(B960,'[1]FDC1 Hyp3 taxeha1'!$A$2:$U$42,21,0)</f>
        <v>1</v>
      </c>
      <c r="J960" s="17">
        <f t="shared" si="56"/>
        <v>0</v>
      </c>
      <c r="K960" s="17">
        <f t="shared" si="57"/>
        <v>0</v>
      </c>
      <c r="L960" s="17">
        <f t="shared" si="58"/>
        <v>293.42</v>
      </c>
      <c r="M960" s="17"/>
    </row>
    <row r="961" spans="1:13" x14ac:dyDescent="0.35">
      <c r="A961" s="13">
        <v>521787</v>
      </c>
      <c r="B961" s="14" t="s">
        <v>661</v>
      </c>
      <c r="C961" s="14" t="s">
        <v>655</v>
      </c>
      <c r="D961" s="15">
        <v>406.85</v>
      </c>
      <c r="E961" s="15">
        <v>0</v>
      </c>
      <c r="F961" s="15">
        <f t="shared" si="59"/>
        <v>406.85</v>
      </c>
      <c r="G961" s="16">
        <v>0</v>
      </c>
      <c r="H961" s="16">
        <v>0</v>
      </c>
      <c r="I961" s="16">
        <f>VLOOKUP(B961,'[1]FDC1 Hyp3 taxeha1'!$A$2:$U$42,21,0)</f>
        <v>1</v>
      </c>
      <c r="J961" s="17">
        <f t="shared" si="56"/>
        <v>0</v>
      </c>
      <c r="K961" s="17">
        <f t="shared" si="57"/>
        <v>0</v>
      </c>
      <c r="L961" s="17">
        <f t="shared" si="58"/>
        <v>406.85</v>
      </c>
      <c r="M961" s="17"/>
    </row>
    <row r="962" spans="1:13" x14ac:dyDescent="0.35">
      <c r="A962" s="13">
        <v>520085</v>
      </c>
      <c r="B962" s="14" t="s">
        <v>661</v>
      </c>
      <c r="C962" s="14" t="s">
        <v>642</v>
      </c>
      <c r="D962" s="15">
        <v>219</v>
      </c>
      <c r="E962" s="15">
        <v>0</v>
      </c>
      <c r="F962" s="15">
        <f t="shared" si="59"/>
        <v>219</v>
      </c>
      <c r="G962" s="16">
        <v>0</v>
      </c>
      <c r="H962" s="16">
        <v>0</v>
      </c>
      <c r="I962" s="16">
        <f>VLOOKUP(B962,'[1]FDC1 Hyp3 taxeha1'!$A$2:$U$42,21,0)</f>
        <v>1</v>
      </c>
      <c r="J962" s="17">
        <f t="shared" ref="J962:J1025" si="60">$F962*G962</f>
        <v>0</v>
      </c>
      <c r="K962" s="17">
        <f t="shared" ref="K962:K1025" si="61">$F962*H962</f>
        <v>0</v>
      </c>
      <c r="L962" s="17">
        <f t="shared" ref="L962:L1025" si="62">$F962*I962</f>
        <v>219</v>
      </c>
      <c r="M962" s="17"/>
    </row>
    <row r="963" spans="1:13" x14ac:dyDescent="0.35">
      <c r="A963" s="13">
        <v>521861</v>
      </c>
      <c r="B963" s="14" t="s">
        <v>661</v>
      </c>
      <c r="C963" s="14" t="s">
        <v>642</v>
      </c>
      <c r="D963" s="15">
        <v>495.63</v>
      </c>
      <c r="E963" s="15">
        <v>52.14</v>
      </c>
      <c r="F963" s="15">
        <f t="shared" ref="F963:F1026" si="63">ROUND((D963+(E963/5)),2)</f>
        <v>506.06</v>
      </c>
      <c r="G963" s="16">
        <v>0</v>
      </c>
      <c r="H963" s="16">
        <v>0</v>
      </c>
      <c r="I963" s="16">
        <f>VLOOKUP(B963,'[1]FDC1 Hyp3 taxeha1'!$A$2:$U$42,21,0)</f>
        <v>1</v>
      </c>
      <c r="J963" s="17">
        <f t="shared" si="60"/>
        <v>0</v>
      </c>
      <c r="K963" s="17">
        <f t="shared" si="61"/>
        <v>0</v>
      </c>
      <c r="L963" s="17">
        <f t="shared" si="62"/>
        <v>506.06</v>
      </c>
      <c r="M963" s="17"/>
    </row>
    <row r="964" spans="1:13" x14ac:dyDescent="0.35">
      <c r="A964" s="13">
        <v>520277</v>
      </c>
      <c r="B964" s="14" t="s">
        <v>661</v>
      </c>
      <c r="C964" s="14" t="s">
        <v>680</v>
      </c>
      <c r="D964" s="15">
        <v>49.44</v>
      </c>
      <c r="E964" s="15">
        <v>60.06</v>
      </c>
      <c r="F964" s="15">
        <f t="shared" si="63"/>
        <v>61.45</v>
      </c>
      <c r="G964" s="16">
        <v>0</v>
      </c>
      <c r="H964" s="16">
        <v>0</v>
      </c>
      <c r="I964" s="16">
        <f>VLOOKUP(B964,'[1]FDC1 Hyp3 taxeha1'!$A$2:$U$42,21,0)</f>
        <v>1</v>
      </c>
      <c r="J964" s="17">
        <f t="shared" si="60"/>
        <v>0</v>
      </c>
      <c r="K964" s="17">
        <f t="shared" si="61"/>
        <v>0</v>
      </c>
      <c r="L964" s="17">
        <f t="shared" si="62"/>
        <v>61.45</v>
      </c>
      <c r="M964" s="17"/>
    </row>
    <row r="965" spans="1:13" x14ac:dyDescent="0.35">
      <c r="A965" s="13">
        <v>520364</v>
      </c>
      <c r="B965" s="14" t="s">
        <v>661</v>
      </c>
      <c r="C965" s="14" t="s">
        <v>631</v>
      </c>
      <c r="D965" s="15">
        <v>27.52</v>
      </c>
      <c r="E965" s="15">
        <v>0</v>
      </c>
      <c r="F965" s="15">
        <f t="shared" si="63"/>
        <v>27.52</v>
      </c>
      <c r="G965" s="16">
        <v>0</v>
      </c>
      <c r="H965" s="16">
        <v>0</v>
      </c>
      <c r="I965" s="16">
        <f>VLOOKUP(B965,'[1]FDC1 Hyp3 taxeha1'!$A$2:$U$42,21,0)</f>
        <v>1</v>
      </c>
      <c r="J965" s="17">
        <f t="shared" si="60"/>
        <v>0</v>
      </c>
      <c r="K965" s="17">
        <f t="shared" si="61"/>
        <v>0</v>
      </c>
      <c r="L965" s="17">
        <f t="shared" si="62"/>
        <v>27.52</v>
      </c>
      <c r="M965" s="17"/>
    </row>
    <row r="966" spans="1:13" x14ac:dyDescent="0.35">
      <c r="A966" s="13">
        <v>520395</v>
      </c>
      <c r="B966" s="14" t="s">
        <v>661</v>
      </c>
      <c r="C966" s="14" t="s">
        <v>681</v>
      </c>
      <c r="D966" s="15">
        <v>645.87</v>
      </c>
      <c r="E966" s="15">
        <v>167.88</v>
      </c>
      <c r="F966" s="15">
        <f t="shared" si="63"/>
        <v>679.45</v>
      </c>
      <c r="G966" s="16">
        <v>0</v>
      </c>
      <c r="H966" s="16">
        <v>0</v>
      </c>
      <c r="I966" s="16">
        <f>VLOOKUP(B966,'[1]FDC1 Hyp3 taxeha1'!$A$2:$U$42,21,0)</f>
        <v>1</v>
      </c>
      <c r="J966" s="17">
        <f t="shared" si="60"/>
        <v>0</v>
      </c>
      <c r="K966" s="17">
        <f t="shared" si="61"/>
        <v>0</v>
      </c>
      <c r="L966" s="17">
        <f t="shared" si="62"/>
        <v>679.45</v>
      </c>
      <c r="M966" s="17"/>
    </row>
    <row r="967" spans="1:13" x14ac:dyDescent="0.35">
      <c r="A967" s="13">
        <v>522947</v>
      </c>
      <c r="B967" s="14" t="s">
        <v>661</v>
      </c>
      <c r="C967" s="14" t="s">
        <v>681</v>
      </c>
      <c r="D967" s="15">
        <v>172.55</v>
      </c>
      <c r="E967" s="15">
        <v>0</v>
      </c>
      <c r="F967" s="15">
        <f t="shared" si="63"/>
        <v>172.55</v>
      </c>
      <c r="G967" s="16">
        <v>0</v>
      </c>
      <c r="H967" s="16">
        <v>0</v>
      </c>
      <c r="I967" s="16">
        <f>VLOOKUP(B967,'[1]FDC1 Hyp3 taxeha1'!$A$2:$U$42,21,0)</f>
        <v>1</v>
      </c>
      <c r="J967" s="17">
        <f t="shared" si="60"/>
        <v>0</v>
      </c>
      <c r="K967" s="17">
        <f t="shared" si="61"/>
        <v>0</v>
      </c>
      <c r="L967" s="17">
        <f t="shared" si="62"/>
        <v>172.55</v>
      </c>
      <c r="M967" s="17"/>
    </row>
    <row r="968" spans="1:13" x14ac:dyDescent="0.35">
      <c r="A968" s="13">
        <v>520308</v>
      </c>
      <c r="B968" s="14" t="s">
        <v>661</v>
      </c>
      <c r="C968" s="14" t="s">
        <v>682</v>
      </c>
      <c r="D968" s="15">
        <v>250</v>
      </c>
      <c r="E968" s="15">
        <v>0</v>
      </c>
      <c r="F968" s="15">
        <f t="shared" si="63"/>
        <v>250</v>
      </c>
      <c r="G968" s="16">
        <v>0</v>
      </c>
      <c r="H968" s="16">
        <v>0</v>
      </c>
      <c r="I968" s="16">
        <f>VLOOKUP(B968,'[1]FDC1 Hyp3 taxeha1'!$A$2:$U$42,21,0)</f>
        <v>1</v>
      </c>
      <c r="J968" s="17">
        <f t="shared" si="60"/>
        <v>0</v>
      </c>
      <c r="K968" s="17">
        <f t="shared" si="61"/>
        <v>0</v>
      </c>
      <c r="L968" s="17">
        <f t="shared" si="62"/>
        <v>250</v>
      </c>
      <c r="M968" s="17"/>
    </row>
    <row r="969" spans="1:13" x14ac:dyDescent="0.35">
      <c r="A969" s="13">
        <v>521823</v>
      </c>
      <c r="B969" s="14" t="s">
        <v>661</v>
      </c>
      <c r="C969" s="14" t="s">
        <v>500</v>
      </c>
      <c r="D969" s="15">
        <v>15</v>
      </c>
      <c r="E969" s="15">
        <v>0</v>
      </c>
      <c r="F969" s="15">
        <f t="shared" si="63"/>
        <v>15</v>
      </c>
      <c r="G969" s="16">
        <v>0</v>
      </c>
      <c r="H969" s="16">
        <v>0</v>
      </c>
      <c r="I969" s="16">
        <f>VLOOKUP(B969,'[1]FDC1 Hyp3 taxeha1'!$A$2:$U$42,21,0)</f>
        <v>1</v>
      </c>
      <c r="J969" s="17">
        <f t="shared" si="60"/>
        <v>0</v>
      </c>
      <c r="K969" s="17">
        <f t="shared" si="61"/>
        <v>0</v>
      </c>
      <c r="L969" s="17">
        <f t="shared" si="62"/>
        <v>15</v>
      </c>
      <c r="M969" s="17"/>
    </row>
    <row r="970" spans="1:13" x14ac:dyDescent="0.35">
      <c r="A970" s="13">
        <v>520651</v>
      </c>
      <c r="B970" s="14" t="s">
        <v>661</v>
      </c>
      <c r="C970" s="14" t="s">
        <v>500</v>
      </c>
      <c r="D970" s="15">
        <v>115</v>
      </c>
      <c r="E970" s="15">
        <v>0</v>
      </c>
      <c r="F970" s="15">
        <f t="shared" si="63"/>
        <v>115</v>
      </c>
      <c r="G970" s="16">
        <v>0</v>
      </c>
      <c r="H970" s="16">
        <v>0</v>
      </c>
      <c r="I970" s="16">
        <f>VLOOKUP(B970,'[1]FDC1 Hyp3 taxeha1'!$A$2:$U$42,21,0)</f>
        <v>1</v>
      </c>
      <c r="J970" s="17">
        <f t="shared" si="60"/>
        <v>0</v>
      </c>
      <c r="K970" s="17">
        <f t="shared" si="61"/>
        <v>0</v>
      </c>
      <c r="L970" s="17">
        <f t="shared" si="62"/>
        <v>115</v>
      </c>
      <c r="M970" s="17"/>
    </row>
    <row r="971" spans="1:13" x14ac:dyDescent="0.35">
      <c r="A971" s="13">
        <v>521824</v>
      </c>
      <c r="B971" s="14" t="s">
        <v>661</v>
      </c>
      <c r="C971" s="14" t="s">
        <v>500</v>
      </c>
      <c r="D971" s="15">
        <v>77</v>
      </c>
      <c r="E971" s="15">
        <v>0</v>
      </c>
      <c r="F971" s="15">
        <f t="shared" si="63"/>
        <v>77</v>
      </c>
      <c r="G971" s="16">
        <v>0</v>
      </c>
      <c r="H971" s="16">
        <v>0</v>
      </c>
      <c r="I971" s="16">
        <f>VLOOKUP(B971,'[1]FDC1 Hyp3 taxeha1'!$A$2:$U$42,21,0)</f>
        <v>1</v>
      </c>
      <c r="J971" s="17">
        <f t="shared" si="60"/>
        <v>0</v>
      </c>
      <c r="K971" s="17">
        <f t="shared" si="61"/>
        <v>0</v>
      </c>
      <c r="L971" s="17">
        <f t="shared" si="62"/>
        <v>77</v>
      </c>
      <c r="M971" s="17"/>
    </row>
    <row r="972" spans="1:13" x14ac:dyDescent="0.35">
      <c r="A972" s="13">
        <v>520638</v>
      </c>
      <c r="B972" s="14" t="s">
        <v>661</v>
      </c>
      <c r="C972" s="14" t="s">
        <v>500</v>
      </c>
      <c r="D972" s="15">
        <v>23</v>
      </c>
      <c r="E972" s="15">
        <v>0</v>
      </c>
      <c r="F972" s="15">
        <f t="shared" si="63"/>
        <v>23</v>
      </c>
      <c r="G972" s="16">
        <v>0</v>
      </c>
      <c r="H972" s="16">
        <v>0</v>
      </c>
      <c r="I972" s="16">
        <f>VLOOKUP(B972,'[1]FDC1 Hyp3 taxeha1'!$A$2:$U$42,21,0)</f>
        <v>1</v>
      </c>
      <c r="J972" s="17">
        <f t="shared" si="60"/>
        <v>0</v>
      </c>
      <c r="K972" s="17">
        <f t="shared" si="61"/>
        <v>0</v>
      </c>
      <c r="L972" s="17">
        <f t="shared" si="62"/>
        <v>23</v>
      </c>
      <c r="M972" s="17"/>
    </row>
    <row r="973" spans="1:13" x14ac:dyDescent="0.35">
      <c r="A973" s="13">
        <v>521763</v>
      </c>
      <c r="B973" s="14" t="s">
        <v>683</v>
      </c>
      <c r="C973" s="14" t="s">
        <v>684</v>
      </c>
      <c r="D973" s="15">
        <v>88.47</v>
      </c>
      <c r="E973" s="15">
        <v>80.73</v>
      </c>
      <c r="F973" s="15">
        <f t="shared" si="63"/>
        <v>104.62</v>
      </c>
      <c r="G973" s="16">
        <v>0</v>
      </c>
      <c r="H973" s="16">
        <v>0</v>
      </c>
      <c r="I973" s="16">
        <f>VLOOKUP(B973,'[1]FDC1 Hyp3 taxeha1'!$A$2:$U$42,21,0)</f>
        <v>0</v>
      </c>
      <c r="J973" s="17">
        <f t="shared" si="60"/>
        <v>0</v>
      </c>
      <c r="K973" s="17">
        <f t="shared" si="61"/>
        <v>0</v>
      </c>
      <c r="L973" s="17">
        <f t="shared" si="62"/>
        <v>0</v>
      </c>
      <c r="M973" s="17"/>
    </row>
    <row r="974" spans="1:13" x14ac:dyDescent="0.35">
      <c r="A974" s="13">
        <v>520311</v>
      </c>
      <c r="B974" s="14" t="s">
        <v>683</v>
      </c>
      <c r="C974" s="14" t="s">
        <v>685</v>
      </c>
      <c r="D974" s="15">
        <v>1.79</v>
      </c>
      <c r="E974" s="15">
        <v>77.2</v>
      </c>
      <c r="F974" s="15">
        <f t="shared" si="63"/>
        <v>17.23</v>
      </c>
      <c r="G974" s="16">
        <v>0</v>
      </c>
      <c r="H974" s="16">
        <v>0</v>
      </c>
      <c r="I974" s="16">
        <f>VLOOKUP(B974,'[1]FDC1 Hyp3 taxeha1'!$A$2:$U$42,21,0)</f>
        <v>0</v>
      </c>
      <c r="J974" s="17">
        <f t="shared" si="60"/>
        <v>0</v>
      </c>
      <c r="K974" s="17">
        <f t="shared" si="61"/>
        <v>0</v>
      </c>
      <c r="L974" s="17">
        <f t="shared" si="62"/>
        <v>0</v>
      </c>
      <c r="M974" s="17"/>
    </row>
    <row r="975" spans="1:13" x14ac:dyDescent="0.35">
      <c r="A975" s="13">
        <v>520013</v>
      </c>
      <c r="B975" s="14" t="s">
        <v>683</v>
      </c>
      <c r="C975" s="14" t="s">
        <v>686</v>
      </c>
      <c r="D975" s="15">
        <v>37.43</v>
      </c>
      <c r="E975" s="15">
        <v>341.52</v>
      </c>
      <c r="F975" s="15">
        <f t="shared" si="63"/>
        <v>105.73</v>
      </c>
      <c r="G975" s="16">
        <v>0</v>
      </c>
      <c r="H975" s="16">
        <v>0</v>
      </c>
      <c r="I975" s="16">
        <f>VLOOKUP(B975,'[1]FDC1 Hyp3 taxeha1'!$A$2:$U$42,21,0)</f>
        <v>0</v>
      </c>
      <c r="J975" s="17">
        <f t="shared" si="60"/>
        <v>0</v>
      </c>
      <c r="K975" s="17">
        <f t="shared" si="61"/>
        <v>0</v>
      </c>
      <c r="L975" s="17">
        <f t="shared" si="62"/>
        <v>0</v>
      </c>
      <c r="M975" s="17"/>
    </row>
    <row r="976" spans="1:13" x14ac:dyDescent="0.35">
      <c r="A976" s="13">
        <v>521472</v>
      </c>
      <c r="B976" s="14" t="s">
        <v>683</v>
      </c>
      <c r="C976" s="14" t="s">
        <v>687</v>
      </c>
      <c r="D976" s="15">
        <v>211.78</v>
      </c>
      <c r="E976" s="15">
        <v>0</v>
      </c>
      <c r="F976" s="15">
        <f t="shared" si="63"/>
        <v>211.78</v>
      </c>
      <c r="G976" s="16">
        <v>0</v>
      </c>
      <c r="H976" s="16">
        <v>0</v>
      </c>
      <c r="I976" s="16">
        <f>VLOOKUP(B976,'[1]FDC1 Hyp3 taxeha1'!$A$2:$U$42,21,0)</f>
        <v>0</v>
      </c>
      <c r="J976" s="17">
        <f t="shared" si="60"/>
        <v>0</v>
      </c>
      <c r="K976" s="17">
        <f t="shared" si="61"/>
        <v>0</v>
      </c>
      <c r="L976" s="17">
        <f t="shared" si="62"/>
        <v>0</v>
      </c>
      <c r="M976" s="17"/>
    </row>
    <row r="977" spans="1:13" x14ac:dyDescent="0.35">
      <c r="A977" s="13">
        <v>521138</v>
      </c>
      <c r="B977" s="14" t="s">
        <v>683</v>
      </c>
      <c r="C977" s="14" t="s">
        <v>688</v>
      </c>
      <c r="D977" s="15">
        <v>54.84</v>
      </c>
      <c r="E977" s="15">
        <v>15</v>
      </c>
      <c r="F977" s="15">
        <f t="shared" si="63"/>
        <v>57.84</v>
      </c>
      <c r="G977" s="16">
        <v>0</v>
      </c>
      <c r="H977" s="16">
        <v>0</v>
      </c>
      <c r="I977" s="16">
        <f>VLOOKUP(B977,'[1]FDC1 Hyp3 taxeha1'!$A$2:$U$42,21,0)</f>
        <v>0</v>
      </c>
      <c r="J977" s="17">
        <f t="shared" si="60"/>
        <v>0</v>
      </c>
      <c r="K977" s="17">
        <f t="shared" si="61"/>
        <v>0</v>
      </c>
      <c r="L977" s="17">
        <f t="shared" si="62"/>
        <v>0</v>
      </c>
      <c r="M977" s="17"/>
    </row>
    <row r="978" spans="1:13" x14ac:dyDescent="0.35">
      <c r="A978" s="13">
        <v>521761</v>
      </c>
      <c r="B978" s="14" t="s">
        <v>683</v>
      </c>
      <c r="C978" s="14" t="s">
        <v>689</v>
      </c>
      <c r="D978" s="15">
        <v>2.11</v>
      </c>
      <c r="E978" s="15">
        <v>156.53</v>
      </c>
      <c r="F978" s="15">
        <f t="shared" si="63"/>
        <v>33.42</v>
      </c>
      <c r="G978" s="16">
        <v>0</v>
      </c>
      <c r="H978" s="16">
        <v>0</v>
      </c>
      <c r="I978" s="16">
        <f>VLOOKUP(B978,'[1]FDC1 Hyp3 taxeha1'!$A$2:$U$42,21,0)</f>
        <v>0</v>
      </c>
      <c r="J978" s="17">
        <f t="shared" si="60"/>
        <v>0</v>
      </c>
      <c r="K978" s="17">
        <f t="shared" si="61"/>
        <v>0</v>
      </c>
      <c r="L978" s="17">
        <f t="shared" si="62"/>
        <v>0</v>
      </c>
      <c r="M978" s="17"/>
    </row>
    <row r="979" spans="1:13" x14ac:dyDescent="0.35">
      <c r="A979" s="13">
        <v>520350</v>
      </c>
      <c r="B979" s="14" t="s">
        <v>683</v>
      </c>
      <c r="C979" s="14" t="s">
        <v>690</v>
      </c>
      <c r="D979" s="15">
        <v>129.87</v>
      </c>
      <c r="E979" s="15">
        <v>23.45</v>
      </c>
      <c r="F979" s="15">
        <f t="shared" si="63"/>
        <v>134.56</v>
      </c>
      <c r="G979" s="16">
        <v>0</v>
      </c>
      <c r="H979" s="16">
        <v>0</v>
      </c>
      <c r="I979" s="16">
        <f>VLOOKUP(B979,'[1]FDC1 Hyp3 taxeha1'!$A$2:$U$42,21,0)</f>
        <v>0</v>
      </c>
      <c r="J979" s="17">
        <f t="shared" si="60"/>
        <v>0</v>
      </c>
      <c r="K979" s="17">
        <f t="shared" si="61"/>
        <v>0</v>
      </c>
      <c r="L979" s="17">
        <f t="shared" si="62"/>
        <v>0</v>
      </c>
      <c r="M979" s="17"/>
    </row>
    <row r="980" spans="1:13" x14ac:dyDescent="0.35">
      <c r="A980" s="13">
        <v>520848</v>
      </c>
      <c r="B980" s="14" t="s">
        <v>683</v>
      </c>
      <c r="C980" s="14" t="s">
        <v>639</v>
      </c>
      <c r="D980" s="15">
        <v>7.69</v>
      </c>
      <c r="E980" s="15">
        <v>248.35</v>
      </c>
      <c r="F980" s="15">
        <f t="shared" si="63"/>
        <v>57.36</v>
      </c>
      <c r="G980" s="16">
        <v>0</v>
      </c>
      <c r="H980" s="16">
        <v>0</v>
      </c>
      <c r="I980" s="16">
        <f>VLOOKUP(B980,'[1]FDC1 Hyp3 taxeha1'!$A$2:$U$42,21,0)</f>
        <v>0</v>
      </c>
      <c r="J980" s="17">
        <f t="shared" si="60"/>
        <v>0</v>
      </c>
      <c r="K980" s="17">
        <f t="shared" si="61"/>
        <v>0</v>
      </c>
      <c r="L980" s="17">
        <f t="shared" si="62"/>
        <v>0</v>
      </c>
      <c r="M980" s="17"/>
    </row>
    <row r="981" spans="1:13" x14ac:dyDescent="0.35">
      <c r="A981" s="13">
        <v>521374</v>
      </c>
      <c r="B981" s="14" t="s">
        <v>683</v>
      </c>
      <c r="C981" s="14" t="s">
        <v>639</v>
      </c>
      <c r="D981" s="15">
        <v>0.56000000000000005</v>
      </c>
      <c r="E981" s="15">
        <v>54.72</v>
      </c>
      <c r="F981" s="15">
        <f t="shared" si="63"/>
        <v>11.5</v>
      </c>
      <c r="G981" s="16">
        <v>0</v>
      </c>
      <c r="H981" s="16">
        <v>0</v>
      </c>
      <c r="I981" s="16">
        <f>VLOOKUP(B981,'[1]FDC1 Hyp3 taxeha1'!$A$2:$U$42,21,0)</f>
        <v>0</v>
      </c>
      <c r="J981" s="17">
        <f t="shared" si="60"/>
        <v>0</v>
      </c>
      <c r="K981" s="17">
        <f t="shared" si="61"/>
        <v>0</v>
      </c>
      <c r="L981" s="17">
        <f t="shared" si="62"/>
        <v>0</v>
      </c>
      <c r="M981" s="17"/>
    </row>
    <row r="982" spans="1:13" x14ac:dyDescent="0.35">
      <c r="A982" s="13">
        <v>521768</v>
      </c>
      <c r="B982" s="14" t="s">
        <v>683</v>
      </c>
      <c r="C982" s="14" t="s">
        <v>639</v>
      </c>
      <c r="D982" s="15">
        <v>14.17</v>
      </c>
      <c r="E982" s="15">
        <v>11.18</v>
      </c>
      <c r="F982" s="15">
        <f t="shared" si="63"/>
        <v>16.41</v>
      </c>
      <c r="G982" s="16">
        <v>0</v>
      </c>
      <c r="H982" s="16">
        <v>0</v>
      </c>
      <c r="I982" s="16">
        <f>VLOOKUP(B982,'[1]FDC1 Hyp3 taxeha1'!$A$2:$U$42,21,0)</f>
        <v>0</v>
      </c>
      <c r="J982" s="17">
        <f t="shared" si="60"/>
        <v>0</v>
      </c>
      <c r="K982" s="17">
        <f t="shared" si="61"/>
        <v>0</v>
      </c>
      <c r="L982" s="17">
        <f t="shared" si="62"/>
        <v>0</v>
      </c>
      <c r="M982" s="17"/>
    </row>
    <row r="983" spans="1:13" x14ac:dyDescent="0.35">
      <c r="A983" s="13">
        <v>521591</v>
      </c>
      <c r="B983" s="14" t="s">
        <v>683</v>
      </c>
      <c r="C983" s="14" t="s">
        <v>639</v>
      </c>
      <c r="D983" s="15">
        <v>20.399999999999999</v>
      </c>
      <c r="E983" s="15">
        <v>67.25</v>
      </c>
      <c r="F983" s="15">
        <f t="shared" si="63"/>
        <v>33.85</v>
      </c>
      <c r="G983" s="16">
        <v>0</v>
      </c>
      <c r="H983" s="16">
        <v>0</v>
      </c>
      <c r="I983" s="16">
        <f>VLOOKUP(B983,'[1]FDC1 Hyp3 taxeha1'!$A$2:$U$42,21,0)</f>
        <v>0</v>
      </c>
      <c r="J983" s="17">
        <f t="shared" si="60"/>
        <v>0</v>
      </c>
      <c r="K983" s="17">
        <f t="shared" si="61"/>
        <v>0</v>
      </c>
      <c r="L983" s="17">
        <f t="shared" si="62"/>
        <v>0</v>
      </c>
      <c r="M983" s="17"/>
    </row>
    <row r="984" spans="1:13" x14ac:dyDescent="0.35">
      <c r="A984" s="13">
        <v>521446</v>
      </c>
      <c r="B984" s="14" t="s">
        <v>683</v>
      </c>
      <c r="C984" s="14" t="s">
        <v>691</v>
      </c>
      <c r="D984" s="15">
        <v>52.77</v>
      </c>
      <c r="E984" s="15">
        <v>24.75</v>
      </c>
      <c r="F984" s="15">
        <f t="shared" si="63"/>
        <v>57.72</v>
      </c>
      <c r="G984" s="16">
        <v>0</v>
      </c>
      <c r="H984" s="16">
        <v>0</v>
      </c>
      <c r="I984" s="16">
        <f>VLOOKUP(B984,'[1]FDC1 Hyp3 taxeha1'!$A$2:$U$42,21,0)</f>
        <v>0</v>
      </c>
      <c r="J984" s="17">
        <f t="shared" si="60"/>
        <v>0</v>
      </c>
      <c r="K984" s="17">
        <f t="shared" si="61"/>
        <v>0</v>
      </c>
      <c r="L984" s="17">
        <f t="shared" si="62"/>
        <v>0</v>
      </c>
      <c r="M984" s="17"/>
    </row>
    <row r="985" spans="1:13" x14ac:dyDescent="0.35">
      <c r="A985" s="13">
        <v>520312</v>
      </c>
      <c r="B985" s="14" t="s">
        <v>683</v>
      </c>
      <c r="C985" s="14" t="s">
        <v>692</v>
      </c>
      <c r="D985" s="15">
        <v>159.13</v>
      </c>
      <c r="E985" s="15">
        <v>810.36</v>
      </c>
      <c r="F985" s="15">
        <f t="shared" si="63"/>
        <v>321.2</v>
      </c>
      <c r="G985" s="16">
        <v>0</v>
      </c>
      <c r="H985" s="16">
        <v>0</v>
      </c>
      <c r="I985" s="16">
        <f>VLOOKUP(B985,'[1]FDC1 Hyp3 taxeha1'!$A$2:$U$42,21,0)</f>
        <v>0</v>
      </c>
      <c r="J985" s="17">
        <f t="shared" si="60"/>
        <v>0</v>
      </c>
      <c r="K985" s="17">
        <f t="shared" si="61"/>
        <v>0</v>
      </c>
      <c r="L985" s="17">
        <f t="shared" si="62"/>
        <v>0</v>
      </c>
      <c r="M985" s="17"/>
    </row>
    <row r="986" spans="1:13" x14ac:dyDescent="0.35">
      <c r="A986" s="13">
        <v>520307</v>
      </c>
      <c r="B986" s="14" t="s">
        <v>683</v>
      </c>
      <c r="C986" s="14" t="s">
        <v>690</v>
      </c>
      <c r="D986" s="15">
        <v>190.97</v>
      </c>
      <c r="E986" s="15">
        <v>827.69</v>
      </c>
      <c r="F986" s="15">
        <f t="shared" si="63"/>
        <v>356.51</v>
      </c>
      <c r="G986" s="16">
        <v>0</v>
      </c>
      <c r="H986" s="16">
        <v>0</v>
      </c>
      <c r="I986" s="16">
        <f>VLOOKUP(B986,'[1]FDC1 Hyp3 taxeha1'!$A$2:$U$42,21,0)</f>
        <v>0</v>
      </c>
      <c r="J986" s="17">
        <f t="shared" si="60"/>
        <v>0</v>
      </c>
      <c r="K986" s="17">
        <f t="shared" si="61"/>
        <v>0</v>
      </c>
      <c r="L986" s="17">
        <f t="shared" si="62"/>
        <v>0</v>
      </c>
      <c r="M986" s="17"/>
    </row>
    <row r="987" spans="1:13" x14ac:dyDescent="0.35">
      <c r="A987" s="13">
        <v>523167</v>
      </c>
      <c r="B987" s="14" t="s">
        <v>683</v>
      </c>
      <c r="C987" s="14" t="s">
        <v>669</v>
      </c>
      <c r="D987" s="15">
        <v>12.7</v>
      </c>
      <c r="E987" s="15">
        <v>118.9</v>
      </c>
      <c r="F987" s="15">
        <f t="shared" si="63"/>
        <v>36.479999999999997</v>
      </c>
      <c r="G987" s="16">
        <v>0</v>
      </c>
      <c r="H987" s="16">
        <v>0</v>
      </c>
      <c r="I987" s="16">
        <f>VLOOKUP(B987,'[1]FDC1 Hyp3 taxeha1'!$A$2:$U$42,21,0)</f>
        <v>0</v>
      </c>
      <c r="J987" s="17">
        <f t="shared" si="60"/>
        <v>0</v>
      </c>
      <c r="K987" s="17">
        <f t="shared" si="61"/>
        <v>0</v>
      </c>
      <c r="L987" s="17">
        <f t="shared" si="62"/>
        <v>0</v>
      </c>
      <c r="M987" s="17"/>
    </row>
    <row r="988" spans="1:13" x14ac:dyDescent="0.35">
      <c r="A988" s="13">
        <v>521578</v>
      </c>
      <c r="B988" s="14" t="s">
        <v>683</v>
      </c>
      <c r="C988" s="14" t="s">
        <v>693</v>
      </c>
      <c r="D988" s="15">
        <v>143</v>
      </c>
      <c r="E988" s="15">
        <v>0</v>
      </c>
      <c r="F988" s="15">
        <f t="shared" si="63"/>
        <v>143</v>
      </c>
      <c r="G988" s="16">
        <v>0</v>
      </c>
      <c r="H988" s="16">
        <v>0</v>
      </c>
      <c r="I988" s="16">
        <f>VLOOKUP(B988,'[1]FDC1 Hyp3 taxeha1'!$A$2:$U$42,21,0)</f>
        <v>0</v>
      </c>
      <c r="J988" s="17">
        <f t="shared" si="60"/>
        <v>0</v>
      </c>
      <c r="K988" s="17">
        <f t="shared" si="61"/>
        <v>0</v>
      </c>
      <c r="L988" s="17">
        <f t="shared" si="62"/>
        <v>0</v>
      </c>
      <c r="M988" s="17"/>
    </row>
    <row r="989" spans="1:13" x14ac:dyDescent="0.35">
      <c r="A989" s="13">
        <v>521402</v>
      </c>
      <c r="B989" s="14" t="s">
        <v>683</v>
      </c>
      <c r="C989" s="14" t="s">
        <v>694</v>
      </c>
      <c r="D989" s="15">
        <v>95</v>
      </c>
      <c r="E989" s="15">
        <v>0</v>
      </c>
      <c r="F989" s="15">
        <f t="shared" si="63"/>
        <v>95</v>
      </c>
      <c r="G989" s="16">
        <v>0</v>
      </c>
      <c r="H989" s="16">
        <v>0</v>
      </c>
      <c r="I989" s="16">
        <f>VLOOKUP(B989,'[1]FDC1 Hyp3 taxeha1'!$A$2:$U$42,21,0)</f>
        <v>0</v>
      </c>
      <c r="J989" s="17">
        <f t="shared" si="60"/>
        <v>0</v>
      </c>
      <c r="K989" s="17">
        <f t="shared" si="61"/>
        <v>0</v>
      </c>
      <c r="L989" s="17">
        <f t="shared" si="62"/>
        <v>0</v>
      </c>
      <c r="M989" s="17"/>
    </row>
    <row r="990" spans="1:13" x14ac:dyDescent="0.35">
      <c r="A990" s="13">
        <v>520306</v>
      </c>
      <c r="B990" s="14" t="s">
        <v>683</v>
      </c>
      <c r="C990" s="14" t="s">
        <v>695</v>
      </c>
      <c r="D990" s="15">
        <v>91</v>
      </c>
      <c r="E990" s="15">
        <v>425</v>
      </c>
      <c r="F990" s="15">
        <f t="shared" si="63"/>
        <v>176</v>
      </c>
      <c r="G990" s="16">
        <v>0</v>
      </c>
      <c r="H990" s="16">
        <v>0</v>
      </c>
      <c r="I990" s="16">
        <f>VLOOKUP(B990,'[1]FDC1 Hyp3 taxeha1'!$A$2:$U$42,21,0)</f>
        <v>0</v>
      </c>
      <c r="J990" s="17">
        <f t="shared" si="60"/>
        <v>0</v>
      </c>
      <c r="K990" s="17">
        <f t="shared" si="61"/>
        <v>0</v>
      </c>
      <c r="L990" s="17">
        <f t="shared" si="62"/>
        <v>0</v>
      </c>
      <c r="M990" s="17"/>
    </row>
    <row r="991" spans="1:13" x14ac:dyDescent="0.35">
      <c r="A991" s="13">
        <v>520270</v>
      </c>
      <c r="B991" s="14" t="s">
        <v>683</v>
      </c>
      <c r="C991" s="14" t="s">
        <v>696</v>
      </c>
      <c r="D991" s="15">
        <v>69.95</v>
      </c>
      <c r="E991" s="15">
        <v>58.55</v>
      </c>
      <c r="F991" s="15">
        <f t="shared" si="63"/>
        <v>81.66</v>
      </c>
      <c r="G991" s="16">
        <v>0</v>
      </c>
      <c r="H991" s="16">
        <v>0</v>
      </c>
      <c r="I991" s="16">
        <f>VLOOKUP(B991,'[1]FDC1 Hyp3 taxeha1'!$A$2:$U$42,21,0)</f>
        <v>0</v>
      </c>
      <c r="J991" s="17">
        <f t="shared" si="60"/>
        <v>0</v>
      </c>
      <c r="K991" s="17">
        <f t="shared" si="61"/>
        <v>0</v>
      </c>
      <c r="L991" s="17">
        <f t="shared" si="62"/>
        <v>0</v>
      </c>
      <c r="M991" s="17"/>
    </row>
    <row r="992" spans="1:13" x14ac:dyDescent="0.35">
      <c r="A992" s="13">
        <v>521059</v>
      </c>
      <c r="B992" s="14" t="s">
        <v>683</v>
      </c>
      <c r="C992" s="14" t="s">
        <v>697</v>
      </c>
      <c r="D992" s="15">
        <v>91.86</v>
      </c>
      <c r="E992" s="15">
        <v>153.11000000000001</v>
      </c>
      <c r="F992" s="15">
        <f t="shared" si="63"/>
        <v>122.48</v>
      </c>
      <c r="G992" s="16">
        <v>0</v>
      </c>
      <c r="H992" s="16">
        <v>0</v>
      </c>
      <c r="I992" s="16">
        <f>VLOOKUP(B992,'[1]FDC1 Hyp3 taxeha1'!$A$2:$U$42,21,0)</f>
        <v>0</v>
      </c>
      <c r="J992" s="17">
        <f t="shared" si="60"/>
        <v>0</v>
      </c>
      <c r="K992" s="17">
        <f t="shared" si="61"/>
        <v>0</v>
      </c>
      <c r="L992" s="17">
        <f t="shared" si="62"/>
        <v>0</v>
      </c>
      <c r="M992" s="17"/>
    </row>
    <row r="993" spans="1:13" x14ac:dyDescent="0.35">
      <c r="A993" s="13">
        <v>520376</v>
      </c>
      <c r="B993" s="14" t="s">
        <v>683</v>
      </c>
      <c r="C993" s="14" t="s">
        <v>698</v>
      </c>
      <c r="D993" s="15">
        <v>241.4</v>
      </c>
      <c r="E993" s="15">
        <v>426.83</v>
      </c>
      <c r="F993" s="15">
        <f t="shared" si="63"/>
        <v>326.77</v>
      </c>
      <c r="G993" s="16">
        <v>0</v>
      </c>
      <c r="H993" s="16">
        <v>0</v>
      </c>
      <c r="I993" s="16">
        <f>VLOOKUP(B993,'[1]FDC1 Hyp3 taxeha1'!$A$2:$U$42,21,0)</f>
        <v>0</v>
      </c>
      <c r="J993" s="17">
        <f t="shared" si="60"/>
        <v>0</v>
      </c>
      <c r="K993" s="17">
        <f t="shared" si="61"/>
        <v>0</v>
      </c>
      <c r="L993" s="17">
        <f t="shared" si="62"/>
        <v>0</v>
      </c>
      <c r="M993" s="17"/>
    </row>
    <row r="994" spans="1:13" x14ac:dyDescent="0.35">
      <c r="A994" s="13">
        <v>521722</v>
      </c>
      <c r="B994" s="14" t="s">
        <v>683</v>
      </c>
      <c r="C994" s="14" t="s">
        <v>668</v>
      </c>
      <c r="D994" s="15">
        <v>21.54</v>
      </c>
      <c r="E994" s="15">
        <v>0</v>
      </c>
      <c r="F994" s="15">
        <f t="shared" si="63"/>
        <v>21.54</v>
      </c>
      <c r="G994" s="16">
        <v>0</v>
      </c>
      <c r="H994" s="16">
        <v>0</v>
      </c>
      <c r="I994" s="16">
        <f>VLOOKUP(B994,'[1]FDC1 Hyp3 taxeha1'!$A$2:$U$42,21,0)</f>
        <v>0</v>
      </c>
      <c r="J994" s="17">
        <f t="shared" si="60"/>
        <v>0</v>
      </c>
      <c r="K994" s="17">
        <f t="shared" si="61"/>
        <v>0</v>
      </c>
      <c r="L994" s="17">
        <f t="shared" si="62"/>
        <v>0</v>
      </c>
      <c r="M994" s="17"/>
    </row>
    <row r="995" spans="1:13" x14ac:dyDescent="0.35">
      <c r="A995" s="13">
        <v>521415</v>
      </c>
      <c r="B995" s="14" t="s">
        <v>683</v>
      </c>
      <c r="C995" s="14" t="s">
        <v>699</v>
      </c>
      <c r="D995" s="15">
        <v>3.18</v>
      </c>
      <c r="E995" s="15">
        <v>56.77</v>
      </c>
      <c r="F995" s="15">
        <f t="shared" si="63"/>
        <v>14.53</v>
      </c>
      <c r="G995" s="16">
        <v>0</v>
      </c>
      <c r="H995" s="16">
        <v>0</v>
      </c>
      <c r="I995" s="16">
        <f>VLOOKUP(B995,'[1]FDC1 Hyp3 taxeha1'!$A$2:$U$42,21,0)</f>
        <v>0</v>
      </c>
      <c r="J995" s="17">
        <f t="shared" si="60"/>
        <v>0</v>
      </c>
      <c r="K995" s="17">
        <f t="shared" si="61"/>
        <v>0</v>
      </c>
      <c r="L995" s="17">
        <f t="shared" si="62"/>
        <v>0</v>
      </c>
      <c r="M995" s="17"/>
    </row>
    <row r="996" spans="1:13" x14ac:dyDescent="0.35">
      <c r="A996" s="13">
        <v>521464</v>
      </c>
      <c r="B996" s="14" t="s">
        <v>700</v>
      </c>
      <c r="C996" s="14" t="s">
        <v>701</v>
      </c>
      <c r="D996" s="15">
        <v>27.25</v>
      </c>
      <c r="E996" s="15">
        <v>0</v>
      </c>
      <c r="F996" s="15">
        <f t="shared" si="63"/>
        <v>27.25</v>
      </c>
      <c r="G996" s="16">
        <v>0</v>
      </c>
      <c r="H996" s="16">
        <v>0</v>
      </c>
      <c r="I996" s="16">
        <f>VLOOKUP(B996,'[1]FDC1 Hyp3 taxeha1'!$A$2:$U$42,21,0)</f>
        <v>2.68</v>
      </c>
      <c r="J996" s="17">
        <f t="shared" si="60"/>
        <v>0</v>
      </c>
      <c r="K996" s="17">
        <f t="shared" si="61"/>
        <v>0</v>
      </c>
      <c r="L996" s="17">
        <f t="shared" si="62"/>
        <v>73.03</v>
      </c>
      <c r="M996" s="17"/>
    </row>
    <row r="997" spans="1:13" x14ac:dyDescent="0.35">
      <c r="A997" s="13">
        <v>520887</v>
      </c>
      <c r="B997" s="14" t="s">
        <v>700</v>
      </c>
      <c r="C997" s="14" t="s">
        <v>702</v>
      </c>
      <c r="D997" s="15">
        <v>62.66</v>
      </c>
      <c r="E997" s="15">
        <v>286.7</v>
      </c>
      <c r="F997" s="15">
        <f t="shared" si="63"/>
        <v>120</v>
      </c>
      <c r="G997" s="16">
        <v>0</v>
      </c>
      <c r="H997" s="16">
        <v>0</v>
      </c>
      <c r="I997" s="16">
        <f>VLOOKUP(B997,'[1]FDC1 Hyp3 taxeha1'!$A$2:$U$42,21,0)</f>
        <v>2.68</v>
      </c>
      <c r="J997" s="17">
        <f t="shared" si="60"/>
        <v>0</v>
      </c>
      <c r="K997" s="17">
        <f t="shared" si="61"/>
        <v>0</v>
      </c>
      <c r="L997" s="17">
        <f t="shared" si="62"/>
        <v>321.60000000000002</v>
      </c>
      <c r="M997" s="17"/>
    </row>
    <row r="998" spans="1:13" x14ac:dyDescent="0.35">
      <c r="A998" s="13">
        <v>521191</v>
      </c>
      <c r="B998" s="14" t="s">
        <v>700</v>
      </c>
      <c r="C998" s="14" t="s">
        <v>703</v>
      </c>
      <c r="D998" s="15">
        <v>0</v>
      </c>
      <c r="E998" s="15">
        <v>0</v>
      </c>
      <c r="F998" s="15">
        <f t="shared" si="63"/>
        <v>0</v>
      </c>
      <c r="G998" s="16">
        <v>0</v>
      </c>
      <c r="H998" s="16">
        <v>0</v>
      </c>
      <c r="I998" s="16">
        <f>VLOOKUP(B998,'[1]FDC1 Hyp3 taxeha1'!$A$2:$U$42,21,0)</f>
        <v>2.68</v>
      </c>
      <c r="J998" s="17">
        <f t="shared" si="60"/>
        <v>0</v>
      </c>
      <c r="K998" s="17">
        <f t="shared" si="61"/>
        <v>0</v>
      </c>
      <c r="L998" s="17">
        <f t="shared" si="62"/>
        <v>0</v>
      </c>
      <c r="M998" s="17"/>
    </row>
    <row r="999" spans="1:13" x14ac:dyDescent="0.35">
      <c r="A999" s="13">
        <v>520268</v>
      </c>
      <c r="B999" s="14" t="s">
        <v>700</v>
      </c>
      <c r="C999" s="14" t="s">
        <v>164</v>
      </c>
      <c r="D999" s="15">
        <v>74.5</v>
      </c>
      <c r="E999" s="15">
        <v>300.16000000000003</v>
      </c>
      <c r="F999" s="15">
        <f t="shared" si="63"/>
        <v>134.53</v>
      </c>
      <c r="G999" s="16">
        <v>0</v>
      </c>
      <c r="H999" s="16">
        <v>0</v>
      </c>
      <c r="I999" s="16">
        <f>VLOOKUP(B999,'[1]FDC1 Hyp3 taxeha1'!$A$2:$U$42,21,0)</f>
        <v>2.68</v>
      </c>
      <c r="J999" s="17">
        <f t="shared" si="60"/>
        <v>0</v>
      </c>
      <c r="K999" s="17">
        <f t="shared" si="61"/>
        <v>0</v>
      </c>
      <c r="L999" s="17">
        <f t="shared" si="62"/>
        <v>360.54040000000003</v>
      </c>
      <c r="M999" s="17"/>
    </row>
    <row r="1000" spans="1:13" x14ac:dyDescent="0.35">
      <c r="A1000" s="13">
        <v>520302</v>
      </c>
      <c r="B1000" s="14" t="s">
        <v>700</v>
      </c>
      <c r="C1000" s="14" t="s">
        <v>704</v>
      </c>
      <c r="D1000" s="15">
        <v>175.98</v>
      </c>
      <c r="E1000" s="15">
        <v>0</v>
      </c>
      <c r="F1000" s="15">
        <f t="shared" si="63"/>
        <v>175.98</v>
      </c>
      <c r="G1000" s="16">
        <v>0</v>
      </c>
      <c r="H1000" s="16">
        <v>0</v>
      </c>
      <c r="I1000" s="16">
        <f>VLOOKUP(B1000,'[1]FDC1 Hyp3 taxeha1'!$A$2:$U$42,21,0)</f>
        <v>2.68</v>
      </c>
      <c r="J1000" s="17">
        <f t="shared" si="60"/>
        <v>0</v>
      </c>
      <c r="K1000" s="17">
        <f t="shared" si="61"/>
        <v>0</v>
      </c>
      <c r="L1000" s="17">
        <f t="shared" si="62"/>
        <v>471.62639999999999</v>
      </c>
      <c r="M1000" s="17"/>
    </row>
    <row r="1001" spans="1:13" x14ac:dyDescent="0.35">
      <c r="A1001" s="13">
        <v>520275</v>
      </c>
      <c r="B1001" s="14" t="s">
        <v>700</v>
      </c>
      <c r="C1001" s="14" t="s">
        <v>704</v>
      </c>
      <c r="D1001" s="15">
        <v>253.72</v>
      </c>
      <c r="E1001" s="15">
        <v>57.44</v>
      </c>
      <c r="F1001" s="15">
        <f t="shared" si="63"/>
        <v>265.20999999999998</v>
      </c>
      <c r="G1001" s="16">
        <v>0</v>
      </c>
      <c r="H1001" s="16">
        <v>0</v>
      </c>
      <c r="I1001" s="16">
        <f>VLOOKUP(B1001,'[1]FDC1 Hyp3 taxeha1'!$A$2:$U$42,21,0)</f>
        <v>2.68</v>
      </c>
      <c r="J1001" s="17">
        <f t="shared" si="60"/>
        <v>0</v>
      </c>
      <c r="K1001" s="17">
        <f t="shared" si="61"/>
        <v>0</v>
      </c>
      <c r="L1001" s="17">
        <f t="shared" si="62"/>
        <v>710.76279999999997</v>
      </c>
      <c r="M1001" s="17"/>
    </row>
    <row r="1002" spans="1:13" x14ac:dyDescent="0.35">
      <c r="A1002" s="13">
        <v>520327</v>
      </c>
      <c r="B1002" s="14" t="s">
        <v>700</v>
      </c>
      <c r="C1002" s="14" t="s">
        <v>705</v>
      </c>
      <c r="D1002" s="15">
        <v>1140.43</v>
      </c>
      <c r="E1002" s="15">
        <v>0</v>
      </c>
      <c r="F1002" s="15">
        <f t="shared" si="63"/>
        <v>1140.43</v>
      </c>
      <c r="G1002" s="16">
        <v>0</v>
      </c>
      <c r="H1002" s="16">
        <v>0</v>
      </c>
      <c r="I1002" s="16">
        <f>VLOOKUP(B1002,'[1]FDC1 Hyp3 taxeha1'!$A$2:$U$42,21,0)</f>
        <v>2.68</v>
      </c>
      <c r="J1002" s="17">
        <f t="shared" si="60"/>
        <v>0</v>
      </c>
      <c r="K1002" s="17">
        <f t="shared" si="61"/>
        <v>0</v>
      </c>
      <c r="L1002" s="17">
        <f t="shared" si="62"/>
        <v>3056.3524000000002</v>
      </c>
      <c r="M1002" s="17"/>
    </row>
    <row r="1003" spans="1:13" x14ac:dyDescent="0.35">
      <c r="A1003" s="13">
        <v>520274</v>
      </c>
      <c r="B1003" s="14" t="s">
        <v>700</v>
      </c>
      <c r="C1003" s="14" t="s">
        <v>705</v>
      </c>
      <c r="D1003" s="15">
        <v>6.6</v>
      </c>
      <c r="E1003" s="15">
        <v>71.040000000000006</v>
      </c>
      <c r="F1003" s="15">
        <f t="shared" si="63"/>
        <v>20.81</v>
      </c>
      <c r="G1003" s="16">
        <v>0</v>
      </c>
      <c r="H1003" s="16">
        <v>0</v>
      </c>
      <c r="I1003" s="16">
        <f>VLOOKUP(B1003,'[1]FDC1 Hyp3 taxeha1'!$A$2:$U$42,21,0)</f>
        <v>2.68</v>
      </c>
      <c r="J1003" s="17">
        <f t="shared" si="60"/>
        <v>0</v>
      </c>
      <c r="K1003" s="17">
        <f t="shared" si="61"/>
        <v>0</v>
      </c>
      <c r="L1003" s="17">
        <f t="shared" si="62"/>
        <v>55.770800000000001</v>
      </c>
      <c r="M1003" s="17"/>
    </row>
    <row r="1004" spans="1:13" x14ac:dyDescent="0.35">
      <c r="A1004" s="13">
        <v>521413</v>
      </c>
      <c r="B1004" s="14" t="s">
        <v>700</v>
      </c>
      <c r="C1004" s="14" t="s">
        <v>705</v>
      </c>
      <c r="D1004" s="15">
        <v>4.6900000000000004</v>
      </c>
      <c r="E1004" s="15">
        <v>127.71</v>
      </c>
      <c r="F1004" s="15">
        <f t="shared" si="63"/>
        <v>30.23</v>
      </c>
      <c r="G1004" s="16">
        <v>0</v>
      </c>
      <c r="H1004" s="16">
        <v>0</v>
      </c>
      <c r="I1004" s="16">
        <f>VLOOKUP(B1004,'[1]FDC1 Hyp3 taxeha1'!$A$2:$U$42,21,0)</f>
        <v>2.68</v>
      </c>
      <c r="J1004" s="17">
        <f t="shared" si="60"/>
        <v>0</v>
      </c>
      <c r="K1004" s="17">
        <f t="shared" si="61"/>
        <v>0</v>
      </c>
      <c r="L1004" s="17">
        <f t="shared" si="62"/>
        <v>81.016400000000004</v>
      </c>
      <c r="M1004" s="17"/>
    </row>
    <row r="1005" spans="1:13" x14ac:dyDescent="0.35">
      <c r="A1005" s="13">
        <v>520272</v>
      </c>
      <c r="B1005" s="14" t="s">
        <v>700</v>
      </c>
      <c r="C1005" s="14" t="s">
        <v>706</v>
      </c>
      <c r="D1005" s="15">
        <v>10.52</v>
      </c>
      <c r="E1005" s="15">
        <v>1.52</v>
      </c>
      <c r="F1005" s="15">
        <f t="shared" si="63"/>
        <v>10.82</v>
      </c>
      <c r="G1005" s="16">
        <v>0</v>
      </c>
      <c r="H1005" s="16">
        <v>0</v>
      </c>
      <c r="I1005" s="16">
        <f>VLOOKUP(B1005,'[1]FDC1 Hyp3 taxeha1'!$A$2:$U$42,21,0)</f>
        <v>2.68</v>
      </c>
      <c r="J1005" s="17">
        <f t="shared" si="60"/>
        <v>0</v>
      </c>
      <c r="K1005" s="17">
        <f t="shared" si="61"/>
        <v>0</v>
      </c>
      <c r="L1005" s="17">
        <f t="shared" si="62"/>
        <v>28.997600000000002</v>
      </c>
      <c r="M1005" s="17"/>
    </row>
    <row r="1006" spans="1:13" x14ac:dyDescent="0.35">
      <c r="A1006" s="13">
        <v>520299</v>
      </c>
      <c r="B1006" s="14" t="s">
        <v>700</v>
      </c>
      <c r="C1006" s="14" t="s">
        <v>707</v>
      </c>
      <c r="D1006" s="15">
        <v>542.98</v>
      </c>
      <c r="E1006" s="15">
        <v>0</v>
      </c>
      <c r="F1006" s="15">
        <f t="shared" si="63"/>
        <v>542.98</v>
      </c>
      <c r="G1006" s="16">
        <v>0</v>
      </c>
      <c r="H1006" s="16">
        <v>0</v>
      </c>
      <c r="I1006" s="16">
        <f>VLOOKUP(B1006,'[1]FDC1 Hyp3 taxeha1'!$A$2:$U$42,21,0)</f>
        <v>2.68</v>
      </c>
      <c r="J1006" s="17">
        <f t="shared" si="60"/>
        <v>0</v>
      </c>
      <c r="K1006" s="17">
        <f t="shared" si="61"/>
        <v>0</v>
      </c>
      <c r="L1006" s="17">
        <f t="shared" si="62"/>
        <v>1455.1864</v>
      </c>
      <c r="M1006" s="17"/>
    </row>
    <row r="1007" spans="1:13" x14ac:dyDescent="0.35">
      <c r="A1007" s="13">
        <v>520476</v>
      </c>
      <c r="B1007" s="14" t="s">
        <v>700</v>
      </c>
      <c r="C1007" s="14" t="s">
        <v>708</v>
      </c>
      <c r="D1007" s="15">
        <v>16.72</v>
      </c>
      <c r="E1007" s="15">
        <v>20</v>
      </c>
      <c r="F1007" s="15">
        <f t="shared" si="63"/>
        <v>20.72</v>
      </c>
      <c r="G1007" s="16">
        <v>0</v>
      </c>
      <c r="H1007" s="16">
        <v>0</v>
      </c>
      <c r="I1007" s="16">
        <f>VLOOKUP(B1007,'[1]FDC1 Hyp3 taxeha1'!$A$2:$U$42,21,0)</f>
        <v>2.68</v>
      </c>
      <c r="J1007" s="17">
        <f t="shared" si="60"/>
        <v>0</v>
      </c>
      <c r="K1007" s="17">
        <f t="shared" si="61"/>
        <v>0</v>
      </c>
      <c r="L1007" s="17">
        <f t="shared" si="62"/>
        <v>55.529600000000002</v>
      </c>
      <c r="M1007" s="17"/>
    </row>
    <row r="1008" spans="1:13" x14ac:dyDescent="0.35">
      <c r="A1008" s="13">
        <v>520304</v>
      </c>
      <c r="B1008" s="14" t="s">
        <v>700</v>
      </c>
      <c r="C1008" s="14" t="s">
        <v>496</v>
      </c>
      <c r="D1008" s="15">
        <v>27.29</v>
      </c>
      <c r="E1008" s="15">
        <v>192.58</v>
      </c>
      <c r="F1008" s="15">
        <f t="shared" si="63"/>
        <v>65.81</v>
      </c>
      <c r="G1008" s="16">
        <v>0</v>
      </c>
      <c r="H1008" s="16">
        <v>0</v>
      </c>
      <c r="I1008" s="16">
        <f>VLOOKUP(B1008,'[1]FDC1 Hyp3 taxeha1'!$A$2:$U$42,21,0)</f>
        <v>2.68</v>
      </c>
      <c r="J1008" s="17">
        <f t="shared" si="60"/>
        <v>0</v>
      </c>
      <c r="K1008" s="17">
        <f t="shared" si="61"/>
        <v>0</v>
      </c>
      <c r="L1008" s="17">
        <f t="shared" si="62"/>
        <v>176.3708</v>
      </c>
      <c r="M1008" s="17"/>
    </row>
    <row r="1009" spans="1:13" x14ac:dyDescent="0.35">
      <c r="A1009" s="13">
        <v>520433</v>
      </c>
      <c r="B1009" s="14" t="s">
        <v>700</v>
      </c>
      <c r="C1009" s="14" t="s">
        <v>709</v>
      </c>
      <c r="D1009" s="15">
        <v>24.87</v>
      </c>
      <c r="E1009" s="15">
        <v>0</v>
      </c>
      <c r="F1009" s="15">
        <f t="shared" si="63"/>
        <v>24.87</v>
      </c>
      <c r="G1009" s="16">
        <v>0</v>
      </c>
      <c r="H1009" s="16">
        <v>0</v>
      </c>
      <c r="I1009" s="16">
        <f>VLOOKUP(B1009,'[1]FDC1 Hyp3 taxeha1'!$A$2:$U$42,21,0)</f>
        <v>2.68</v>
      </c>
      <c r="J1009" s="17">
        <f t="shared" si="60"/>
        <v>0</v>
      </c>
      <c r="K1009" s="17">
        <f t="shared" si="61"/>
        <v>0</v>
      </c>
      <c r="L1009" s="17">
        <f t="shared" si="62"/>
        <v>66.651600000000002</v>
      </c>
      <c r="M1009" s="17"/>
    </row>
    <row r="1010" spans="1:13" x14ac:dyDescent="0.35">
      <c r="A1010" s="13">
        <v>520791</v>
      </c>
      <c r="B1010" s="14" t="s">
        <v>700</v>
      </c>
      <c r="C1010" s="14" t="s">
        <v>710</v>
      </c>
      <c r="D1010" s="15">
        <v>198.54</v>
      </c>
      <c r="E1010" s="15">
        <v>218.69</v>
      </c>
      <c r="F1010" s="15">
        <f t="shared" si="63"/>
        <v>242.28</v>
      </c>
      <c r="G1010" s="16">
        <v>0</v>
      </c>
      <c r="H1010" s="16">
        <v>0</v>
      </c>
      <c r="I1010" s="16">
        <f>VLOOKUP(B1010,'[1]FDC1 Hyp3 taxeha1'!$A$2:$U$42,21,0)</f>
        <v>2.68</v>
      </c>
      <c r="J1010" s="17">
        <f t="shared" si="60"/>
        <v>0</v>
      </c>
      <c r="K1010" s="17">
        <f t="shared" si="61"/>
        <v>0</v>
      </c>
      <c r="L1010" s="17">
        <f t="shared" si="62"/>
        <v>649.31040000000007</v>
      </c>
      <c r="M1010" s="17"/>
    </row>
    <row r="1011" spans="1:13" x14ac:dyDescent="0.35">
      <c r="A1011" s="13">
        <v>520077</v>
      </c>
      <c r="B1011" s="14" t="s">
        <v>700</v>
      </c>
      <c r="C1011" s="14" t="s">
        <v>711</v>
      </c>
      <c r="D1011" s="15">
        <v>76.599999999999994</v>
      </c>
      <c r="E1011" s="15">
        <v>283.62</v>
      </c>
      <c r="F1011" s="15">
        <f t="shared" si="63"/>
        <v>133.32</v>
      </c>
      <c r="G1011" s="16">
        <v>0</v>
      </c>
      <c r="H1011" s="16">
        <v>0</v>
      </c>
      <c r="I1011" s="16">
        <f>VLOOKUP(B1011,'[1]FDC1 Hyp3 taxeha1'!$A$2:$U$42,21,0)</f>
        <v>2.68</v>
      </c>
      <c r="J1011" s="17">
        <f t="shared" si="60"/>
        <v>0</v>
      </c>
      <c r="K1011" s="17">
        <f t="shared" si="61"/>
        <v>0</v>
      </c>
      <c r="L1011" s="17">
        <f t="shared" si="62"/>
        <v>357.29759999999999</v>
      </c>
      <c r="M1011" s="17"/>
    </row>
    <row r="1012" spans="1:13" x14ac:dyDescent="0.35">
      <c r="A1012" s="13">
        <v>520421</v>
      </c>
      <c r="B1012" s="14" t="s">
        <v>700</v>
      </c>
      <c r="C1012" s="14" t="s">
        <v>713</v>
      </c>
      <c r="D1012" s="15">
        <v>774.97</v>
      </c>
      <c r="E1012" s="15">
        <v>52.42</v>
      </c>
      <c r="F1012" s="15">
        <f t="shared" si="63"/>
        <v>785.45</v>
      </c>
      <c r="G1012" s="16">
        <v>0</v>
      </c>
      <c r="H1012" s="16">
        <v>0</v>
      </c>
      <c r="I1012" s="16">
        <f>VLOOKUP(B1012,'[1]FDC1 Hyp3 taxeha1'!$A$2:$U$42,21,0)</f>
        <v>2.68</v>
      </c>
      <c r="J1012" s="17">
        <f t="shared" si="60"/>
        <v>0</v>
      </c>
      <c r="K1012" s="17">
        <f t="shared" si="61"/>
        <v>0</v>
      </c>
      <c r="L1012" s="17">
        <f t="shared" si="62"/>
        <v>2105.0060000000003</v>
      </c>
      <c r="M1012" s="17"/>
    </row>
    <row r="1013" spans="1:13" x14ac:dyDescent="0.35">
      <c r="A1013" s="13">
        <v>520392</v>
      </c>
      <c r="B1013" s="14" t="s">
        <v>700</v>
      </c>
      <c r="C1013" s="14" t="s">
        <v>714</v>
      </c>
      <c r="D1013" s="15">
        <v>857.29</v>
      </c>
      <c r="E1013" s="15">
        <v>0</v>
      </c>
      <c r="F1013" s="15">
        <f t="shared" si="63"/>
        <v>857.29</v>
      </c>
      <c r="G1013" s="16">
        <v>0</v>
      </c>
      <c r="H1013" s="16">
        <v>0</v>
      </c>
      <c r="I1013" s="16">
        <f>VLOOKUP(B1013,'[1]FDC1 Hyp3 taxeha1'!$A$2:$U$42,21,0)</f>
        <v>2.68</v>
      </c>
      <c r="J1013" s="17">
        <f t="shared" si="60"/>
        <v>0</v>
      </c>
      <c r="K1013" s="17">
        <f t="shared" si="61"/>
        <v>0</v>
      </c>
      <c r="L1013" s="17">
        <f t="shared" si="62"/>
        <v>2297.5372000000002</v>
      </c>
      <c r="M1013" s="17"/>
    </row>
    <row r="1014" spans="1:13" x14ac:dyDescent="0.35">
      <c r="A1014" s="13">
        <v>520343</v>
      </c>
      <c r="B1014" s="14" t="s">
        <v>700</v>
      </c>
      <c r="C1014" s="14" t="s">
        <v>715</v>
      </c>
      <c r="D1014" s="15">
        <v>80.73</v>
      </c>
      <c r="E1014" s="15">
        <v>0</v>
      </c>
      <c r="F1014" s="15">
        <f t="shared" si="63"/>
        <v>80.73</v>
      </c>
      <c r="G1014" s="16">
        <v>0</v>
      </c>
      <c r="H1014" s="16">
        <v>0</v>
      </c>
      <c r="I1014" s="16">
        <f>VLOOKUP(B1014,'[1]FDC1 Hyp3 taxeha1'!$A$2:$U$42,21,0)</f>
        <v>2.68</v>
      </c>
      <c r="J1014" s="17">
        <f t="shared" si="60"/>
        <v>0</v>
      </c>
      <c r="K1014" s="17">
        <f t="shared" si="61"/>
        <v>0</v>
      </c>
      <c r="L1014" s="17">
        <f t="shared" si="62"/>
        <v>216.35640000000004</v>
      </c>
      <c r="M1014" s="17"/>
    </row>
    <row r="1015" spans="1:13" x14ac:dyDescent="0.35">
      <c r="A1015" s="13">
        <v>520386</v>
      </c>
      <c r="B1015" s="14" t="s">
        <v>700</v>
      </c>
      <c r="C1015" s="14" t="s">
        <v>716</v>
      </c>
      <c r="D1015" s="15">
        <v>124.04</v>
      </c>
      <c r="E1015" s="15">
        <v>129.36000000000001</v>
      </c>
      <c r="F1015" s="15">
        <f t="shared" si="63"/>
        <v>149.91</v>
      </c>
      <c r="G1015" s="16">
        <v>0</v>
      </c>
      <c r="H1015" s="16">
        <v>0</v>
      </c>
      <c r="I1015" s="16">
        <f>VLOOKUP(B1015,'[1]FDC1 Hyp3 taxeha1'!$A$2:$U$42,21,0)</f>
        <v>2.68</v>
      </c>
      <c r="J1015" s="17">
        <f t="shared" si="60"/>
        <v>0</v>
      </c>
      <c r="K1015" s="17">
        <f t="shared" si="61"/>
        <v>0</v>
      </c>
      <c r="L1015" s="17">
        <f t="shared" si="62"/>
        <v>401.75880000000001</v>
      </c>
      <c r="M1015" s="17"/>
    </row>
    <row r="1016" spans="1:13" x14ac:dyDescent="0.35">
      <c r="A1016" s="13">
        <v>520647</v>
      </c>
      <c r="B1016" s="14" t="s">
        <v>700</v>
      </c>
      <c r="C1016" s="14" t="s">
        <v>716</v>
      </c>
      <c r="D1016" s="15">
        <v>63.61</v>
      </c>
      <c r="E1016" s="15">
        <v>0</v>
      </c>
      <c r="F1016" s="15">
        <f t="shared" si="63"/>
        <v>63.61</v>
      </c>
      <c r="G1016" s="16">
        <v>0</v>
      </c>
      <c r="H1016" s="16">
        <v>0</v>
      </c>
      <c r="I1016" s="16">
        <f>VLOOKUP(B1016,'[1]FDC1 Hyp3 taxeha1'!$A$2:$U$42,21,0)</f>
        <v>2.68</v>
      </c>
      <c r="J1016" s="17">
        <f t="shared" si="60"/>
        <v>0</v>
      </c>
      <c r="K1016" s="17">
        <f t="shared" si="61"/>
        <v>0</v>
      </c>
      <c r="L1016" s="17">
        <f t="shared" si="62"/>
        <v>170.47480000000002</v>
      </c>
      <c r="M1016" s="17"/>
    </row>
    <row r="1017" spans="1:13" x14ac:dyDescent="0.35">
      <c r="A1017" s="13">
        <v>520318</v>
      </c>
      <c r="B1017" s="14" t="s">
        <v>700</v>
      </c>
      <c r="C1017" s="14" t="s">
        <v>288</v>
      </c>
      <c r="D1017" s="15">
        <v>1235.55</v>
      </c>
      <c r="E1017" s="15">
        <v>14.98</v>
      </c>
      <c r="F1017" s="15">
        <f t="shared" si="63"/>
        <v>1238.55</v>
      </c>
      <c r="G1017" s="16">
        <v>0</v>
      </c>
      <c r="H1017" s="16">
        <v>0</v>
      </c>
      <c r="I1017" s="16">
        <f>VLOOKUP(B1017,'[1]FDC1 Hyp3 taxeha1'!$A$2:$U$42,21,0)</f>
        <v>2.68</v>
      </c>
      <c r="J1017" s="17">
        <f t="shared" si="60"/>
        <v>0</v>
      </c>
      <c r="K1017" s="17">
        <f t="shared" si="61"/>
        <v>0</v>
      </c>
      <c r="L1017" s="17">
        <f t="shared" si="62"/>
        <v>3319.3139999999999</v>
      </c>
      <c r="M1017" s="17"/>
    </row>
    <row r="1018" spans="1:13" x14ac:dyDescent="0.35">
      <c r="A1018" s="13">
        <v>520538</v>
      </c>
      <c r="B1018" s="14" t="s">
        <v>700</v>
      </c>
      <c r="C1018" s="14" t="s">
        <v>27</v>
      </c>
      <c r="D1018" s="15">
        <v>129.51</v>
      </c>
      <c r="E1018" s="15">
        <v>0</v>
      </c>
      <c r="F1018" s="15">
        <f t="shared" si="63"/>
        <v>129.51</v>
      </c>
      <c r="G1018" s="16">
        <v>0</v>
      </c>
      <c r="H1018" s="16">
        <v>0</v>
      </c>
      <c r="I1018" s="16">
        <f>VLOOKUP(B1018,'[1]FDC1 Hyp3 taxeha1'!$A$2:$U$42,21,0)</f>
        <v>2.68</v>
      </c>
      <c r="J1018" s="17">
        <f t="shared" si="60"/>
        <v>0</v>
      </c>
      <c r="K1018" s="17">
        <f t="shared" si="61"/>
        <v>0</v>
      </c>
      <c r="L1018" s="17">
        <f t="shared" si="62"/>
        <v>347.08679999999998</v>
      </c>
      <c r="M1018" s="17"/>
    </row>
    <row r="1019" spans="1:13" x14ac:dyDescent="0.35">
      <c r="A1019" s="13">
        <v>520081</v>
      </c>
      <c r="B1019" s="14" t="s">
        <v>700</v>
      </c>
      <c r="C1019" s="14" t="s">
        <v>717</v>
      </c>
      <c r="D1019" s="15">
        <v>20.440000000000001</v>
      </c>
      <c r="E1019" s="15">
        <v>0</v>
      </c>
      <c r="F1019" s="15">
        <f t="shared" si="63"/>
        <v>20.440000000000001</v>
      </c>
      <c r="G1019" s="16">
        <v>0</v>
      </c>
      <c r="H1019" s="16">
        <v>0</v>
      </c>
      <c r="I1019" s="16">
        <f>VLOOKUP(B1019,'[1]FDC1 Hyp3 taxeha1'!$A$2:$U$42,21,0)</f>
        <v>2.68</v>
      </c>
      <c r="J1019" s="17">
        <f t="shared" si="60"/>
        <v>0</v>
      </c>
      <c r="K1019" s="17">
        <f t="shared" si="61"/>
        <v>0</v>
      </c>
      <c r="L1019" s="17">
        <f t="shared" si="62"/>
        <v>54.77920000000001</v>
      </c>
      <c r="M1019" s="17"/>
    </row>
    <row r="1020" spans="1:13" x14ac:dyDescent="0.35">
      <c r="A1020" s="13">
        <v>520003</v>
      </c>
      <c r="B1020" s="14" t="s">
        <v>700</v>
      </c>
      <c r="C1020" s="14" t="s">
        <v>718</v>
      </c>
      <c r="D1020" s="15">
        <v>176.91</v>
      </c>
      <c r="E1020" s="15">
        <v>353.93</v>
      </c>
      <c r="F1020" s="15">
        <f t="shared" si="63"/>
        <v>247.7</v>
      </c>
      <c r="G1020" s="16">
        <v>0</v>
      </c>
      <c r="H1020" s="16">
        <v>0</v>
      </c>
      <c r="I1020" s="16">
        <f>VLOOKUP(B1020,'[1]FDC1 Hyp3 taxeha1'!$A$2:$U$42,21,0)</f>
        <v>2.68</v>
      </c>
      <c r="J1020" s="17">
        <f t="shared" si="60"/>
        <v>0</v>
      </c>
      <c r="K1020" s="17">
        <f t="shared" si="61"/>
        <v>0</v>
      </c>
      <c r="L1020" s="17">
        <f t="shared" si="62"/>
        <v>663.83600000000001</v>
      </c>
      <c r="M1020" s="17"/>
    </row>
    <row r="1021" spans="1:13" x14ac:dyDescent="0.35">
      <c r="A1021" s="13">
        <v>520273</v>
      </c>
      <c r="B1021" s="14" t="s">
        <v>700</v>
      </c>
      <c r="C1021" s="14" t="s">
        <v>719</v>
      </c>
      <c r="D1021" s="15">
        <v>175</v>
      </c>
      <c r="E1021" s="15">
        <v>0</v>
      </c>
      <c r="F1021" s="15">
        <f t="shared" si="63"/>
        <v>175</v>
      </c>
      <c r="G1021" s="16">
        <v>0</v>
      </c>
      <c r="H1021" s="16">
        <v>0</v>
      </c>
      <c r="I1021" s="16">
        <f>VLOOKUP(B1021,'[1]FDC1 Hyp3 taxeha1'!$A$2:$U$42,21,0)</f>
        <v>2.68</v>
      </c>
      <c r="J1021" s="17">
        <f t="shared" si="60"/>
        <v>0</v>
      </c>
      <c r="K1021" s="17">
        <f t="shared" si="61"/>
        <v>0</v>
      </c>
      <c r="L1021" s="17">
        <f t="shared" si="62"/>
        <v>469</v>
      </c>
      <c r="M1021" s="17"/>
    </row>
    <row r="1022" spans="1:13" x14ac:dyDescent="0.35">
      <c r="A1022" s="13">
        <v>520388</v>
      </c>
      <c r="B1022" s="14" t="s">
        <v>700</v>
      </c>
      <c r="C1022" s="14" t="s">
        <v>720</v>
      </c>
      <c r="D1022" s="15">
        <v>21.12</v>
      </c>
      <c r="E1022" s="15">
        <v>9.3000000000000007</v>
      </c>
      <c r="F1022" s="15">
        <f t="shared" si="63"/>
        <v>22.98</v>
      </c>
      <c r="G1022" s="16">
        <v>0</v>
      </c>
      <c r="H1022" s="16">
        <v>0</v>
      </c>
      <c r="I1022" s="16">
        <f>VLOOKUP(B1022,'[1]FDC1 Hyp3 taxeha1'!$A$2:$U$42,21,0)</f>
        <v>2.68</v>
      </c>
      <c r="J1022" s="17">
        <f t="shared" si="60"/>
        <v>0</v>
      </c>
      <c r="K1022" s="17">
        <f t="shared" si="61"/>
        <v>0</v>
      </c>
      <c r="L1022" s="17">
        <f t="shared" si="62"/>
        <v>61.586400000000005</v>
      </c>
      <c r="M1022" s="17"/>
    </row>
    <row r="1023" spans="1:13" x14ac:dyDescent="0.35">
      <c r="A1023" s="13">
        <v>520227</v>
      </c>
      <c r="B1023" s="14" t="s">
        <v>700</v>
      </c>
      <c r="C1023" s="14" t="s">
        <v>721</v>
      </c>
      <c r="D1023" s="15">
        <v>89.06</v>
      </c>
      <c r="E1023" s="15">
        <v>309.57</v>
      </c>
      <c r="F1023" s="15">
        <f t="shared" si="63"/>
        <v>150.97</v>
      </c>
      <c r="G1023" s="16">
        <v>0</v>
      </c>
      <c r="H1023" s="16">
        <v>0</v>
      </c>
      <c r="I1023" s="16">
        <f>VLOOKUP(B1023,'[1]FDC1 Hyp3 taxeha1'!$A$2:$U$42,21,0)</f>
        <v>2.68</v>
      </c>
      <c r="J1023" s="17">
        <f t="shared" si="60"/>
        <v>0</v>
      </c>
      <c r="K1023" s="17">
        <f t="shared" si="61"/>
        <v>0</v>
      </c>
      <c r="L1023" s="17">
        <f t="shared" si="62"/>
        <v>404.59960000000001</v>
      </c>
      <c r="M1023" s="17"/>
    </row>
    <row r="1024" spans="1:13" x14ac:dyDescent="0.35">
      <c r="A1024" s="13">
        <v>520427</v>
      </c>
      <c r="B1024" s="14" t="s">
        <v>700</v>
      </c>
      <c r="C1024" s="14" t="s">
        <v>722</v>
      </c>
      <c r="D1024" s="15">
        <v>367.68</v>
      </c>
      <c r="E1024" s="15">
        <v>48.25</v>
      </c>
      <c r="F1024" s="15">
        <f t="shared" si="63"/>
        <v>377.33</v>
      </c>
      <c r="G1024" s="16">
        <v>0</v>
      </c>
      <c r="H1024" s="16">
        <v>0</v>
      </c>
      <c r="I1024" s="16">
        <f>VLOOKUP(B1024,'[1]FDC1 Hyp3 taxeha1'!$A$2:$U$42,21,0)</f>
        <v>2.68</v>
      </c>
      <c r="J1024" s="17">
        <f t="shared" si="60"/>
        <v>0</v>
      </c>
      <c r="K1024" s="17">
        <f t="shared" si="61"/>
        <v>0</v>
      </c>
      <c r="L1024" s="17">
        <f t="shared" si="62"/>
        <v>1011.2444</v>
      </c>
      <c r="M1024" s="17"/>
    </row>
    <row r="1025" spans="1:13" x14ac:dyDescent="0.35">
      <c r="A1025" s="13">
        <v>520577</v>
      </c>
      <c r="B1025" s="14" t="s">
        <v>700</v>
      </c>
      <c r="C1025" s="14" t="s">
        <v>723</v>
      </c>
      <c r="D1025" s="15">
        <v>46</v>
      </c>
      <c r="E1025" s="15">
        <v>0</v>
      </c>
      <c r="F1025" s="15">
        <f t="shared" si="63"/>
        <v>46</v>
      </c>
      <c r="G1025" s="16">
        <v>0</v>
      </c>
      <c r="H1025" s="16">
        <v>0</v>
      </c>
      <c r="I1025" s="16">
        <f>VLOOKUP(B1025,'[1]FDC1 Hyp3 taxeha1'!$A$2:$U$42,21,0)</f>
        <v>2.68</v>
      </c>
      <c r="J1025" s="17">
        <f t="shared" si="60"/>
        <v>0</v>
      </c>
      <c r="K1025" s="17">
        <f t="shared" si="61"/>
        <v>0</v>
      </c>
      <c r="L1025" s="17">
        <f t="shared" si="62"/>
        <v>123.28</v>
      </c>
      <c r="M1025" s="17"/>
    </row>
    <row r="1026" spans="1:13" x14ac:dyDescent="0.35">
      <c r="A1026" s="13">
        <v>520574</v>
      </c>
      <c r="B1026" s="14" t="s">
        <v>700</v>
      </c>
      <c r="C1026" s="14" t="s">
        <v>723</v>
      </c>
      <c r="D1026" s="15">
        <v>52.98</v>
      </c>
      <c r="E1026" s="15">
        <v>328.09</v>
      </c>
      <c r="F1026" s="15">
        <f t="shared" si="63"/>
        <v>118.6</v>
      </c>
      <c r="G1026" s="16">
        <v>0</v>
      </c>
      <c r="H1026" s="16">
        <v>0</v>
      </c>
      <c r="I1026" s="16">
        <f>VLOOKUP(B1026,'[1]FDC1 Hyp3 taxeha1'!$A$2:$U$42,21,0)</f>
        <v>2.68</v>
      </c>
      <c r="J1026" s="17">
        <f t="shared" ref="J1026:J1089" si="64">$F1026*G1026</f>
        <v>0</v>
      </c>
      <c r="K1026" s="17">
        <f t="shared" ref="K1026:K1089" si="65">$F1026*H1026</f>
        <v>0</v>
      </c>
      <c r="L1026" s="17">
        <f t="shared" ref="L1026:L1089" si="66">$F1026*I1026</f>
        <v>317.84800000000001</v>
      </c>
      <c r="M1026" s="17"/>
    </row>
    <row r="1027" spans="1:13" x14ac:dyDescent="0.35">
      <c r="A1027" s="13">
        <v>520346</v>
      </c>
      <c r="B1027" s="14" t="s">
        <v>700</v>
      </c>
      <c r="C1027" s="14" t="s">
        <v>711</v>
      </c>
      <c r="D1027" s="15">
        <v>58.07</v>
      </c>
      <c r="E1027" s="15">
        <v>0</v>
      </c>
      <c r="F1027" s="15">
        <f t="shared" ref="F1027:F1090" si="67">ROUND((D1027+(E1027/5)),2)</f>
        <v>58.07</v>
      </c>
      <c r="G1027" s="16">
        <v>0</v>
      </c>
      <c r="H1027" s="16">
        <v>0</v>
      </c>
      <c r="I1027" s="16">
        <f>VLOOKUP(B1027,'[1]FDC1 Hyp3 taxeha1'!$A$2:$U$42,21,0)</f>
        <v>2.68</v>
      </c>
      <c r="J1027" s="17">
        <f t="shared" si="64"/>
        <v>0</v>
      </c>
      <c r="K1027" s="17">
        <f t="shared" si="65"/>
        <v>0</v>
      </c>
      <c r="L1027" s="17">
        <f t="shared" si="66"/>
        <v>155.6276</v>
      </c>
      <c r="M1027" s="17"/>
    </row>
    <row r="1028" spans="1:13" x14ac:dyDescent="0.35">
      <c r="A1028" s="13">
        <v>520466</v>
      </c>
      <c r="B1028" s="14" t="s">
        <v>700</v>
      </c>
      <c r="C1028" s="14" t="s">
        <v>724</v>
      </c>
      <c r="D1028" s="15">
        <v>9.0399999999999991</v>
      </c>
      <c r="E1028" s="15">
        <v>292.58</v>
      </c>
      <c r="F1028" s="15">
        <f t="shared" si="67"/>
        <v>67.56</v>
      </c>
      <c r="G1028" s="16">
        <v>0</v>
      </c>
      <c r="H1028" s="16">
        <v>0</v>
      </c>
      <c r="I1028" s="16">
        <f>VLOOKUP(B1028,'[1]FDC1 Hyp3 taxeha1'!$A$2:$U$42,21,0)</f>
        <v>2.68</v>
      </c>
      <c r="J1028" s="17">
        <f t="shared" si="64"/>
        <v>0</v>
      </c>
      <c r="K1028" s="17">
        <f t="shared" si="65"/>
        <v>0</v>
      </c>
      <c r="L1028" s="17">
        <f t="shared" si="66"/>
        <v>181.06080000000003</v>
      </c>
      <c r="M1028" s="17"/>
    </row>
    <row r="1029" spans="1:13" x14ac:dyDescent="0.35">
      <c r="A1029" s="13">
        <v>520157</v>
      </c>
      <c r="B1029" s="14" t="s">
        <v>725</v>
      </c>
      <c r="C1029" s="14" t="s">
        <v>726</v>
      </c>
      <c r="D1029" s="15">
        <v>104</v>
      </c>
      <c r="E1029" s="15">
        <v>178.49</v>
      </c>
      <c r="F1029" s="15">
        <f t="shared" si="67"/>
        <v>139.69999999999999</v>
      </c>
      <c r="G1029" s="16">
        <v>0</v>
      </c>
      <c r="H1029" s="16">
        <v>0</v>
      </c>
      <c r="I1029" s="16">
        <f>VLOOKUP(B1029,'[1]FDC1 Hyp3 taxeha1'!$A$2:$U$42,21,0)</f>
        <v>0</v>
      </c>
      <c r="J1029" s="17">
        <f t="shared" si="64"/>
        <v>0</v>
      </c>
      <c r="K1029" s="17">
        <f t="shared" si="65"/>
        <v>0</v>
      </c>
      <c r="L1029" s="17">
        <f t="shared" si="66"/>
        <v>0</v>
      </c>
      <c r="M1029" s="17"/>
    </row>
    <row r="1030" spans="1:13" x14ac:dyDescent="0.35">
      <c r="A1030" s="13">
        <v>521241</v>
      </c>
      <c r="B1030" s="14" t="s">
        <v>725</v>
      </c>
      <c r="C1030" s="14" t="s">
        <v>727</v>
      </c>
      <c r="D1030" s="15">
        <v>511.86</v>
      </c>
      <c r="E1030" s="15">
        <v>24.11</v>
      </c>
      <c r="F1030" s="15">
        <f t="shared" si="67"/>
        <v>516.67999999999995</v>
      </c>
      <c r="G1030" s="16">
        <v>0</v>
      </c>
      <c r="H1030" s="16">
        <v>0</v>
      </c>
      <c r="I1030" s="16">
        <f>VLOOKUP(B1030,'[1]FDC1 Hyp3 taxeha1'!$A$2:$U$42,21,0)</f>
        <v>0</v>
      </c>
      <c r="J1030" s="17">
        <f t="shared" si="64"/>
        <v>0</v>
      </c>
      <c r="K1030" s="17">
        <f t="shared" si="65"/>
        <v>0</v>
      </c>
      <c r="L1030" s="17">
        <f t="shared" si="66"/>
        <v>0</v>
      </c>
      <c r="M1030" s="17"/>
    </row>
    <row r="1031" spans="1:13" x14ac:dyDescent="0.35">
      <c r="A1031" s="13">
        <v>521178</v>
      </c>
      <c r="B1031" s="14" t="s">
        <v>725</v>
      </c>
      <c r="C1031" s="14" t="s">
        <v>728</v>
      </c>
      <c r="D1031" s="15">
        <v>362.89</v>
      </c>
      <c r="E1031" s="15">
        <v>6.2</v>
      </c>
      <c r="F1031" s="15">
        <f t="shared" si="67"/>
        <v>364.13</v>
      </c>
      <c r="G1031" s="16">
        <v>0</v>
      </c>
      <c r="H1031" s="16">
        <v>0</v>
      </c>
      <c r="I1031" s="16">
        <f>VLOOKUP(B1031,'[1]FDC1 Hyp3 taxeha1'!$A$2:$U$42,21,0)</f>
        <v>0</v>
      </c>
      <c r="J1031" s="17">
        <f t="shared" si="64"/>
        <v>0</v>
      </c>
      <c r="K1031" s="17">
        <f t="shared" si="65"/>
        <v>0</v>
      </c>
      <c r="L1031" s="17">
        <f t="shared" si="66"/>
        <v>0</v>
      </c>
      <c r="M1031" s="17"/>
    </row>
    <row r="1032" spans="1:13" x14ac:dyDescent="0.35">
      <c r="A1032" s="13">
        <v>521002</v>
      </c>
      <c r="B1032" s="14" t="s">
        <v>725</v>
      </c>
      <c r="C1032" s="14" t="s">
        <v>729</v>
      </c>
      <c r="D1032" s="15">
        <v>96.32</v>
      </c>
      <c r="E1032" s="15">
        <v>538.03</v>
      </c>
      <c r="F1032" s="15">
        <f t="shared" si="67"/>
        <v>203.93</v>
      </c>
      <c r="G1032" s="16">
        <v>0</v>
      </c>
      <c r="H1032" s="16">
        <v>0</v>
      </c>
      <c r="I1032" s="16">
        <f>VLOOKUP(B1032,'[1]FDC1 Hyp3 taxeha1'!$A$2:$U$42,21,0)</f>
        <v>0</v>
      </c>
      <c r="J1032" s="17">
        <f t="shared" si="64"/>
        <v>0</v>
      </c>
      <c r="K1032" s="17">
        <f t="shared" si="65"/>
        <v>0</v>
      </c>
      <c r="L1032" s="17">
        <f t="shared" si="66"/>
        <v>0</v>
      </c>
      <c r="M1032" s="17"/>
    </row>
    <row r="1033" spans="1:13" x14ac:dyDescent="0.35">
      <c r="A1033" s="13">
        <v>521580</v>
      </c>
      <c r="B1033" s="14" t="s">
        <v>725</v>
      </c>
      <c r="C1033" s="14" t="s">
        <v>730</v>
      </c>
      <c r="D1033" s="15">
        <v>26.08</v>
      </c>
      <c r="E1033" s="15">
        <v>0</v>
      </c>
      <c r="F1033" s="15">
        <f t="shared" si="67"/>
        <v>26.08</v>
      </c>
      <c r="G1033" s="16">
        <v>0</v>
      </c>
      <c r="H1033" s="16">
        <v>0</v>
      </c>
      <c r="I1033" s="16">
        <f>VLOOKUP(B1033,'[1]FDC1 Hyp3 taxeha1'!$A$2:$U$42,21,0)</f>
        <v>0</v>
      </c>
      <c r="J1033" s="17">
        <f t="shared" si="64"/>
        <v>0</v>
      </c>
      <c r="K1033" s="17">
        <f t="shared" si="65"/>
        <v>0</v>
      </c>
      <c r="L1033" s="17">
        <f t="shared" si="66"/>
        <v>0</v>
      </c>
      <c r="M1033" s="17"/>
    </row>
    <row r="1034" spans="1:13" x14ac:dyDescent="0.35">
      <c r="A1034" s="13">
        <v>520899</v>
      </c>
      <c r="B1034" s="14" t="s">
        <v>725</v>
      </c>
      <c r="C1034" s="14" t="s">
        <v>731</v>
      </c>
      <c r="D1034" s="15">
        <v>237.12</v>
      </c>
      <c r="E1034" s="15">
        <v>775.8</v>
      </c>
      <c r="F1034" s="15">
        <f t="shared" si="67"/>
        <v>392.28</v>
      </c>
      <c r="G1034" s="16">
        <v>0</v>
      </c>
      <c r="H1034" s="16">
        <v>0</v>
      </c>
      <c r="I1034" s="16">
        <f>VLOOKUP(B1034,'[1]FDC1 Hyp3 taxeha1'!$A$2:$U$42,21,0)</f>
        <v>0</v>
      </c>
      <c r="J1034" s="17">
        <f t="shared" si="64"/>
        <v>0</v>
      </c>
      <c r="K1034" s="17">
        <f t="shared" si="65"/>
        <v>0</v>
      </c>
      <c r="L1034" s="17">
        <f t="shared" si="66"/>
        <v>0</v>
      </c>
      <c r="M1034" s="17"/>
    </row>
    <row r="1035" spans="1:13" x14ac:dyDescent="0.35">
      <c r="A1035" s="13">
        <v>520552</v>
      </c>
      <c r="B1035" s="14" t="s">
        <v>725</v>
      </c>
      <c r="C1035" s="14" t="s">
        <v>732</v>
      </c>
      <c r="D1035" s="15">
        <v>119.41</v>
      </c>
      <c r="E1035" s="15">
        <v>457.5</v>
      </c>
      <c r="F1035" s="15">
        <f t="shared" si="67"/>
        <v>210.91</v>
      </c>
      <c r="G1035" s="16">
        <v>0</v>
      </c>
      <c r="H1035" s="16">
        <v>0</v>
      </c>
      <c r="I1035" s="16">
        <f>VLOOKUP(B1035,'[1]FDC1 Hyp3 taxeha1'!$A$2:$U$42,21,0)</f>
        <v>0</v>
      </c>
      <c r="J1035" s="17">
        <f t="shared" si="64"/>
        <v>0</v>
      </c>
      <c r="K1035" s="17">
        <f t="shared" si="65"/>
        <v>0</v>
      </c>
      <c r="L1035" s="17">
        <f t="shared" si="66"/>
        <v>0</v>
      </c>
      <c r="M1035" s="17"/>
    </row>
    <row r="1036" spans="1:13" x14ac:dyDescent="0.35">
      <c r="A1036" s="13">
        <v>521198</v>
      </c>
      <c r="B1036" s="14" t="s">
        <v>725</v>
      </c>
      <c r="C1036" s="14" t="s">
        <v>733</v>
      </c>
      <c r="D1036" s="15">
        <v>72.55</v>
      </c>
      <c r="E1036" s="15">
        <v>6.18</v>
      </c>
      <c r="F1036" s="15">
        <f t="shared" si="67"/>
        <v>73.790000000000006</v>
      </c>
      <c r="G1036" s="16">
        <v>0</v>
      </c>
      <c r="H1036" s="16">
        <v>0</v>
      </c>
      <c r="I1036" s="16">
        <f>VLOOKUP(B1036,'[1]FDC1 Hyp3 taxeha1'!$A$2:$U$42,21,0)</f>
        <v>0</v>
      </c>
      <c r="J1036" s="17">
        <f t="shared" si="64"/>
        <v>0</v>
      </c>
      <c r="K1036" s="17">
        <f t="shared" si="65"/>
        <v>0</v>
      </c>
      <c r="L1036" s="17">
        <f t="shared" si="66"/>
        <v>0</v>
      </c>
      <c r="M1036" s="17"/>
    </row>
    <row r="1037" spans="1:13" x14ac:dyDescent="0.35">
      <c r="A1037" s="13">
        <v>521064</v>
      </c>
      <c r="B1037" s="14" t="s">
        <v>734</v>
      </c>
      <c r="C1037" s="14" t="s">
        <v>735</v>
      </c>
      <c r="D1037" s="15">
        <v>246.39</v>
      </c>
      <c r="E1037" s="15">
        <v>0</v>
      </c>
      <c r="F1037" s="15">
        <f t="shared" si="67"/>
        <v>246.39</v>
      </c>
      <c r="G1037" s="16">
        <v>0</v>
      </c>
      <c r="H1037" s="16">
        <v>0</v>
      </c>
      <c r="I1037" s="16">
        <f>VLOOKUP(B1037,'[1]FDC1 Hyp3 taxeha1'!$A$2:$U$42,21,0)</f>
        <v>8.74</v>
      </c>
      <c r="J1037" s="17">
        <f t="shared" si="64"/>
        <v>0</v>
      </c>
      <c r="K1037" s="17">
        <f t="shared" si="65"/>
        <v>0</v>
      </c>
      <c r="L1037" s="17">
        <f t="shared" si="66"/>
        <v>2153.4485999999997</v>
      </c>
      <c r="M1037" s="17"/>
    </row>
    <row r="1038" spans="1:13" x14ac:dyDescent="0.35">
      <c r="A1038" s="13">
        <v>521032</v>
      </c>
      <c r="B1038" s="14" t="s">
        <v>734</v>
      </c>
      <c r="C1038" s="14" t="s">
        <v>736</v>
      </c>
      <c r="D1038" s="15">
        <v>197.53</v>
      </c>
      <c r="E1038" s="15">
        <v>0</v>
      </c>
      <c r="F1038" s="15">
        <f t="shared" si="67"/>
        <v>197.53</v>
      </c>
      <c r="G1038" s="16">
        <v>0</v>
      </c>
      <c r="H1038" s="16">
        <v>0</v>
      </c>
      <c r="I1038" s="16">
        <f>VLOOKUP(B1038,'[1]FDC1 Hyp3 taxeha1'!$A$2:$U$42,21,0)</f>
        <v>8.74</v>
      </c>
      <c r="J1038" s="17">
        <f t="shared" si="64"/>
        <v>0</v>
      </c>
      <c r="K1038" s="17">
        <f t="shared" si="65"/>
        <v>0</v>
      </c>
      <c r="L1038" s="17">
        <f t="shared" si="66"/>
        <v>1726.4122</v>
      </c>
      <c r="M1038" s="17"/>
    </row>
    <row r="1039" spans="1:13" x14ac:dyDescent="0.35">
      <c r="A1039" s="13">
        <v>520297</v>
      </c>
      <c r="B1039" s="14" t="s">
        <v>734</v>
      </c>
      <c r="C1039" s="14" t="s">
        <v>27</v>
      </c>
      <c r="D1039" s="15">
        <v>202.15</v>
      </c>
      <c r="E1039" s="15">
        <v>0</v>
      </c>
      <c r="F1039" s="15">
        <f t="shared" si="67"/>
        <v>202.15</v>
      </c>
      <c r="G1039" s="16">
        <v>0</v>
      </c>
      <c r="H1039" s="16">
        <v>0</v>
      </c>
      <c r="I1039" s="16">
        <f>VLOOKUP(B1039,'[1]FDC1 Hyp3 taxeha1'!$A$2:$U$42,21,0)</f>
        <v>8.74</v>
      </c>
      <c r="J1039" s="17">
        <f t="shared" si="64"/>
        <v>0</v>
      </c>
      <c r="K1039" s="17">
        <f t="shared" si="65"/>
        <v>0</v>
      </c>
      <c r="L1039" s="17">
        <f t="shared" si="66"/>
        <v>1766.7910000000002</v>
      </c>
      <c r="M1039" s="17"/>
    </row>
    <row r="1040" spans="1:13" x14ac:dyDescent="0.35">
      <c r="A1040" s="13">
        <v>521507</v>
      </c>
      <c r="B1040" s="14" t="s">
        <v>734</v>
      </c>
      <c r="C1040" s="14" t="s">
        <v>349</v>
      </c>
      <c r="D1040" s="15">
        <v>607.12</v>
      </c>
      <c r="E1040" s="15">
        <v>437.56</v>
      </c>
      <c r="F1040" s="15">
        <f t="shared" si="67"/>
        <v>694.63</v>
      </c>
      <c r="G1040" s="16">
        <v>0</v>
      </c>
      <c r="H1040" s="16">
        <v>0</v>
      </c>
      <c r="I1040" s="16">
        <f>VLOOKUP(B1040,'[1]FDC1 Hyp3 taxeha1'!$A$2:$U$42,21,0)</f>
        <v>8.74</v>
      </c>
      <c r="J1040" s="17">
        <f t="shared" si="64"/>
        <v>0</v>
      </c>
      <c r="K1040" s="17">
        <f t="shared" si="65"/>
        <v>0</v>
      </c>
      <c r="L1040" s="17">
        <f t="shared" si="66"/>
        <v>6071.0662000000002</v>
      </c>
      <c r="M1040" s="17"/>
    </row>
    <row r="1041" spans="1:13" x14ac:dyDescent="0.35">
      <c r="A1041" s="13">
        <v>521406</v>
      </c>
      <c r="B1041" s="14" t="s">
        <v>734</v>
      </c>
      <c r="C1041" s="14" t="s">
        <v>737</v>
      </c>
      <c r="D1041" s="15">
        <v>144.53</v>
      </c>
      <c r="E1041" s="15">
        <v>581.47</v>
      </c>
      <c r="F1041" s="15">
        <f t="shared" si="67"/>
        <v>260.82</v>
      </c>
      <c r="G1041" s="16">
        <v>0</v>
      </c>
      <c r="H1041" s="16">
        <v>0</v>
      </c>
      <c r="I1041" s="16">
        <f>VLOOKUP(B1041,'[1]FDC1 Hyp3 taxeha1'!$A$2:$U$42,21,0)</f>
        <v>8.74</v>
      </c>
      <c r="J1041" s="17">
        <f t="shared" si="64"/>
        <v>0</v>
      </c>
      <c r="K1041" s="17">
        <f t="shared" si="65"/>
        <v>0</v>
      </c>
      <c r="L1041" s="17">
        <f t="shared" si="66"/>
        <v>2279.5668000000001</v>
      </c>
      <c r="M1041" s="17"/>
    </row>
    <row r="1042" spans="1:13" x14ac:dyDescent="0.35">
      <c r="A1042" s="13">
        <v>520546</v>
      </c>
      <c r="B1042" s="14" t="s">
        <v>734</v>
      </c>
      <c r="C1042" s="14" t="s">
        <v>738</v>
      </c>
      <c r="D1042" s="15">
        <v>84.23</v>
      </c>
      <c r="E1042" s="15">
        <v>150.75</v>
      </c>
      <c r="F1042" s="15">
        <f t="shared" si="67"/>
        <v>114.38</v>
      </c>
      <c r="G1042" s="16">
        <v>0</v>
      </c>
      <c r="H1042" s="16">
        <v>0</v>
      </c>
      <c r="I1042" s="16">
        <f>VLOOKUP(B1042,'[1]FDC1 Hyp3 taxeha1'!$A$2:$U$42,21,0)</f>
        <v>8.74</v>
      </c>
      <c r="J1042" s="17">
        <f t="shared" si="64"/>
        <v>0</v>
      </c>
      <c r="K1042" s="17">
        <f t="shared" si="65"/>
        <v>0</v>
      </c>
      <c r="L1042" s="17">
        <f t="shared" si="66"/>
        <v>999.68119999999999</v>
      </c>
      <c r="M1042" s="17"/>
    </row>
    <row r="1043" spans="1:13" x14ac:dyDescent="0.35">
      <c r="A1043" s="13">
        <v>522828</v>
      </c>
      <c r="B1043" s="14" t="s">
        <v>734</v>
      </c>
      <c r="C1043" s="14" t="s">
        <v>739</v>
      </c>
      <c r="D1043" s="15">
        <v>68.040000000000006</v>
      </c>
      <c r="E1043" s="15">
        <v>33.82</v>
      </c>
      <c r="F1043" s="15">
        <f t="shared" si="67"/>
        <v>74.8</v>
      </c>
      <c r="G1043" s="16">
        <v>0</v>
      </c>
      <c r="H1043" s="16">
        <v>0</v>
      </c>
      <c r="I1043" s="16">
        <f>VLOOKUP(B1043,'[1]FDC1 Hyp3 taxeha1'!$A$2:$U$42,21,0)</f>
        <v>8.74</v>
      </c>
      <c r="J1043" s="17">
        <f t="shared" si="64"/>
        <v>0</v>
      </c>
      <c r="K1043" s="17">
        <f t="shared" si="65"/>
        <v>0</v>
      </c>
      <c r="L1043" s="17">
        <f t="shared" si="66"/>
        <v>653.75199999999995</v>
      </c>
      <c r="M1043" s="17"/>
    </row>
    <row r="1044" spans="1:13" x14ac:dyDescent="0.35">
      <c r="A1044" s="13">
        <v>520935</v>
      </c>
      <c r="B1044" s="14" t="s">
        <v>734</v>
      </c>
      <c r="C1044" s="14" t="s">
        <v>739</v>
      </c>
      <c r="D1044" s="15">
        <v>24.99</v>
      </c>
      <c r="E1044" s="15">
        <v>0</v>
      </c>
      <c r="F1044" s="15">
        <f t="shared" si="67"/>
        <v>24.99</v>
      </c>
      <c r="G1044" s="16">
        <v>0</v>
      </c>
      <c r="H1044" s="16">
        <v>0</v>
      </c>
      <c r="I1044" s="16">
        <f>VLOOKUP(B1044,'[1]FDC1 Hyp3 taxeha1'!$A$2:$U$42,21,0)</f>
        <v>8.74</v>
      </c>
      <c r="J1044" s="17">
        <f t="shared" si="64"/>
        <v>0</v>
      </c>
      <c r="K1044" s="17">
        <f t="shared" si="65"/>
        <v>0</v>
      </c>
      <c r="L1044" s="17">
        <f t="shared" si="66"/>
        <v>218.4126</v>
      </c>
      <c r="M1044" s="17"/>
    </row>
    <row r="1045" spans="1:13" x14ac:dyDescent="0.35">
      <c r="A1045" s="13">
        <v>520799</v>
      </c>
      <c r="B1045" s="14" t="s">
        <v>734</v>
      </c>
      <c r="C1045" s="14" t="s">
        <v>740</v>
      </c>
      <c r="D1045" s="15">
        <v>2.09</v>
      </c>
      <c r="E1045" s="15">
        <v>95.21</v>
      </c>
      <c r="F1045" s="15">
        <f t="shared" si="67"/>
        <v>21.13</v>
      </c>
      <c r="G1045" s="16">
        <v>0</v>
      </c>
      <c r="H1045" s="16">
        <v>0</v>
      </c>
      <c r="I1045" s="16">
        <f>VLOOKUP(B1045,'[1]FDC1 Hyp3 taxeha1'!$A$2:$U$42,21,0)</f>
        <v>8.74</v>
      </c>
      <c r="J1045" s="17">
        <f t="shared" si="64"/>
        <v>0</v>
      </c>
      <c r="K1045" s="17">
        <f t="shared" si="65"/>
        <v>0</v>
      </c>
      <c r="L1045" s="17">
        <f t="shared" si="66"/>
        <v>184.67619999999999</v>
      </c>
      <c r="M1045" s="17"/>
    </row>
    <row r="1046" spans="1:13" x14ac:dyDescent="0.35">
      <c r="A1046" s="13">
        <v>520161</v>
      </c>
      <c r="B1046" s="14" t="s">
        <v>734</v>
      </c>
      <c r="C1046" s="14" t="s">
        <v>741</v>
      </c>
      <c r="D1046" s="15">
        <v>140.01</v>
      </c>
      <c r="E1046" s="15">
        <v>252.01</v>
      </c>
      <c r="F1046" s="15">
        <f t="shared" si="67"/>
        <v>190.41</v>
      </c>
      <c r="G1046" s="16">
        <v>0</v>
      </c>
      <c r="H1046" s="16">
        <v>0</v>
      </c>
      <c r="I1046" s="16">
        <f>VLOOKUP(B1046,'[1]FDC1 Hyp3 taxeha1'!$A$2:$U$42,21,0)</f>
        <v>8.74</v>
      </c>
      <c r="J1046" s="17">
        <f t="shared" si="64"/>
        <v>0</v>
      </c>
      <c r="K1046" s="17">
        <f t="shared" si="65"/>
        <v>0</v>
      </c>
      <c r="L1046" s="17">
        <f t="shared" si="66"/>
        <v>1664.1834000000001</v>
      </c>
      <c r="M1046" s="17"/>
    </row>
    <row r="1047" spans="1:13" x14ac:dyDescent="0.35">
      <c r="A1047" s="13">
        <v>522312</v>
      </c>
      <c r="B1047" s="14" t="s">
        <v>734</v>
      </c>
      <c r="C1047" s="14" t="s">
        <v>738</v>
      </c>
      <c r="D1047" s="15">
        <v>64.83</v>
      </c>
      <c r="E1047" s="15">
        <v>49.92</v>
      </c>
      <c r="F1047" s="15">
        <f t="shared" si="67"/>
        <v>74.81</v>
      </c>
      <c r="G1047" s="16">
        <v>0</v>
      </c>
      <c r="H1047" s="16">
        <v>0</v>
      </c>
      <c r="I1047" s="16">
        <f>VLOOKUP(B1047,'[1]FDC1 Hyp3 taxeha1'!$A$2:$U$42,21,0)</f>
        <v>8.74</v>
      </c>
      <c r="J1047" s="17">
        <f t="shared" si="64"/>
        <v>0</v>
      </c>
      <c r="K1047" s="17">
        <f t="shared" si="65"/>
        <v>0</v>
      </c>
      <c r="L1047" s="17">
        <f t="shared" si="66"/>
        <v>653.83940000000007</v>
      </c>
      <c r="M1047" s="17"/>
    </row>
    <row r="1048" spans="1:13" x14ac:dyDescent="0.35">
      <c r="A1048" s="13">
        <v>520994</v>
      </c>
      <c r="B1048" s="14" t="s">
        <v>734</v>
      </c>
      <c r="C1048" s="14" t="s">
        <v>742</v>
      </c>
      <c r="D1048" s="15">
        <v>264.32</v>
      </c>
      <c r="E1048" s="15">
        <v>629.05999999999995</v>
      </c>
      <c r="F1048" s="15">
        <f t="shared" si="67"/>
        <v>390.13</v>
      </c>
      <c r="G1048" s="16">
        <v>0</v>
      </c>
      <c r="H1048" s="16">
        <v>0</v>
      </c>
      <c r="I1048" s="16">
        <f>VLOOKUP(B1048,'[1]FDC1 Hyp3 taxeha1'!$A$2:$U$42,21,0)</f>
        <v>8.74</v>
      </c>
      <c r="J1048" s="17">
        <f t="shared" si="64"/>
        <v>0</v>
      </c>
      <c r="K1048" s="17">
        <f t="shared" si="65"/>
        <v>0</v>
      </c>
      <c r="L1048" s="17">
        <f t="shared" si="66"/>
        <v>3409.7361999999998</v>
      </c>
      <c r="M1048" s="17"/>
    </row>
    <row r="1049" spans="1:13" x14ac:dyDescent="0.35">
      <c r="A1049" s="13">
        <v>520581</v>
      </c>
      <c r="B1049" s="14" t="s">
        <v>743</v>
      </c>
      <c r="C1049" s="14" t="s">
        <v>744</v>
      </c>
      <c r="D1049" s="15">
        <v>163</v>
      </c>
      <c r="E1049" s="15">
        <v>0</v>
      </c>
      <c r="F1049" s="15">
        <f t="shared" si="67"/>
        <v>163</v>
      </c>
      <c r="G1049" s="16">
        <v>0</v>
      </c>
      <c r="H1049" s="16">
        <v>0</v>
      </c>
      <c r="I1049" s="16">
        <f>VLOOKUP(B1049,'[1]FDC1 Hyp3 taxeha1'!$A$2:$U$42,21,0)</f>
        <v>0</v>
      </c>
      <c r="J1049" s="17">
        <f t="shared" si="64"/>
        <v>0</v>
      </c>
      <c r="K1049" s="17">
        <f t="shared" si="65"/>
        <v>0</v>
      </c>
      <c r="L1049" s="17">
        <f t="shared" si="66"/>
        <v>0</v>
      </c>
      <c r="M1049" s="17"/>
    </row>
    <row r="1050" spans="1:13" x14ac:dyDescent="0.35">
      <c r="A1050" s="13">
        <v>521326</v>
      </c>
      <c r="B1050" s="14" t="s">
        <v>743</v>
      </c>
      <c r="C1050" s="14" t="s">
        <v>745</v>
      </c>
      <c r="D1050" s="15">
        <v>76.010000000000005</v>
      </c>
      <c r="E1050" s="15">
        <v>355.15</v>
      </c>
      <c r="F1050" s="15">
        <f t="shared" si="67"/>
        <v>147.04</v>
      </c>
      <c r="G1050" s="16">
        <v>0</v>
      </c>
      <c r="H1050" s="16">
        <v>0</v>
      </c>
      <c r="I1050" s="16">
        <f>VLOOKUP(B1050,'[1]FDC1 Hyp3 taxeha1'!$A$2:$U$42,21,0)</f>
        <v>0</v>
      </c>
      <c r="J1050" s="17">
        <f t="shared" si="64"/>
        <v>0</v>
      </c>
      <c r="K1050" s="17">
        <f t="shared" si="65"/>
        <v>0</v>
      </c>
      <c r="L1050" s="17">
        <f t="shared" si="66"/>
        <v>0</v>
      </c>
      <c r="M1050" s="17"/>
    </row>
    <row r="1051" spans="1:13" x14ac:dyDescent="0.35">
      <c r="A1051" s="13">
        <v>520803</v>
      </c>
      <c r="B1051" s="14" t="s">
        <v>743</v>
      </c>
      <c r="C1051" s="14" t="s">
        <v>747</v>
      </c>
      <c r="D1051" s="15">
        <v>99.66</v>
      </c>
      <c r="E1051" s="15">
        <v>410.9</v>
      </c>
      <c r="F1051" s="15">
        <f t="shared" si="67"/>
        <v>181.84</v>
      </c>
      <c r="G1051" s="16">
        <v>0</v>
      </c>
      <c r="H1051" s="16">
        <v>0</v>
      </c>
      <c r="I1051" s="16">
        <f>VLOOKUP(B1051,'[1]FDC1 Hyp3 taxeha1'!$A$2:$U$42,21,0)</f>
        <v>0</v>
      </c>
      <c r="J1051" s="17">
        <f t="shared" si="64"/>
        <v>0</v>
      </c>
      <c r="K1051" s="17">
        <f t="shared" si="65"/>
        <v>0</v>
      </c>
      <c r="L1051" s="17">
        <f t="shared" si="66"/>
        <v>0</v>
      </c>
      <c r="M1051" s="17"/>
    </row>
    <row r="1052" spans="1:13" x14ac:dyDescent="0.35">
      <c r="A1052" s="13">
        <v>520693</v>
      </c>
      <c r="B1052" s="14" t="s">
        <v>743</v>
      </c>
      <c r="C1052" s="14" t="s">
        <v>748</v>
      </c>
      <c r="D1052" s="15">
        <v>104.4</v>
      </c>
      <c r="E1052" s="15">
        <v>17.739999999999998</v>
      </c>
      <c r="F1052" s="15">
        <f t="shared" si="67"/>
        <v>107.95</v>
      </c>
      <c r="G1052" s="16">
        <v>0</v>
      </c>
      <c r="H1052" s="16">
        <v>0</v>
      </c>
      <c r="I1052" s="16">
        <f>VLOOKUP(B1052,'[1]FDC1 Hyp3 taxeha1'!$A$2:$U$42,21,0)</f>
        <v>0</v>
      </c>
      <c r="J1052" s="17">
        <f t="shared" si="64"/>
        <v>0</v>
      </c>
      <c r="K1052" s="17">
        <f t="shared" si="65"/>
        <v>0</v>
      </c>
      <c r="L1052" s="17">
        <f t="shared" si="66"/>
        <v>0</v>
      </c>
      <c r="M1052" s="17"/>
    </row>
    <row r="1053" spans="1:13" x14ac:dyDescent="0.35">
      <c r="A1053" s="13">
        <v>520483</v>
      </c>
      <c r="B1053" s="14" t="s">
        <v>743</v>
      </c>
      <c r="C1053" s="14" t="s">
        <v>749</v>
      </c>
      <c r="D1053" s="15">
        <v>94.7</v>
      </c>
      <c r="E1053" s="15">
        <v>54.24</v>
      </c>
      <c r="F1053" s="15">
        <f t="shared" si="67"/>
        <v>105.55</v>
      </c>
      <c r="G1053" s="16">
        <v>0</v>
      </c>
      <c r="H1053" s="16">
        <v>0</v>
      </c>
      <c r="I1053" s="16">
        <f>VLOOKUP(B1053,'[1]FDC1 Hyp3 taxeha1'!$A$2:$U$42,21,0)</f>
        <v>0</v>
      </c>
      <c r="J1053" s="17">
        <f t="shared" si="64"/>
        <v>0</v>
      </c>
      <c r="K1053" s="17">
        <f t="shared" si="65"/>
        <v>0</v>
      </c>
      <c r="L1053" s="17">
        <f t="shared" si="66"/>
        <v>0</v>
      </c>
      <c r="M1053" s="17"/>
    </row>
    <row r="1054" spans="1:13" x14ac:dyDescent="0.35">
      <c r="A1054" s="13">
        <v>520944</v>
      </c>
      <c r="B1054" s="14" t="s">
        <v>743</v>
      </c>
      <c r="C1054" s="14" t="s">
        <v>750</v>
      </c>
      <c r="D1054" s="15">
        <v>98.93</v>
      </c>
      <c r="E1054" s="15">
        <v>0</v>
      </c>
      <c r="F1054" s="15">
        <f t="shared" si="67"/>
        <v>98.93</v>
      </c>
      <c r="G1054" s="16">
        <v>0</v>
      </c>
      <c r="H1054" s="16">
        <v>0</v>
      </c>
      <c r="I1054" s="16">
        <f>VLOOKUP(B1054,'[1]FDC1 Hyp3 taxeha1'!$A$2:$U$42,21,0)</f>
        <v>0</v>
      </c>
      <c r="J1054" s="17">
        <f t="shared" si="64"/>
        <v>0</v>
      </c>
      <c r="K1054" s="17">
        <f t="shared" si="65"/>
        <v>0</v>
      </c>
      <c r="L1054" s="17">
        <f t="shared" si="66"/>
        <v>0</v>
      </c>
      <c r="M1054" s="17"/>
    </row>
    <row r="1055" spans="1:13" x14ac:dyDescent="0.35">
      <c r="A1055" s="13">
        <v>521785</v>
      </c>
      <c r="B1055" s="14" t="s">
        <v>743</v>
      </c>
      <c r="C1055" s="14" t="s">
        <v>751</v>
      </c>
      <c r="D1055" s="15">
        <v>87.62</v>
      </c>
      <c r="E1055" s="15">
        <v>0</v>
      </c>
      <c r="F1055" s="15">
        <f t="shared" si="67"/>
        <v>87.62</v>
      </c>
      <c r="G1055" s="16">
        <v>0</v>
      </c>
      <c r="H1055" s="16">
        <v>0</v>
      </c>
      <c r="I1055" s="16">
        <f>VLOOKUP(B1055,'[1]FDC1 Hyp3 taxeha1'!$A$2:$U$42,21,0)</f>
        <v>0</v>
      </c>
      <c r="J1055" s="17">
        <f t="shared" si="64"/>
        <v>0</v>
      </c>
      <c r="K1055" s="17">
        <f t="shared" si="65"/>
        <v>0</v>
      </c>
      <c r="L1055" s="17">
        <f t="shared" si="66"/>
        <v>0</v>
      </c>
      <c r="M1055" s="17"/>
    </row>
    <row r="1056" spans="1:13" x14ac:dyDescent="0.35">
      <c r="A1056" s="13">
        <v>520535</v>
      </c>
      <c r="B1056" s="14" t="s">
        <v>743</v>
      </c>
      <c r="C1056" s="14" t="s">
        <v>752</v>
      </c>
      <c r="D1056" s="15">
        <v>553</v>
      </c>
      <c r="E1056" s="15">
        <v>0</v>
      </c>
      <c r="F1056" s="15">
        <f t="shared" si="67"/>
        <v>553</v>
      </c>
      <c r="G1056" s="16">
        <v>0</v>
      </c>
      <c r="H1056" s="16">
        <v>0</v>
      </c>
      <c r="I1056" s="16">
        <f>VLOOKUP(B1056,'[1]FDC1 Hyp3 taxeha1'!$A$2:$U$42,21,0)</f>
        <v>0</v>
      </c>
      <c r="J1056" s="17">
        <f t="shared" si="64"/>
        <v>0</v>
      </c>
      <c r="K1056" s="17">
        <f t="shared" si="65"/>
        <v>0</v>
      </c>
      <c r="L1056" s="17">
        <f t="shared" si="66"/>
        <v>0</v>
      </c>
      <c r="M1056" s="17"/>
    </row>
    <row r="1057" spans="1:13" x14ac:dyDescent="0.35">
      <c r="A1057" s="13">
        <v>520938</v>
      </c>
      <c r="B1057" s="14" t="s">
        <v>743</v>
      </c>
      <c r="C1057" s="14" t="s">
        <v>753</v>
      </c>
      <c r="D1057" s="15">
        <v>35.58</v>
      </c>
      <c r="E1057" s="15">
        <v>346.59</v>
      </c>
      <c r="F1057" s="15">
        <f t="shared" si="67"/>
        <v>104.9</v>
      </c>
      <c r="G1057" s="16">
        <v>0</v>
      </c>
      <c r="H1057" s="16">
        <v>0</v>
      </c>
      <c r="I1057" s="16">
        <f>VLOOKUP(B1057,'[1]FDC1 Hyp3 taxeha1'!$A$2:$U$42,21,0)</f>
        <v>0</v>
      </c>
      <c r="J1057" s="17">
        <f t="shared" si="64"/>
        <v>0</v>
      </c>
      <c r="K1057" s="17">
        <f t="shared" si="65"/>
        <v>0</v>
      </c>
      <c r="L1057" s="17">
        <f t="shared" si="66"/>
        <v>0</v>
      </c>
      <c r="M1057" s="17"/>
    </row>
    <row r="1058" spans="1:13" x14ac:dyDescent="0.35">
      <c r="A1058" s="13">
        <v>521522</v>
      </c>
      <c r="B1058" s="14" t="s">
        <v>754</v>
      </c>
      <c r="C1058" s="14" t="s">
        <v>346</v>
      </c>
      <c r="D1058" s="15">
        <v>605.84</v>
      </c>
      <c r="E1058" s="15">
        <v>16.940000000000001</v>
      </c>
      <c r="F1058" s="15">
        <f t="shared" si="67"/>
        <v>609.23</v>
      </c>
      <c r="G1058" s="16">
        <v>0</v>
      </c>
      <c r="H1058" s="16">
        <v>0</v>
      </c>
      <c r="I1058" s="16">
        <f>VLOOKUP(B1058,'[1]FDC1 Hyp3 taxeha1'!$A$2:$U$42,21,0)</f>
        <v>1.84</v>
      </c>
      <c r="J1058" s="17">
        <f t="shared" si="64"/>
        <v>0</v>
      </c>
      <c r="K1058" s="17">
        <f t="shared" si="65"/>
        <v>0</v>
      </c>
      <c r="L1058" s="17">
        <f t="shared" si="66"/>
        <v>1120.9832000000001</v>
      </c>
      <c r="M1058" s="17"/>
    </row>
    <row r="1059" spans="1:13" x14ac:dyDescent="0.35">
      <c r="A1059" s="13">
        <v>520862</v>
      </c>
      <c r="B1059" s="14" t="s">
        <v>754</v>
      </c>
      <c r="C1059" s="14" t="s">
        <v>755</v>
      </c>
      <c r="D1059" s="15">
        <v>39.159999999999997</v>
      </c>
      <c r="E1059" s="15">
        <v>25.21</v>
      </c>
      <c r="F1059" s="15">
        <f t="shared" si="67"/>
        <v>44.2</v>
      </c>
      <c r="G1059" s="16">
        <v>0</v>
      </c>
      <c r="H1059" s="16">
        <v>0</v>
      </c>
      <c r="I1059" s="16">
        <f>VLOOKUP(B1059,'[1]FDC1 Hyp3 taxeha1'!$A$2:$U$42,21,0)</f>
        <v>1.84</v>
      </c>
      <c r="J1059" s="17">
        <f t="shared" si="64"/>
        <v>0</v>
      </c>
      <c r="K1059" s="17">
        <f t="shared" si="65"/>
        <v>0</v>
      </c>
      <c r="L1059" s="17">
        <f t="shared" si="66"/>
        <v>81.328000000000003</v>
      </c>
      <c r="M1059" s="17"/>
    </row>
    <row r="1060" spans="1:13" x14ac:dyDescent="0.35">
      <c r="A1060" s="13">
        <v>521427</v>
      </c>
      <c r="B1060" s="14" t="s">
        <v>754</v>
      </c>
      <c r="C1060" s="14" t="s">
        <v>342</v>
      </c>
      <c r="D1060" s="15">
        <v>11.97</v>
      </c>
      <c r="E1060" s="15">
        <v>33.85</v>
      </c>
      <c r="F1060" s="15">
        <f t="shared" si="67"/>
        <v>18.739999999999998</v>
      </c>
      <c r="G1060" s="16">
        <v>0</v>
      </c>
      <c r="H1060" s="16">
        <v>0</v>
      </c>
      <c r="I1060" s="16">
        <f>VLOOKUP(B1060,'[1]FDC1 Hyp3 taxeha1'!$A$2:$U$42,21,0)</f>
        <v>1.84</v>
      </c>
      <c r="J1060" s="17">
        <f t="shared" si="64"/>
        <v>0</v>
      </c>
      <c r="K1060" s="17">
        <f t="shared" si="65"/>
        <v>0</v>
      </c>
      <c r="L1060" s="17">
        <f t="shared" si="66"/>
        <v>34.4816</v>
      </c>
      <c r="M1060" s="17"/>
    </row>
    <row r="1061" spans="1:13" x14ac:dyDescent="0.35">
      <c r="A1061" s="13">
        <v>522197</v>
      </c>
      <c r="B1061" s="14" t="s">
        <v>754</v>
      </c>
      <c r="C1061" s="14" t="s">
        <v>342</v>
      </c>
      <c r="D1061" s="15">
        <v>10.210000000000001</v>
      </c>
      <c r="E1061" s="15">
        <v>32.72</v>
      </c>
      <c r="F1061" s="15">
        <f t="shared" si="67"/>
        <v>16.75</v>
      </c>
      <c r="G1061" s="16">
        <v>0</v>
      </c>
      <c r="H1061" s="16">
        <v>0</v>
      </c>
      <c r="I1061" s="16">
        <f>VLOOKUP(B1061,'[1]FDC1 Hyp3 taxeha1'!$A$2:$U$42,21,0)</f>
        <v>1.84</v>
      </c>
      <c r="J1061" s="17">
        <f t="shared" si="64"/>
        <v>0</v>
      </c>
      <c r="K1061" s="17">
        <f t="shared" si="65"/>
        <v>0</v>
      </c>
      <c r="L1061" s="17">
        <f t="shared" si="66"/>
        <v>30.82</v>
      </c>
      <c r="M1061" s="17"/>
    </row>
    <row r="1062" spans="1:13" x14ac:dyDescent="0.35">
      <c r="A1062" s="13">
        <v>520550</v>
      </c>
      <c r="B1062" s="14" t="s">
        <v>754</v>
      </c>
      <c r="C1062" s="14" t="s">
        <v>342</v>
      </c>
      <c r="D1062" s="15">
        <v>12.46</v>
      </c>
      <c r="E1062" s="15">
        <v>0</v>
      </c>
      <c r="F1062" s="15">
        <f t="shared" si="67"/>
        <v>12.46</v>
      </c>
      <c r="G1062" s="16">
        <v>0</v>
      </c>
      <c r="H1062" s="16">
        <v>0</v>
      </c>
      <c r="I1062" s="16">
        <f>VLOOKUP(B1062,'[1]FDC1 Hyp3 taxeha1'!$A$2:$U$42,21,0)</f>
        <v>1.84</v>
      </c>
      <c r="J1062" s="17">
        <f t="shared" si="64"/>
        <v>0</v>
      </c>
      <c r="K1062" s="17">
        <f t="shared" si="65"/>
        <v>0</v>
      </c>
      <c r="L1062" s="17">
        <f t="shared" si="66"/>
        <v>22.926400000000001</v>
      </c>
      <c r="M1062" s="17"/>
    </row>
    <row r="1063" spans="1:13" x14ac:dyDescent="0.35">
      <c r="A1063" s="13">
        <v>521412</v>
      </c>
      <c r="B1063" s="14" t="s">
        <v>754</v>
      </c>
      <c r="C1063" s="14" t="s">
        <v>756</v>
      </c>
      <c r="D1063" s="15">
        <v>15.31</v>
      </c>
      <c r="E1063" s="15">
        <v>95.93</v>
      </c>
      <c r="F1063" s="15">
        <f t="shared" si="67"/>
        <v>34.5</v>
      </c>
      <c r="G1063" s="16">
        <v>0</v>
      </c>
      <c r="H1063" s="16">
        <v>0</v>
      </c>
      <c r="I1063" s="16">
        <f>VLOOKUP(B1063,'[1]FDC1 Hyp3 taxeha1'!$A$2:$U$42,21,0)</f>
        <v>1.84</v>
      </c>
      <c r="J1063" s="17">
        <f t="shared" si="64"/>
        <v>0</v>
      </c>
      <c r="K1063" s="17">
        <f t="shared" si="65"/>
        <v>0</v>
      </c>
      <c r="L1063" s="17">
        <f t="shared" si="66"/>
        <v>63.480000000000004</v>
      </c>
      <c r="M1063" s="17"/>
    </row>
    <row r="1064" spans="1:13" x14ac:dyDescent="0.35">
      <c r="A1064" s="13">
        <v>520269</v>
      </c>
      <c r="B1064" s="14" t="s">
        <v>754</v>
      </c>
      <c r="C1064" s="14" t="s">
        <v>757</v>
      </c>
      <c r="D1064" s="15">
        <v>26.51</v>
      </c>
      <c r="E1064" s="15">
        <v>61.94</v>
      </c>
      <c r="F1064" s="15">
        <f t="shared" si="67"/>
        <v>38.9</v>
      </c>
      <c r="G1064" s="16">
        <v>0</v>
      </c>
      <c r="H1064" s="16">
        <v>0</v>
      </c>
      <c r="I1064" s="16">
        <f>VLOOKUP(B1064,'[1]FDC1 Hyp3 taxeha1'!$A$2:$U$42,21,0)</f>
        <v>1.84</v>
      </c>
      <c r="J1064" s="17">
        <f t="shared" si="64"/>
        <v>0</v>
      </c>
      <c r="K1064" s="17">
        <f t="shared" si="65"/>
        <v>0</v>
      </c>
      <c r="L1064" s="17">
        <f t="shared" si="66"/>
        <v>71.575999999999993</v>
      </c>
      <c r="M1064" s="17"/>
    </row>
    <row r="1065" spans="1:13" x14ac:dyDescent="0.35">
      <c r="A1065" s="13">
        <v>521306</v>
      </c>
      <c r="B1065" s="14" t="s">
        <v>754</v>
      </c>
      <c r="C1065" s="14" t="s">
        <v>758</v>
      </c>
      <c r="D1065" s="15">
        <v>7.28</v>
      </c>
      <c r="E1065" s="15">
        <v>20.18</v>
      </c>
      <c r="F1065" s="15">
        <f t="shared" si="67"/>
        <v>11.32</v>
      </c>
      <c r="G1065" s="16">
        <v>0</v>
      </c>
      <c r="H1065" s="16">
        <v>0</v>
      </c>
      <c r="I1065" s="16">
        <f>VLOOKUP(B1065,'[1]FDC1 Hyp3 taxeha1'!$A$2:$U$42,21,0)</f>
        <v>1.84</v>
      </c>
      <c r="J1065" s="17">
        <f t="shared" si="64"/>
        <v>0</v>
      </c>
      <c r="K1065" s="17">
        <f t="shared" si="65"/>
        <v>0</v>
      </c>
      <c r="L1065" s="17">
        <f t="shared" si="66"/>
        <v>20.828800000000001</v>
      </c>
      <c r="M1065" s="17"/>
    </row>
    <row r="1066" spans="1:13" x14ac:dyDescent="0.35">
      <c r="A1066" s="13">
        <v>521249</v>
      </c>
      <c r="B1066" s="14" t="s">
        <v>754</v>
      </c>
      <c r="C1066" s="14" t="s">
        <v>759</v>
      </c>
      <c r="D1066" s="15">
        <v>396.31</v>
      </c>
      <c r="E1066" s="15">
        <v>145.05000000000001</v>
      </c>
      <c r="F1066" s="15">
        <f t="shared" si="67"/>
        <v>425.32</v>
      </c>
      <c r="G1066" s="16">
        <v>0</v>
      </c>
      <c r="H1066" s="16">
        <v>0</v>
      </c>
      <c r="I1066" s="16">
        <f>VLOOKUP(B1066,'[1]FDC1 Hyp3 taxeha1'!$A$2:$U$42,21,0)</f>
        <v>1.84</v>
      </c>
      <c r="J1066" s="17">
        <f t="shared" si="64"/>
        <v>0</v>
      </c>
      <c r="K1066" s="17">
        <f t="shared" si="65"/>
        <v>0</v>
      </c>
      <c r="L1066" s="17">
        <f t="shared" si="66"/>
        <v>782.58879999999999</v>
      </c>
      <c r="M1066" s="17"/>
    </row>
    <row r="1067" spans="1:13" x14ac:dyDescent="0.35">
      <c r="A1067" s="13">
        <v>520052</v>
      </c>
      <c r="B1067" s="14" t="s">
        <v>754</v>
      </c>
      <c r="C1067" s="14" t="s">
        <v>760</v>
      </c>
      <c r="D1067" s="15">
        <v>126.51</v>
      </c>
      <c r="E1067" s="15">
        <v>0</v>
      </c>
      <c r="F1067" s="15">
        <f t="shared" si="67"/>
        <v>126.51</v>
      </c>
      <c r="G1067" s="16">
        <v>0</v>
      </c>
      <c r="H1067" s="16">
        <v>0</v>
      </c>
      <c r="I1067" s="16">
        <f>VLOOKUP(B1067,'[1]FDC1 Hyp3 taxeha1'!$A$2:$U$42,21,0)</f>
        <v>1.84</v>
      </c>
      <c r="J1067" s="17">
        <f t="shared" si="64"/>
        <v>0</v>
      </c>
      <c r="K1067" s="17">
        <f t="shared" si="65"/>
        <v>0</v>
      </c>
      <c r="L1067" s="17">
        <f t="shared" si="66"/>
        <v>232.77840000000003</v>
      </c>
      <c r="M1067" s="17"/>
    </row>
    <row r="1068" spans="1:13" x14ac:dyDescent="0.35">
      <c r="A1068" s="13">
        <v>520660</v>
      </c>
      <c r="B1068" s="14" t="s">
        <v>754</v>
      </c>
      <c r="C1068" s="14" t="s">
        <v>761</v>
      </c>
      <c r="D1068" s="15">
        <v>63.46</v>
      </c>
      <c r="E1068" s="15">
        <v>361.48</v>
      </c>
      <c r="F1068" s="15">
        <f t="shared" si="67"/>
        <v>135.76</v>
      </c>
      <c r="G1068" s="16">
        <v>0</v>
      </c>
      <c r="H1068" s="16">
        <v>0</v>
      </c>
      <c r="I1068" s="16">
        <f>VLOOKUP(B1068,'[1]FDC1 Hyp3 taxeha1'!$A$2:$U$42,21,0)</f>
        <v>1.84</v>
      </c>
      <c r="J1068" s="17">
        <f t="shared" si="64"/>
        <v>0</v>
      </c>
      <c r="K1068" s="17">
        <f t="shared" si="65"/>
        <v>0</v>
      </c>
      <c r="L1068" s="17">
        <f t="shared" si="66"/>
        <v>249.79839999999999</v>
      </c>
      <c r="M1068" s="17"/>
    </row>
    <row r="1069" spans="1:13" x14ac:dyDescent="0.35">
      <c r="A1069" s="13">
        <v>520736</v>
      </c>
      <c r="B1069" s="14" t="s">
        <v>754</v>
      </c>
      <c r="C1069" s="14" t="s">
        <v>27</v>
      </c>
      <c r="D1069" s="15">
        <v>1369</v>
      </c>
      <c r="E1069" s="15">
        <v>0</v>
      </c>
      <c r="F1069" s="15">
        <f t="shared" si="67"/>
        <v>1369</v>
      </c>
      <c r="G1069" s="16">
        <v>0</v>
      </c>
      <c r="H1069" s="16">
        <v>0</v>
      </c>
      <c r="I1069" s="16">
        <f>VLOOKUP(B1069,'[1]FDC1 Hyp3 taxeha1'!$A$2:$U$42,21,0)</f>
        <v>1.84</v>
      </c>
      <c r="J1069" s="17">
        <f t="shared" si="64"/>
        <v>0</v>
      </c>
      <c r="K1069" s="17">
        <f t="shared" si="65"/>
        <v>0</v>
      </c>
      <c r="L1069" s="17">
        <f t="shared" si="66"/>
        <v>2518.96</v>
      </c>
      <c r="M1069" s="17"/>
    </row>
    <row r="1070" spans="1:13" x14ac:dyDescent="0.35">
      <c r="A1070" s="13">
        <v>521263</v>
      </c>
      <c r="B1070" s="14" t="s">
        <v>754</v>
      </c>
      <c r="C1070" s="14" t="s">
        <v>762</v>
      </c>
      <c r="D1070" s="15">
        <v>102</v>
      </c>
      <c r="E1070" s="15">
        <v>0</v>
      </c>
      <c r="F1070" s="15">
        <f t="shared" si="67"/>
        <v>102</v>
      </c>
      <c r="G1070" s="16">
        <v>0</v>
      </c>
      <c r="H1070" s="16">
        <v>0</v>
      </c>
      <c r="I1070" s="16">
        <f>VLOOKUP(B1070,'[1]FDC1 Hyp3 taxeha1'!$A$2:$U$42,21,0)</f>
        <v>1.84</v>
      </c>
      <c r="J1070" s="17">
        <f t="shared" si="64"/>
        <v>0</v>
      </c>
      <c r="K1070" s="17">
        <f t="shared" si="65"/>
        <v>0</v>
      </c>
      <c r="L1070" s="17">
        <f t="shared" si="66"/>
        <v>187.68</v>
      </c>
      <c r="M1070" s="17"/>
    </row>
    <row r="1071" spans="1:13" x14ac:dyDescent="0.35">
      <c r="A1071" s="13">
        <v>520418</v>
      </c>
      <c r="B1071" s="14" t="s">
        <v>754</v>
      </c>
      <c r="C1071" s="14" t="s">
        <v>763</v>
      </c>
      <c r="D1071" s="15">
        <v>273.55</v>
      </c>
      <c r="E1071" s="15">
        <v>792.75</v>
      </c>
      <c r="F1071" s="15">
        <f t="shared" si="67"/>
        <v>432.1</v>
      </c>
      <c r="G1071" s="16">
        <v>0</v>
      </c>
      <c r="H1071" s="16">
        <v>0</v>
      </c>
      <c r="I1071" s="16">
        <f>VLOOKUP(B1071,'[1]FDC1 Hyp3 taxeha1'!$A$2:$U$42,21,0)</f>
        <v>1.84</v>
      </c>
      <c r="J1071" s="17">
        <f t="shared" si="64"/>
        <v>0</v>
      </c>
      <c r="K1071" s="17">
        <f t="shared" si="65"/>
        <v>0</v>
      </c>
      <c r="L1071" s="17">
        <f t="shared" si="66"/>
        <v>795.06400000000008</v>
      </c>
      <c r="M1071" s="17"/>
    </row>
    <row r="1072" spans="1:13" x14ac:dyDescent="0.35">
      <c r="A1072" s="13">
        <v>520961</v>
      </c>
      <c r="B1072" s="14" t="s">
        <v>754</v>
      </c>
      <c r="C1072" s="14" t="s">
        <v>342</v>
      </c>
      <c r="D1072" s="15">
        <v>0.64</v>
      </c>
      <c r="E1072" s="15">
        <v>67.2</v>
      </c>
      <c r="F1072" s="15">
        <f t="shared" si="67"/>
        <v>14.08</v>
      </c>
      <c r="G1072" s="16">
        <v>0</v>
      </c>
      <c r="H1072" s="16">
        <v>0</v>
      </c>
      <c r="I1072" s="16">
        <f>VLOOKUP(B1072,'[1]FDC1 Hyp3 taxeha1'!$A$2:$U$42,21,0)</f>
        <v>1.84</v>
      </c>
      <c r="J1072" s="17">
        <f t="shared" si="64"/>
        <v>0</v>
      </c>
      <c r="K1072" s="17">
        <f t="shared" si="65"/>
        <v>0</v>
      </c>
      <c r="L1072" s="17">
        <f t="shared" si="66"/>
        <v>25.9072</v>
      </c>
      <c r="M1072" s="17"/>
    </row>
    <row r="1073" spans="1:13" x14ac:dyDescent="0.35">
      <c r="A1073" s="13">
        <v>520464</v>
      </c>
      <c r="B1073" s="14" t="s">
        <v>754</v>
      </c>
      <c r="C1073" s="14" t="s">
        <v>764</v>
      </c>
      <c r="D1073" s="15">
        <v>10.99</v>
      </c>
      <c r="E1073" s="15">
        <v>24.36</v>
      </c>
      <c r="F1073" s="15">
        <f t="shared" si="67"/>
        <v>15.86</v>
      </c>
      <c r="G1073" s="16">
        <v>0</v>
      </c>
      <c r="H1073" s="16">
        <v>0</v>
      </c>
      <c r="I1073" s="16">
        <f>VLOOKUP(B1073,'[1]FDC1 Hyp3 taxeha1'!$A$2:$U$42,21,0)</f>
        <v>1.84</v>
      </c>
      <c r="J1073" s="17">
        <f t="shared" si="64"/>
        <v>0</v>
      </c>
      <c r="K1073" s="17">
        <f t="shared" si="65"/>
        <v>0</v>
      </c>
      <c r="L1073" s="17">
        <f t="shared" si="66"/>
        <v>29.182400000000001</v>
      </c>
      <c r="M1073" s="17"/>
    </row>
    <row r="1074" spans="1:13" x14ac:dyDescent="0.35">
      <c r="A1074" s="13">
        <v>520910</v>
      </c>
      <c r="B1074" s="14" t="s">
        <v>754</v>
      </c>
      <c r="C1074" s="14" t="s">
        <v>764</v>
      </c>
      <c r="D1074" s="15">
        <v>142.05000000000001</v>
      </c>
      <c r="E1074" s="15">
        <v>4.22</v>
      </c>
      <c r="F1074" s="15">
        <f t="shared" si="67"/>
        <v>142.88999999999999</v>
      </c>
      <c r="G1074" s="16">
        <v>0</v>
      </c>
      <c r="H1074" s="16">
        <v>0</v>
      </c>
      <c r="I1074" s="16">
        <f>VLOOKUP(B1074,'[1]FDC1 Hyp3 taxeha1'!$A$2:$U$42,21,0)</f>
        <v>1.84</v>
      </c>
      <c r="J1074" s="17">
        <f t="shared" si="64"/>
        <v>0</v>
      </c>
      <c r="K1074" s="17">
        <f t="shared" si="65"/>
        <v>0</v>
      </c>
      <c r="L1074" s="17">
        <f t="shared" si="66"/>
        <v>262.91759999999999</v>
      </c>
      <c r="M1074" s="17"/>
    </row>
    <row r="1075" spans="1:13" x14ac:dyDescent="0.35">
      <c r="A1075" s="13">
        <v>521210</v>
      </c>
      <c r="B1075" s="14" t="s">
        <v>754</v>
      </c>
      <c r="C1075" s="14" t="s">
        <v>764</v>
      </c>
      <c r="D1075" s="15">
        <v>135.47999999999999</v>
      </c>
      <c r="E1075" s="15">
        <v>400.09</v>
      </c>
      <c r="F1075" s="15">
        <f t="shared" si="67"/>
        <v>215.5</v>
      </c>
      <c r="G1075" s="16">
        <v>0</v>
      </c>
      <c r="H1075" s="16">
        <v>0</v>
      </c>
      <c r="I1075" s="16">
        <f>VLOOKUP(B1075,'[1]FDC1 Hyp3 taxeha1'!$A$2:$U$42,21,0)</f>
        <v>1.84</v>
      </c>
      <c r="J1075" s="17">
        <f t="shared" si="64"/>
        <v>0</v>
      </c>
      <c r="K1075" s="17">
        <f t="shared" si="65"/>
        <v>0</v>
      </c>
      <c r="L1075" s="17">
        <f t="shared" si="66"/>
        <v>396.52000000000004</v>
      </c>
      <c r="M1075" s="17"/>
    </row>
    <row r="1076" spans="1:13" x14ac:dyDescent="0.35">
      <c r="A1076" s="13">
        <v>520461</v>
      </c>
      <c r="B1076" s="14" t="s">
        <v>754</v>
      </c>
      <c r="C1076" s="14" t="s">
        <v>765</v>
      </c>
      <c r="D1076" s="15">
        <v>115.19</v>
      </c>
      <c r="E1076" s="15">
        <v>738</v>
      </c>
      <c r="F1076" s="15">
        <f t="shared" si="67"/>
        <v>262.79000000000002</v>
      </c>
      <c r="G1076" s="16">
        <v>0</v>
      </c>
      <c r="H1076" s="16">
        <v>0</v>
      </c>
      <c r="I1076" s="16">
        <f>VLOOKUP(B1076,'[1]FDC1 Hyp3 taxeha1'!$A$2:$U$42,21,0)</f>
        <v>1.84</v>
      </c>
      <c r="J1076" s="17">
        <f t="shared" si="64"/>
        <v>0</v>
      </c>
      <c r="K1076" s="17">
        <f t="shared" si="65"/>
        <v>0</v>
      </c>
      <c r="L1076" s="17">
        <f t="shared" si="66"/>
        <v>483.53360000000004</v>
      </c>
      <c r="M1076" s="17"/>
    </row>
    <row r="1077" spans="1:13" x14ac:dyDescent="0.35">
      <c r="A1077" s="13">
        <v>521845</v>
      </c>
      <c r="B1077" s="14" t="s">
        <v>754</v>
      </c>
      <c r="C1077" s="14" t="s">
        <v>766</v>
      </c>
      <c r="D1077" s="15">
        <v>0.85</v>
      </c>
      <c r="E1077" s="15">
        <v>72.67</v>
      </c>
      <c r="F1077" s="15">
        <f t="shared" si="67"/>
        <v>15.38</v>
      </c>
      <c r="G1077" s="16">
        <v>0</v>
      </c>
      <c r="H1077" s="16">
        <v>0</v>
      </c>
      <c r="I1077" s="16">
        <f>VLOOKUP(B1077,'[1]FDC1 Hyp3 taxeha1'!$A$2:$U$42,21,0)</f>
        <v>1.84</v>
      </c>
      <c r="J1077" s="17">
        <f t="shared" si="64"/>
        <v>0</v>
      </c>
      <c r="K1077" s="17">
        <f t="shared" si="65"/>
        <v>0</v>
      </c>
      <c r="L1077" s="17">
        <f t="shared" si="66"/>
        <v>28.299200000000003</v>
      </c>
      <c r="M1077" s="17"/>
    </row>
    <row r="1078" spans="1:13" x14ac:dyDescent="0.35">
      <c r="A1078" s="13">
        <v>521259</v>
      </c>
      <c r="B1078" s="14" t="s">
        <v>754</v>
      </c>
      <c r="C1078" s="14" t="s">
        <v>767</v>
      </c>
      <c r="D1078" s="15">
        <v>2.84</v>
      </c>
      <c r="E1078" s="15">
        <v>39.520000000000003</v>
      </c>
      <c r="F1078" s="15">
        <f t="shared" si="67"/>
        <v>10.74</v>
      </c>
      <c r="G1078" s="16">
        <v>0</v>
      </c>
      <c r="H1078" s="16">
        <v>0</v>
      </c>
      <c r="I1078" s="16">
        <f>VLOOKUP(B1078,'[1]FDC1 Hyp3 taxeha1'!$A$2:$U$42,21,0)</f>
        <v>1.84</v>
      </c>
      <c r="J1078" s="17">
        <f t="shared" si="64"/>
        <v>0</v>
      </c>
      <c r="K1078" s="17">
        <f t="shared" si="65"/>
        <v>0</v>
      </c>
      <c r="L1078" s="17">
        <f t="shared" si="66"/>
        <v>19.761600000000001</v>
      </c>
      <c r="M1078" s="17"/>
    </row>
    <row r="1079" spans="1:13" x14ac:dyDescent="0.35">
      <c r="A1079" s="13">
        <v>520453</v>
      </c>
      <c r="B1079" s="14" t="s">
        <v>754</v>
      </c>
      <c r="C1079" s="14" t="s">
        <v>768</v>
      </c>
      <c r="D1079" s="15">
        <v>230.08</v>
      </c>
      <c r="E1079" s="15">
        <v>287.24</v>
      </c>
      <c r="F1079" s="15">
        <f t="shared" si="67"/>
        <v>287.52999999999997</v>
      </c>
      <c r="G1079" s="16">
        <v>0</v>
      </c>
      <c r="H1079" s="16">
        <v>0</v>
      </c>
      <c r="I1079" s="16">
        <f>VLOOKUP(B1079,'[1]FDC1 Hyp3 taxeha1'!$A$2:$U$42,21,0)</f>
        <v>1.84</v>
      </c>
      <c r="J1079" s="17">
        <f t="shared" si="64"/>
        <v>0</v>
      </c>
      <c r="K1079" s="17">
        <f t="shared" si="65"/>
        <v>0</v>
      </c>
      <c r="L1079" s="17">
        <f t="shared" si="66"/>
        <v>529.05520000000001</v>
      </c>
      <c r="M1079" s="17"/>
    </row>
    <row r="1080" spans="1:13" x14ac:dyDescent="0.35">
      <c r="A1080" s="13">
        <v>520933</v>
      </c>
      <c r="B1080" s="14" t="s">
        <v>754</v>
      </c>
      <c r="C1080" s="14" t="s">
        <v>761</v>
      </c>
      <c r="D1080" s="15">
        <v>6.05</v>
      </c>
      <c r="E1080" s="15">
        <v>80.12</v>
      </c>
      <c r="F1080" s="15">
        <f t="shared" si="67"/>
        <v>22.07</v>
      </c>
      <c r="G1080" s="16">
        <v>0</v>
      </c>
      <c r="H1080" s="16">
        <v>0</v>
      </c>
      <c r="I1080" s="16">
        <f>VLOOKUP(B1080,'[1]FDC1 Hyp3 taxeha1'!$A$2:$U$42,21,0)</f>
        <v>1.84</v>
      </c>
      <c r="J1080" s="17">
        <f t="shared" si="64"/>
        <v>0</v>
      </c>
      <c r="K1080" s="17">
        <f t="shared" si="65"/>
        <v>0</v>
      </c>
      <c r="L1080" s="17">
        <f t="shared" si="66"/>
        <v>40.608800000000002</v>
      </c>
      <c r="M1080" s="17"/>
    </row>
    <row r="1081" spans="1:13" x14ac:dyDescent="0.35">
      <c r="A1081" s="13">
        <v>520290</v>
      </c>
      <c r="B1081" s="14" t="s">
        <v>754</v>
      </c>
      <c r="C1081" s="14" t="s">
        <v>769</v>
      </c>
      <c r="D1081" s="15">
        <v>627.17999999999995</v>
      </c>
      <c r="E1081" s="15">
        <v>0</v>
      </c>
      <c r="F1081" s="15">
        <f t="shared" si="67"/>
        <v>627.17999999999995</v>
      </c>
      <c r="G1081" s="16">
        <v>0</v>
      </c>
      <c r="H1081" s="16">
        <v>0</v>
      </c>
      <c r="I1081" s="16">
        <f>VLOOKUP(B1081,'[1]FDC1 Hyp3 taxeha1'!$A$2:$U$42,21,0)</f>
        <v>1.84</v>
      </c>
      <c r="J1081" s="17">
        <f t="shared" si="64"/>
        <v>0</v>
      </c>
      <c r="K1081" s="17">
        <f t="shared" si="65"/>
        <v>0</v>
      </c>
      <c r="L1081" s="17">
        <f t="shared" si="66"/>
        <v>1154.0111999999999</v>
      </c>
      <c r="M1081" s="17"/>
    </row>
    <row r="1082" spans="1:13" x14ac:dyDescent="0.35">
      <c r="A1082" s="13">
        <v>520363</v>
      </c>
      <c r="B1082" s="14" t="s">
        <v>770</v>
      </c>
      <c r="C1082" s="14" t="s">
        <v>771</v>
      </c>
      <c r="D1082" s="15">
        <v>38.49</v>
      </c>
      <c r="E1082" s="15">
        <v>93.31</v>
      </c>
      <c r="F1082" s="15">
        <f t="shared" si="67"/>
        <v>57.15</v>
      </c>
      <c r="G1082" s="16">
        <v>0</v>
      </c>
      <c r="H1082" s="16">
        <v>0</v>
      </c>
      <c r="I1082" s="16">
        <f>VLOOKUP(B1082,'[1]FDC1 Hyp3 taxeha1'!$A$2:$U$42,21,0)</f>
        <v>0.74</v>
      </c>
      <c r="J1082" s="17">
        <f t="shared" si="64"/>
        <v>0</v>
      </c>
      <c r="K1082" s="17">
        <f t="shared" si="65"/>
        <v>0</v>
      </c>
      <c r="L1082" s="17">
        <f t="shared" si="66"/>
        <v>42.290999999999997</v>
      </c>
      <c r="M1082" s="17"/>
    </row>
    <row r="1083" spans="1:13" x14ac:dyDescent="0.35">
      <c r="A1083" s="13">
        <v>520385</v>
      </c>
      <c r="B1083" s="14" t="s">
        <v>770</v>
      </c>
      <c r="C1083" s="14" t="s">
        <v>772</v>
      </c>
      <c r="D1083" s="15">
        <v>46.98</v>
      </c>
      <c r="E1083" s="15">
        <v>222.59</v>
      </c>
      <c r="F1083" s="15">
        <f t="shared" si="67"/>
        <v>91.5</v>
      </c>
      <c r="G1083" s="16">
        <v>0</v>
      </c>
      <c r="H1083" s="16">
        <v>0</v>
      </c>
      <c r="I1083" s="16">
        <f>VLOOKUP(B1083,'[1]FDC1 Hyp3 taxeha1'!$A$2:$U$42,21,0)</f>
        <v>0.74</v>
      </c>
      <c r="J1083" s="17">
        <f t="shared" si="64"/>
        <v>0</v>
      </c>
      <c r="K1083" s="17">
        <f t="shared" si="65"/>
        <v>0</v>
      </c>
      <c r="L1083" s="17">
        <f t="shared" si="66"/>
        <v>67.709999999999994</v>
      </c>
      <c r="M1083" s="17"/>
    </row>
    <row r="1084" spans="1:13" x14ac:dyDescent="0.35">
      <c r="A1084" s="13">
        <v>521355</v>
      </c>
      <c r="B1084" s="14" t="s">
        <v>770</v>
      </c>
      <c r="C1084" s="14" t="s">
        <v>149</v>
      </c>
      <c r="D1084" s="15">
        <v>7.26</v>
      </c>
      <c r="E1084" s="15">
        <v>15.84</v>
      </c>
      <c r="F1084" s="15">
        <f t="shared" si="67"/>
        <v>10.43</v>
      </c>
      <c r="G1084" s="16">
        <v>0</v>
      </c>
      <c r="H1084" s="16">
        <v>0</v>
      </c>
      <c r="I1084" s="16">
        <f>VLOOKUP(B1084,'[1]FDC1 Hyp3 taxeha1'!$A$2:$U$42,21,0)</f>
        <v>0.74</v>
      </c>
      <c r="J1084" s="17">
        <f t="shared" si="64"/>
        <v>0</v>
      </c>
      <c r="K1084" s="17">
        <f t="shared" si="65"/>
        <v>0</v>
      </c>
      <c r="L1084" s="17">
        <f t="shared" si="66"/>
        <v>7.7181999999999995</v>
      </c>
      <c r="M1084" s="17"/>
    </row>
    <row r="1085" spans="1:13" x14ac:dyDescent="0.35">
      <c r="A1085" s="13">
        <v>521193</v>
      </c>
      <c r="B1085" s="14" t="s">
        <v>770</v>
      </c>
      <c r="C1085" s="14" t="s">
        <v>773</v>
      </c>
      <c r="D1085" s="15">
        <v>73.38</v>
      </c>
      <c r="E1085" s="15">
        <v>0</v>
      </c>
      <c r="F1085" s="15">
        <f t="shared" si="67"/>
        <v>73.38</v>
      </c>
      <c r="G1085" s="16">
        <v>0</v>
      </c>
      <c r="H1085" s="16">
        <v>0</v>
      </c>
      <c r="I1085" s="16">
        <f>VLOOKUP(B1085,'[1]FDC1 Hyp3 taxeha1'!$A$2:$U$42,21,0)</f>
        <v>0.74</v>
      </c>
      <c r="J1085" s="17">
        <f t="shared" si="64"/>
        <v>0</v>
      </c>
      <c r="K1085" s="17">
        <f t="shared" si="65"/>
        <v>0</v>
      </c>
      <c r="L1085" s="17">
        <f t="shared" si="66"/>
        <v>54.301199999999994</v>
      </c>
      <c r="M1085" s="17"/>
    </row>
    <row r="1086" spans="1:13" x14ac:dyDescent="0.35">
      <c r="A1086" s="13">
        <v>520288</v>
      </c>
      <c r="B1086" s="14" t="s">
        <v>770</v>
      </c>
      <c r="C1086" s="14" t="s">
        <v>774</v>
      </c>
      <c r="D1086" s="15">
        <v>153</v>
      </c>
      <c r="E1086" s="15">
        <v>21.33</v>
      </c>
      <c r="F1086" s="15">
        <f t="shared" si="67"/>
        <v>157.27000000000001</v>
      </c>
      <c r="G1086" s="16">
        <v>0</v>
      </c>
      <c r="H1086" s="16">
        <v>0</v>
      </c>
      <c r="I1086" s="16">
        <f>VLOOKUP(B1086,'[1]FDC1 Hyp3 taxeha1'!$A$2:$U$42,21,0)</f>
        <v>0.74</v>
      </c>
      <c r="J1086" s="17">
        <f t="shared" si="64"/>
        <v>0</v>
      </c>
      <c r="K1086" s="17">
        <f t="shared" si="65"/>
        <v>0</v>
      </c>
      <c r="L1086" s="17">
        <f t="shared" si="66"/>
        <v>116.3798</v>
      </c>
      <c r="M1086" s="17"/>
    </row>
    <row r="1087" spans="1:13" x14ac:dyDescent="0.35">
      <c r="A1087" s="13">
        <v>520618</v>
      </c>
      <c r="B1087" s="14" t="s">
        <v>770</v>
      </c>
      <c r="C1087" s="14" t="s">
        <v>775</v>
      </c>
      <c r="D1087" s="15">
        <v>3.28</v>
      </c>
      <c r="E1087" s="15">
        <v>42.6</v>
      </c>
      <c r="F1087" s="15">
        <f t="shared" si="67"/>
        <v>11.8</v>
      </c>
      <c r="G1087" s="16">
        <v>0</v>
      </c>
      <c r="H1087" s="16">
        <v>0</v>
      </c>
      <c r="I1087" s="16">
        <f>VLOOKUP(B1087,'[1]FDC1 Hyp3 taxeha1'!$A$2:$U$42,21,0)</f>
        <v>0.74</v>
      </c>
      <c r="J1087" s="17">
        <f t="shared" si="64"/>
        <v>0</v>
      </c>
      <c r="K1087" s="17">
        <f t="shared" si="65"/>
        <v>0</v>
      </c>
      <c r="L1087" s="17">
        <f t="shared" si="66"/>
        <v>8.7320000000000011</v>
      </c>
      <c r="M1087" s="17"/>
    </row>
    <row r="1088" spans="1:13" x14ac:dyDescent="0.35">
      <c r="A1088" s="13">
        <v>521796</v>
      </c>
      <c r="B1088" s="14" t="s">
        <v>770</v>
      </c>
      <c r="C1088" s="14" t="s">
        <v>776</v>
      </c>
      <c r="D1088" s="15">
        <v>13.6</v>
      </c>
      <c r="E1088" s="15">
        <v>341.97</v>
      </c>
      <c r="F1088" s="15">
        <f t="shared" si="67"/>
        <v>81.99</v>
      </c>
      <c r="G1088" s="16">
        <v>0</v>
      </c>
      <c r="H1088" s="16">
        <v>0</v>
      </c>
      <c r="I1088" s="16">
        <f>VLOOKUP(B1088,'[1]FDC1 Hyp3 taxeha1'!$A$2:$U$42,21,0)</f>
        <v>0.74</v>
      </c>
      <c r="J1088" s="17">
        <f t="shared" si="64"/>
        <v>0</v>
      </c>
      <c r="K1088" s="17">
        <f t="shared" si="65"/>
        <v>0</v>
      </c>
      <c r="L1088" s="17">
        <f t="shared" si="66"/>
        <v>60.672599999999996</v>
      </c>
      <c r="M1088" s="17"/>
    </row>
    <row r="1089" spans="1:13" x14ac:dyDescent="0.35">
      <c r="A1089" s="13">
        <v>521454</v>
      </c>
      <c r="B1089" s="14" t="s">
        <v>770</v>
      </c>
      <c r="C1089" s="14" t="s">
        <v>777</v>
      </c>
      <c r="D1089" s="15">
        <v>205.42</v>
      </c>
      <c r="E1089" s="15">
        <v>0</v>
      </c>
      <c r="F1089" s="15">
        <f t="shared" si="67"/>
        <v>205.42</v>
      </c>
      <c r="G1089" s="16">
        <v>0</v>
      </c>
      <c r="H1089" s="16">
        <v>0</v>
      </c>
      <c r="I1089" s="16">
        <f>VLOOKUP(B1089,'[1]FDC1 Hyp3 taxeha1'!$A$2:$U$42,21,0)</f>
        <v>0.74</v>
      </c>
      <c r="J1089" s="17">
        <f t="shared" si="64"/>
        <v>0</v>
      </c>
      <c r="K1089" s="17">
        <f t="shared" si="65"/>
        <v>0</v>
      </c>
      <c r="L1089" s="17">
        <f t="shared" si="66"/>
        <v>152.01079999999999</v>
      </c>
      <c r="M1089" s="17"/>
    </row>
    <row r="1090" spans="1:13" x14ac:dyDescent="0.35">
      <c r="A1090" s="13">
        <v>520008</v>
      </c>
      <c r="B1090" s="14" t="s">
        <v>770</v>
      </c>
      <c r="C1090" s="14" t="s">
        <v>778</v>
      </c>
      <c r="D1090" s="15">
        <v>160.4</v>
      </c>
      <c r="E1090" s="15">
        <v>392.47</v>
      </c>
      <c r="F1090" s="15">
        <f t="shared" si="67"/>
        <v>238.89</v>
      </c>
      <c r="G1090" s="16">
        <v>0</v>
      </c>
      <c r="H1090" s="16">
        <v>0</v>
      </c>
      <c r="I1090" s="16">
        <f>VLOOKUP(B1090,'[1]FDC1 Hyp3 taxeha1'!$A$2:$U$42,21,0)</f>
        <v>0.74</v>
      </c>
      <c r="J1090" s="17">
        <f t="shared" ref="J1090:J1153" si="68">$F1090*G1090</f>
        <v>0</v>
      </c>
      <c r="K1090" s="17">
        <f t="shared" ref="K1090:K1153" si="69">$F1090*H1090</f>
        <v>0</v>
      </c>
      <c r="L1090" s="17">
        <f t="shared" ref="L1090:L1153" si="70">$F1090*I1090</f>
        <v>176.77859999999998</v>
      </c>
      <c r="M1090" s="17"/>
    </row>
    <row r="1091" spans="1:13" x14ac:dyDescent="0.35">
      <c r="A1091" s="13">
        <v>520340</v>
      </c>
      <c r="B1091" s="14" t="s">
        <v>770</v>
      </c>
      <c r="C1091" s="14" t="s">
        <v>779</v>
      </c>
      <c r="D1091" s="15">
        <v>56.92</v>
      </c>
      <c r="E1091" s="15">
        <v>410.42</v>
      </c>
      <c r="F1091" s="15">
        <f t="shared" ref="F1091:F1154" si="71">ROUND((D1091+(E1091/5)),2)</f>
        <v>139</v>
      </c>
      <c r="G1091" s="16">
        <v>0</v>
      </c>
      <c r="H1091" s="16">
        <v>0</v>
      </c>
      <c r="I1091" s="16">
        <f>VLOOKUP(B1091,'[1]FDC1 Hyp3 taxeha1'!$A$2:$U$42,21,0)</f>
        <v>0.74</v>
      </c>
      <c r="J1091" s="17">
        <f t="shared" si="68"/>
        <v>0</v>
      </c>
      <c r="K1091" s="17">
        <f t="shared" si="69"/>
        <v>0</v>
      </c>
      <c r="L1091" s="17">
        <f t="shared" si="70"/>
        <v>102.86</v>
      </c>
      <c r="M1091" s="17"/>
    </row>
    <row r="1092" spans="1:13" x14ac:dyDescent="0.35">
      <c r="A1092" s="13">
        <v>522208</v>
      </c>
      <c r="B1092" s="14" t="s">
        <v>770</v>
      </c>
      <c r="C1092" s="14" t="s">
        <v>780</v>
      </c>
      <c r="D1092" s="15">
        <v>124.49</v>
      </c>
      <c r="E1092" s="15">
        <v>21.01</v>
      </c>
      <c r="F1092" s="15">
        <f t="shared" si="71"/>
        <v>128.69</v>
      </c>
      <c r="G1092" s="16">
        <v>0</v>
      </c>
      <c r="H1092" s="16">
        <v>0</v>
      </c>
      <c r="I1092" s="16">
        <f>VLOOKUP(B1092,'[1]FDC1 Hyp3 taxeha1'!$A$2:$U$42,21,0)</f>
        <v>0.74</v>
      </c>
      <c r="J1092" s="17">
        <f t="shared" si="68"/>
        <v>0</v>
      </c>
      <c r="K1092" s="17">
        <f t="shared" si="69"/>
        <v>0</v>
      </c>
      <c r="L1092" s="17">
        <f t="shared" si="70"/>
        <v>95.230599999999995</v>
      </c>
      <c r="M1092" s="17"/>
    </row>
    <row r="1093" spans="1:13" x14ac:dyDescent="0.35">
      <c r="A1093" s="13">
        <v>521673</v>
      </c>
      <c r="B1093" s="14" t="s">
        <v>770</v>
      </c>
      <c r="C1093" s="14" t="s">
        <v>781</v>
      </c>
      <c r="D1093" s="15">
        <v>84.37</v>
      </c>
      <c r="E1093" s="15">
        <v>0</v>
      </c>
      <c r="F1093" s="15">
        <f t="shared" si="71"/>
        <v>84.37</v>
      </c>
      <c r="G1093" s="16">
        <v>0</v>
      </c>
      <c r="H1093" s="16">
        <v>0</v>
      </c>
      <c r="I1093" s="16">
        <f>VLOOKUP(B1093,'[1]FDC1 Hyp3 taxeha1'!$A$2:$U$42,21,0)</f>
        <v>0.74</v>
      </c>
      <c r="J1093" s="17">
        <f t="shared" si="68"/>
        <v>0</v>
      </c>
      <c r="K1093" s="17">
        <f t="shared" si="69"/>
        <v>0</v>
      </c>
      <c r="L1093" s="17">
        <f t="shared" si="70"/>
        <v>62.433800000000005</v>
      </c>
      <c r="M1093" s="17"/>
    </row>
    <row r="1094" spans="1:13" x14ac:dyDescent="0.35">
      <c r="A1094" s="13">
        <v>521647</v>
      </c>
      <c r="B1094" s="14" t="s">
        <v>770</v>
      </c>
      <c r="C1094" s="14" t="s">
        <v>782</v>
      </c>
      <c r="D1094" s="15">
        <v>89.45</v>
      </c>
      <c r="E1094" s="15">
        <v>0</v>
      </c>
      <c r="F1094" s="15">
        <f t="shared" si="71"/>
        <v>89.45</v>
      </c>
      <c r="G1094" s="16">
        <v>0</v>
      </c>
      <c r="H1094" s="16">
        <v>0</v>
      </c>
      <c r="I1094" s="16">
        <f>VLOOKUP(B1094,'[1]FDC1 Hyp3 taxeha1'!$A$2:$U$42,21,0)</f>
        <v>0.74</v>
      </c>
      <c r="J1094" s="17">
        <f t="shared" si="68"/>
        <v>0</v>
      </c>
      <c r="K1094" s="17">
        <f t="shared" si="69"/>
        <v>0</v>
      </c>
      <c r="L1094" s="17">
        <f t="shared" si="70"/>
        <v>66.192999999999998</v>
      </c>
      <c r="M1094" s="17"/>
    </row>
    <row r="1095" spans="1:13" x14ac:dyDescent="0.35">
      <c r="A1095" s="13">
        <v>521443</v>
      </c>
      <c r="B1095" s="14" t="s">
        <v>770</v>
      </c>
      <c r="C1095" s="14" t="s">
        <v>783</v>
      </c>
      <c r="D1095" s="15">
        <v>3.67</v>
      </c>
      <c r="E1095" s="15">
        <v>58.45</v>
      </c>
      <c r="F1095" s="15">
        <f t="shared" si="71"/>
        <v>15.36</v>
      </c>
      <c r="G1095" s="16">
        <v>0</v>
      </c>
      <c r="H1095" s="16">
        <v>0</v>
      </c>
      <c r="I1095" s="16">
        <f>VLOOKUP(B1095,'[1]FDC1 Hyp3 taxeha1'!$A$2:$U$42,21,0)</f>
        <v>0.74</v>
      </c>
      <c r="J1095" s="17">
        <f t="shared" si="68"/>
        <v>0</v>
      </c>
      <c r="K1095" s="17">
        <f t="shared" si="69"/>
        <v>0</v>
      </c>
      <c r="L1095" s="17">
        <f t="shared" si="70"/>
        <v>11.366399999999999</v>
      </c>
      <c r="M1095" s="17"/>
    </row>
    <row r="1096" spans="1:13" x14ac:dyDescent="0.35">
      <c r="A1096" s="13">
        <v>520260</v>
      </c>
      <c r="B1096" s="14" t="s">
        <v>770</v>
      </c>
      <c r="C1096" s="14" t="s">
        <v>784</v>
      </c>
      <c r="D1096" s="15">
        <v>90.88</v>
      </c>
      <c r="E1096" s="15">
        <v>710.96</v>
      </c>
      <c r="F1096" s="15">
        <f t="shared" si="71"/>
        <v>233.07</v>
      </c>
      <c r="G1096" s="16">
        <v>0</v>
      </c>
      <c r="H1096" s="16">
        <v>0</v>
      </c>
      <c r="I1096" s="16">
        <f>VLOOKUP(B1096,'[1]FDC1 Hyp3 taxeha1'!$A$2:$U$42,21,0)</f>
        <v>0.74</v>
      </c>
      <c r="J1096" s="17">
        <f t="shared" si="68"/>
        <v>0</v>
      </c>
      <c r="K1096" s="17">
        <f t="shared" si="69"/>
        <v>0</v>
      </c>
      <c r="L1096" s="17">
        <f t="shared" si="70"/>
        <v>172.4718</v>
      </c>
      <c r="M1096" s="17"/>
    </row>
    <row r="1097" spans="1:13" x14ac:dyDescent="0.35">
      <c r="A1097" s="13">
        <v>523118</v>
      </c>
      <c r="B1097" s="14" t="s">
        <v>770</v>
      </c>
      <c r="C1097" s="14" t="s">
        <v>773</v>
      </c>
      <c r="D1097" s="15">
        <v>53</v>
      </c>
      <c r="E1097" s="15">
        <v>0</v>
      </c>
      <c r="F1097" s="15">
        <f t="shared" si="71"/>
        <v>53</v>
      </c>
      <c r="G1097" s="16">
        <v>0</v>
      </c>
      <c r="H1097" s="16">
        <v>0</v>
      </c>
      <c r="I1097" s="16">
        <f>VLOOKUP(B1097,'[1]FDC1 Hyp3 taxeha1'!$A$2:$U$42,21,0)</f>
        <v>0.74</v>
      </c>
      <c r="J1097" s="17">
        <f t="shared" si="68"/>
        <v>0</v>
      </c>
      <c r="K1097" s="17">
        <f t="shared" si="69"/>
        <v>0</v>
      </c>
      <c r="L1097" s="17">
        <f t="shared" si="70"/>
        <v>39.22</v>
      </c>
      <c r="M1097" s="17"/>
    </row>
    <row r="1098" spans="1:13" x14ac:dyDescent="0.35">
      <c r="A1098" s="13">
        <v>520405</v>
      </c>
      <c r="B1098" s="14" t="s">
        <v>770</v>
      </c>
      <c r="C1098" s="14" t="s">
        <v>782</v>
      </c>
      <c r="D1098" s="15">
        <v>37.979999999999997</v>
      </c>
      <c r="E1098" s="15">
        <v>281.81</v>
      </c>
      <c r="F1098" s="15">
        <f t="shared" si="71"/>
        <v>94.34</v>
      </c>
      <c r="G1098" s="16">
        <v>0</v>
      </c>
      <c r="H1098" s="16">
        <v>0</v>
      </c>
      <c r="I1098" s="16">
        <f>VLOOKUP(B1098,'[1]FDC1 Hyp3 taxeha1'!$A$2:$U$42,21,0)</f>
        <v>0.74</v>
      </c>
      <c r="J1098" s="17">
        <f t="shared" si="68"/>
        <v>0</v>
      </c>
      <c r="K1098" s="17">
        <f t="shared" si="69"/>
        <v>0</v>
      </c>
      <c r="L1098" s="17">
        <f t="shared" si="70"/>
        <v>69.811599999999999</v>
      </c>
      <c r="M1098" s="17"/>
    </row>
    <row r="1099" spans="1:13" x14ac:dyDescent="0.35">
      <c r="A1099" s="13">
        <v>520115</v>
      </c>
      <c r="B1099" s="14" t="s">
        <v>770</v>
      </c>
      <c r="C1099" s="14" t="s">
        <v>785</v>
      </c>
      <c r="D1099" s="15">
        <v>41.41</v>
      </c>
      <c r="E1099" s="15">
        <v>0</v>
      </c>
      <c r="F1099" s="15">
        <f t="shared" si="71"/>
        <v>41.41</v>
      </c>
      <c r="G1099" s="16">
        <v>0</v>
      </c>
      <c r="H1099" s="16">
        <v>0</v>
      </c>
      <c r="I1099" s="16">
        <f>VLOOKUP(B1099,'[1]FDC1 Hyp3 taxeha1'!$A$2:$U$42,21,0)</f>
        <v>0.74</v>
      </c>
      <c r="J1099" s="17">
        <f t="shared" si="68"/>
        <v>0</v>
      </c>
      <c r="K1099" s="17">
        <f t="shared" si="69"/>
        <v>0</v>
      </c>
      <c r="L1099" s="17">
        <f t="shared" si="70"/>
        <v>30.643399999999996</v>
      </c>
      <c r="M1099" s="17"/>
    </row>
    <row r="1100" spans="1:13" x14ac:dyDescent="0.35">
      <c r="A1100" s="13">
        <v>520232</v>
      </c>
      <c r="B1100" s="14" t="s">
        <v>770</v>
      </c>
      <c r="C1100" s="14" t="s">
        <v>296</v>
      </c>
      <c r="D1100" s="15">
        <v>42.07</v>
      </c>
      <c r="E1100" s="15">
        <v>600</v>
      </c>
      <c r="F1100" s="15">
        <f t="shared" si="71"/>
        <v>162.07</v>
      </c>
      <c r="G1100" s="16">
        <v>0</v>
      </c>
      <c r="H1100" s="16">
        <v>0</v>
      </c>
      <c r="I1100" s="16">
        <f>VLOOKUP(B1100,'[1]FDC1 Hyp3 taxeha1'!$A$2:$U$42,21,0)</f>
        <v>0.74</v>
      </c>
      <c r="J1100" s="17">
        <f t="shared" si="68"/>
        <v>0</v>
      </c>
      <c r="K1100" s="17">
        <f t="shared" si="69"/>
        <v>0</v>
      </c>
      <c r="L1100" s="17">
        <f t="shared" si="70"/>
        <v>119.9318</v>
      </c>
      <c r="M1100" s="17"/>
    </row>
    <row r="1101" spans="1:13" x14ac:dyDescent="0.35">
      <c r="A1101" s="13">
        <v>520254</v>
      </c>
      <c r="B1101" s="14" t="s">
        <v>770</v>
      </c>
      <c r="C1101" s="14" t="s">
        <v>786</v>
      </c>
      <c r="D1101" s="15">
        <v>79</v>
      </c>
      <c r="E1101" s="15">
        <v>241.37</v>
      </c>
      <c r="F1101" s="15">
        <f t="shared" si="71"/>
        <v>127.27</v>
      </c>
      <c r="G1101" s="16">
        <v>0</v>
      </c>
      <c r="H1101" s="16">
        <v>0</v>
      </c>
      <c r="I1101" s="16">
        <f>VLOOKUP(B1101,'[1]FDC1 Hyp3 taxeha1'!$A$2:$U$42,21,0)</f>
        <v>0.74</v>
      </c>
      <c r="J1101" s="17">
        <f t="shared" si="68"/>
        <v>0</v>
      </c>
      <c r="K1101" s="17">
        <f t="shared" si="69"/>
        <v>0</v>
      </c>
      <c r="L1101" s="17">
        <f t="shared" si="70"/>
        <v>94.1798</v>
      </c>
      <c r="M1101" s="17"/>
    </row>
    <row r="1102" spans="1:13" x14ac:dyDescent="0.35">
      <c r="A1102" s="13">
        <v>520936</v>
      </c>
      <c r="B1102" s="14" t="s">
        <v>787</v>
      </c>
      <c r="C1102" s="14" t="s">
        <v>174</v>
      </c>
      <c r="D1102" s="15">
        <v>196.42</v>
      </c>
      <c r="E1102" s="15">
        <v>38.4</v>
      </c>
      <c r="F1102" s="15">
        <f t="shared" si="71"/>
        <v>204.1</v>
      </c>
      <c r="G1102" s="16">
        <v>0</v>
      </c>
      <c r="H1102" s="16">
        <v>0</v>
      </c>
      <c r="I1102" s="16">
        <f>VLOOKUP(B1102,'[1]FDC1 Hyp3 taxeha1'!$A$2:$U$42,21,0)</f>
        <v>0</v>
      </c>
      <c r="J1102" s="17">
        <f t="shared" si="68"/>
        <v>0</v>
      </c>
      <c r="K1102" s="17">
        <f t="shared" si="69"/>
        <v>0</v>
      </c>
      <c r="L1102" s="17">
        <f t="shared" si="70"/>
        <v>0</v>
      </c>
      <c r="M1102" s="17"/>
    </row>
    <row r="1103" spans="1:13" x14ac:dyDescent="0.35">
      <c r="A1103" s="13">
        <v>521283</v>
      </c>
      <c r="B1103" s="14" t="s">
        <v>787</v>
      </c>
      <c r="C1103" s="14" t="s">
        <v>788</v>
      </c>
      <c r="D1103" s="15">
        <v>20.22</v>
      </c>
      <c r="E1103" s="15">
        <v>48</v>
      </c>
      <c r="F1103" s="15">
        <f t="shared" si="71"/>
        <v>29.82</v>
      </c>
      <c r="G1103" s="16">
        <v>0</v>
      </c>
      <c r="H1103" s="16">
        <v>0</v>
      </c>
      <c r="I1103" s="16">
        <f>VLOOKUP(B1103,'[1]FDC1 Hyp3 taxeha1'!$A$2:$U$42,21,0)</f>
        <v>0</v>
      </c>
      <c r="J1103" s="17">
        <f t="shared" si="68"/>
        <v>0</v>
      </c>
      <c r="K1103" s="17">
        <f t="shared" si="69"/>
        <v>0</v>
      </c>
      <c r="L1103" s="17">
        <f t="shared" si="70"/>
        <v>0</v>
      </c>
      <c r="M1103" s="17"/>
    </row>
    <row r="1104" spans="1:13" x14ac:dyDescent="0.35">
      <c r="A1104" s="13">
        <v>520231</v>
      </c>
      <c r="B1104" s="14" t="s">
        <v>787</v>
      </c>
      <c r="C1104" s="14" t="s">
        <v>426</v>
      </c>
      <c r="D1104" s="15">
        <v>52.43</v>
      </c>
      <c r="E1104" s="15">
        <v>384.73</v>
      </c>
      <c r="F1104" s="15">
        <f t="shared" si="71"/>
        <v>129.38</v>
      </c>
      <c r="G1104" s="16">
        <v>0</v>
      </c>
      <c r="H1104" s="16">
        <v>0</v>
      </c>
      <c r="I1104" s="16">
        <f>VLOOKUP(B1104,'[1]FDC1 Hyp3 taxeha1'!$A$2:$U$42,21,0)</f>
        <v>0</v>
      </c>
      <c r="J1104" s="17">
        <f t="shared" si="68"/>
        <v>0</v>
      </c>
      <c r="K1104" s="17">
        <f t="shared" si="69"/>
        <v>0</v>
      </c>
      <c r="L1104" s="17">
        <f t="shared" si="70"/>
        <v>0</v>
      </c>
      <c r="M1104" s="17"/>
    </row>
    <row r="1105" spans="1:13" x14ac:dyDescent="0.35">
      <c r="A1105" s="13">
        <v>520002</v>
      </c>
      <c r="B1105" s="14" t="s">
        <v>787</v>
      </c>
      <c r="C1105" s="14" t="s">
        <v>789</v>
      </c>
      <c r="D1105" s="15">
        <v>220.02</v>
      </c>
      <c r="E1105" s="15">
        <v>0</v>
      </c>
      <c r="F1105" s="15">
        <f t="shared" si="71"/>
        <v>220.02</v>
      </c>
      <c r="G1105" s="16">
        <v>0</v>
      </c>
      <c r="H1105" s="16">
        <v>0</v>
      </c>
      <c r="I1105" s="16">
        <f>VLOOKUP(B1105,'[1]FDC1 Hyp3 taxeha1'!$A$2:$U$42,21,0)</f>
        <v>0</v>
      </c>
      <c r="J1105" s="17">
        <f t="shared" si="68"/>
        <v>0</v>
      </c>
      <c r="K1105" s="17">
        <f t="shared" si="69"/>
        <v>0</v>
      </c>
      <c r="L1105" s="17">
        <f t="shared" si="70"/>
        <v>0</v>
      </c>
      <c r="M1105" s="17"/>
    </row>
    <row r="1106" spans="1:13" x14ac:dyDescent="0.35">
      <c r="A1106" s="13">
        <v>521835</v>
      </c>
      <c r="B1106" s="14" t="s">
        <v>787</v>
      </c>
      <c r="C1106" s="14" t="s">
        <v>790</v>
      </c>
      <c r="D1106" s="15">
        <v>10.84</v>
      </c>
      <c r="E1106" s="15">
        <v>17.78</v>
      </c>
      <c r="F1106" s="15">
        <f t="shared" si="71"/>
        <v>14.4</v>
      </c>
      <c r="G1106" s="16">
        <v>0</v>
      </c>
      <c r="H1106" s="16">
        <v>0</v>
      </c>
      <c r="I1106" s="16">
        <f>VLOOKUP(B1106,'[1]FDC1 Hyp3 taxeha1'!$A$2:$U$42,21,0)</f>
        <v>0</v>
      </c>
      <c r="J1106" s="17">
        <f t="shared" si="68"/>
        <v>0</v>
      </c>
      <c r="K1106" s="17">
        <f t="shared" si="69"/>
        <v>0</v>
      </c>
      <c r="L1106" s="17">
        <f t="shared" si="70"/>
        <v>0</v>
      </c>
      <c r="M1106" s="17"/>
    </row>
    <row r="1107" spans="1:13" x14ac:dyDescent="0.35">
      <c r="A1107" s="13">
        <v>520069</v>
      </c>
      <c r="B1107" s="14" t="s">
        <v>787</v>
      </c>
      <c r="C1107" s="14" t="s">
        <v>791</v>
      </c>
      <c r="D1107" s="15">
        <v>47.01</v>
      </c>
      <c r="E1107" s="15">
        <v>0</v>
      </c>
      <c r="F1107" s="15">
        <f t="shared" si="71"/>
        <v>47.01</v>
      </c>
      <c r="G1107" s="16">
        <v>0</v>
      </c>
      <c r="H1107" s="16">
        <v>0</v>
      </c>
      <c r="I1107" s="16">
        <f>VLOOKUP(B1107,'[1]FDC1 Hyp3 taxeha1'!$A$2:$U$42,21,0)</f>
        <v>0</v>
      </c>
      <c r="J1107" s="17">
        <f t="shared" si="68"/>
        <v>0</v>
      </c>
      <c r="K1107" s="17">
        <f t="shared" si="69"/>
        <v>0</v>
      </c>
      <c r="L1107" s="17">
        <f t="shared" si="70"/>
        <v>0</v>
      </c>
      <c r="M1107" s="17"/>
    </row>
    <row r="1108" spans="1:13" x14ac:dyDescent="0.35">
      <c r="A1108" s="13">
        <v>520159</v>
      </c>
      <c r="B1108" s="14" t="s">
        <v>787</v>
      </c>
      <c r="C1108" s="14" t="s">
        <v>792</v>
      </c>
      <c r="D1108" s="15">
        <v>13.63</v>
      </c>
      <c r="E1108" s="15">
        <v>150.25</v>
      </c>
      <c r="F1108" s="15">
        <f t="shared" si="71"/>
        <v>43.68</v>
      </c>
      <c r="G1108" s="16">
        <v>0</v>
      </c>
      <c r="H1108" s="16">
        <v>0</v>
      </c>
      <c r="I1108" s="16">
        <f>VLOOKUP(B1108,'[1]FDC1 Hyp3 taxeha1'!$A$2:$U$42,21,0)</f>
        <v>0</v>
      </c>
      <c r="J1108" s="17">
        <f t="shared" si="68"/>
        <v>0</v>
      </c>
      <c r="K1108" s="17">
        <f t="shared" si="69"/>
        <v>0</v>
      </c>
      <c r="L1108" s="17">
        <f t="shared" si="70"/>
        <v>0</v>
      </c>
      <c r="M1108" s="17"/>
    </row>
    <row r="1109" spans="1:13" x14ac:dyDescent="0.35">
      <c r="A1109" s="13">
        <v>520738</v>
      </c>
      <c r="B1109" s="14" t="s">
        <v>787</v>
      </c>
      <c r="C1109" s="14" t="s">
        <v>793</v>
      </c>
      <c r="D1109" s="15">
        <v>57.05</v>
      </c>
      <c r="E1109" s="15">
        <v>0</v>
      </c>
      <c r="F1109" s="15">
        <f t="shared" si="71"/>
        <v>57.05</v>
      </c>
      <c r="G1109" s="16">
        <v>0</v>
      </c>
      <c r="H1109" s="16">
        <v>0</v>
      </c>
      <c r="I1109" s="16">
        <f>VLOOKUP(B1109,'[1]FDC1 Hyp3 taxeha1'!$A$2:$U$42,21,0)</f>
        <v>0</v>
      </c>
      <c r="J1109" s="17">
        <f t="shared" si="68"/>
        <v>0</v>
      </c>
      <c r="K1109" s="17">
        <f t="shared" si="69"/>
        <v>0</v>
      </c>
      <c r="L1109" s="17">
        <f t="shared" si="70"/>
        <v>0</v>
      </c>
      <c r="M1109" s="17"/>
    </row>
    <row r="1110" spans="1:13" x14ac:dyDescent="0.35">
      <c r="A1110" s="13">
        <v>521471</v>
      </c>
      <c r="B1110" s="14" t="s">
        <v>787</v>
      </c>
      <c r="C1110" s="14" t="s">
        <v>794</v>
      </c>
      <c r="D1110" s="15">
        <v>8.8699999999999992</v>
      </c>
      <c r="E1110" s="15">
        <v>43.29</v>
      </c>
      <c r="F1110" s="15">
        <f t="shared" si="71"/>
        <v>17.53</v>
      </c>
      <c r="G1110" s="16">
        <v>0</v>
      </c>
      <c r="H1110" s="16">
        <v>0</v>
      </c>
      <c r="I1110" s="16">
        <f>VLOOKUP(B1110,'[1]FDC1 Hyp3 taxeha1'!$A$2:$U$42,21,0)</f>
        <v>0</v>
      </c>
      <c r="J1110" s="17">
        <f t="shared" si="68"/>
        <v>0</v>
      </c>
      <c r="K1110" s="17">
        <f t="shared" si="69"/>
        <v>0</v>
      </c>
      <c r="L1110" s="17">
        <f t="shared" si="70"/>
        <v>0</v>
      </c>
      <c r="M1110" s="17"/>
    </row>
    <row r="1111" spans="1:13" x14ac:dyDescent="0.35">
      <c r="A1111" s="13">
        <v>521723</v>
      </c>
      <c r="B1111" s="14" t="s">
        <v>787</v>
      </c>
      <c r="C1111" s="14" t="s">
        <v>795</v>
      </c>
      <c r="D1111" s="15">
        <v>8.11</v>
      </c>
      <c r="E1111" s="15">
        <v>78.12</v>
      </c>
      <c r="F1111" s="15">
        <f t="shared" si="71"/>
        <v>23.73</v>
      </c>
      <c r="G1111" s="16">
        <v>0</v>
      </c>
      <c r="H1111" s="16">
        <v>0</v>
      </c>
      <c r="I1111" s="16">
        <f>VLOOKUP(B1111,'[1]FDC1 Hyp3 taxeha1'!$A$2:$U$42,21,0)</f>
        <v>0</v>
      </c>
      <c r="J1111" s="17">
        <f t="shared" si="68"/>
        <v>0</v>
      </c>
      <c r="K1111" s="17">
        <f t="shared" si="69"/>
        <v>0</v>
      </c>
      <c r="L1111" s="17">
        <f t="shared" si="70"/>
        <v>0</v>
      </c>
      <c r="M1111" s="17"/>
    </row>
    <row r="1112" spans="1:13" x14ac:dyDescent="0.35">
      <c r="A1112" s="13">
        <v>520084</v>
      </c>
      <c r="B1112" s="14" t="s">
        <v>787</v>
      </c>
      <c r="C1112" s="14" t="s">
        <v>796</v>
      </c>
      <c r="D1112" s="15">
        <v>7.46</v>
      </c>
      <c r="E1112" s="15">
        <v>42.2</v>
      </c>
      <c r="F1112" s="15">
        <f t="shared" si="71"/>
        <v>15.9</v>
      </c>
      <c r="G1112" s="16">
        <v>0</v>
      </c>
      <c r="H1112" s="16">
        <v>0</v>
      </c>
      <c r="I1112" s="16">
        <f>VLOOKUP(B1112,'[1]FDC1 Hyp3 taxeha1'!$A$2:$U$42,21,0)</f>
        <v>0</v>
      </c>
      <c r="J1112" s="17">
        <f t="shared" si="68"/>
        <v>0</v>
      </c>
      <c r="K1112" s="17">
        <f t="shared" si="69"/>
        <v>0</v>
      </c>
      <c r="L1112" s="17">
        <f t="shared" si="70"/>
        <v>0</v>
      </c>
      <c r="M1112" s="17"/>
    </row>
    <row r="1113" spans="1:13" x14ac:dyDescent="0.35">
      <c r="A1113" s="13">
        <v>520017</v>
      </c>
      <c r="B1113" s="14" t="s">
        <v>787</v>
      </c>
      <c r="C1113" s="14" t="s">
        <v>797</v>
      </c>
      <c r="D1113" s="15">
        <v>0</v>
      </c>
      <c r="E1113" s="15">
        <v>198</v>
      </c>
      <c r="F1113" s="15">
        <f t="shared" si="71"/>
        <v>39.6</v>
      </c>
      <c r="G1113" s="16">
        <v>0</v>
      </c>
      <c r="H1113" s="16">
        <v>0</v>
      </c>
      <c r="I1113" s="16">
        <f>VLOOKUP(B1113,'[1]FDC1 Hyp3 taxeha1'!$A$2:$U$42,21,0)</f>
        <v>0</v>
      </c>
      <c r="J1113" s="17">
        <f t="shared" si="68"/>
        <v>0</v>
      </c>
      <c r="K1113" s="17">
        <f t="shared" si="69"/>
        <v>0</v>
      </c>
      <c r="L1113" s="17">
        <f t="shared" si="70"/>
        <v>0</v>
      </c>
      <c r="M1113" s="17"/>
    </row>
    <row r="1114" spans="1:13" x14ac:dyDescent="0.35">
      <c r="A1114" s="13">
        <v>520665</v>
      </c>
      <c r="B1114" s="14" t="s">
        <v>787</v>
      </c>
      <c r="C1114" s="14" t="s">
        <v>798</v>
      </c>
      <c r="D1114" s="15">
        <v>65.66</v>
      </c>
      <c r="E1114" s="15">
        <v>144.22999999999999</v>
      </c>
      <c r="F1114" s="15">
        <f t="shared" si="71"/>
        <v>94.51</v>
      </c>
      <c r="G1114" s="16">
        <v>0</v>
      </c>
      <c r="H1114" s="16">
        <v>0</v>
      </c>
      <c r="I1114" s="16">
        <f>VLOOKUP(B1114,'[1]FDC1 Hyp3 taxeha1'!$A$2:$U$42,21,0)</f>
        <v>0</v>
      </c>
      <c r="J1114" s="17">
        <f t="shared" si="68"/>
        <v>0</v>
      </c>
      <c r="K1114" s="17">
        <f t="shared" si="69"/>
        <v>0</v>
      </c>
      <c r="L1114" s="17">
        <f t="shared" si="70"/>
        <v>0</v>
      </c>
      <c r="M1114" s="17"/>
    </row>
    <row r="1115" spans="1:13" x14ac:dyDescent="0.35">
      <c r="A1115" s="13">
        <v>520006</v>
      </c>
      <c r="B1115" s="14" t="s">
        <v>787</v>
      </c>
      <c r="C1115" s="14" t="s">
        <v>799</v>
      </c>
      <c r="D1115" s="15">
        <v>1277</v>
      </c>
      <c r="E1115" s="15">
        <v>0</v>
      </c>
      <c r="F1115" s="15">
        <f t="shared" si="71"/>
        <v>1277</v>
      </c>
      <c r="G1115" s="16">
        <v>0</v>
      </c>
      <c r="H1115" s="16">
        <v>0</v>
      </c>
      <c r="I1115" s="16">
        <f>VLOOKUP(B1115,'[1]FDC1 Hyp3 taxeha1'!$A$2:$U$42,21,0)</f>
        <v>0</v>
      </c>
      <c r="J1115" s="17">
        <f t="shared" si="68"/>
        <v>0</v>
      </c>
      <c r="K1115" s="17">
        <f t="shared" si="69"/>
        <v>0</v>
      </c>
      <c r="L1115" s="17">
        <f t="shared" si="70"/>
        <v>0</v>
      </c>
      <c r="M1115" s="17"/>
    </row>
    <row r="1116" spans="1:13" x14ac:dyDescent="0.35">
      <c r="A1116" s="13">
        <v>520011</v>
      </c>
      <c r="B1116" s="14" t="s">
        <v>787</v>
      </c>
      <c r="C1116" s="14" t="s">
        <v>800</v>
      </c>
      <c r="D1116" s="15">
        <v>39.11</v>
      </c>
      <c r="E1116" s="15">
        <v>121.13</v>
      </c>
      <c r="F1116" s="15">
        <f t="shared" si="71"/>
        <v>63.34</v>
      </c>
      <c r="G1116" s="16">
        <v>0</v>
      </c>
      <c r="H1116" s="16">
        <v>0</v>
      </c>
      <c r="I1116" s="16">
        <f>VLOOKUP(B1116,'[1]FDC1 Hyp3 taxeha1'!$A$2:$U$42,21,0)</f>
        <v>0</v>
      </c>
      <c r="J1116" s="17">
        <f t="shared" si="68"/>
        <v>0</v>
      </c>
      <c r="K1116" s="17">
        <f t="shared" si="69"/>
        <v>0</v>
      </c>
      <c r="L1116" s="17">
        <f t="shared" si="70"/>
        <v>0</v>
      </c>
      <c r="M1116" s="17"/>
    </row>
    <row r="1117" spans="1:13" x14ac:dyDescent="0.35">
      <c r="A1117" s="13">
        <v>520767</v>
      </c>
      <c r="B1117" s="14" t="s">
        <v>787</v>
      </c>
      <c r="C1117" s="14" t="s">
        <v>800</v>
      </c>
      <c r="D1117" s="15">
        <v>181.88</v>
      </c>
      <c r="E1117" s="15">
        <v>14.09</v>
      </c>
      <c r="F1117" s="15">
        <f t="shared" si="71"/>
        <v>184.7</v>
      </c>
      <c r="G1117" s="16">
        <v>0</v>
      </c>
      <c r="H1117" s="16">
        <v>0</v>
      </c>
      <c r="I1117" s="16">
        <f>VLOOKUP(B1117,'[1]FDC1 Hyp3 taxeha1'!$A$2:$U$42,21,0)</f>
        <v>0</v>
      </c>
      <c r="J1117" s="17">
        <f t="shared" si="68"/>
        <v>0</v>
      </c>
      <c r="K1117" s="17">
        <f t="shared" si="69"/>
        <v>0</v>
      </c>
      <c r="L1117" s="17">
        <f t="shared" si="70"/>
        <v>0</v>
      </c>
      <c r="M1117" s="17"/>
    </row>
    <row r="1118" spans="1:13" x14ac:dyDescent="0.35">
      <c r="A1118" s="13">
        <v>520018</v>
      </c>
      <c r="B1118" s="14" t="s">
        <v>787</v>
      </c>
      <c r="C1118" s="14" t="s">
        <v>801</v>
      </c>
      <c r="D1118" s="15">
        <v>60.85</v>
      </c>
      <c r="E1118" s="15">
        <v>442.55</v>
      </c>
      <c r="F1118" s="15">
        <f t="shared" si="71"/>
        <v>149.36000000000001</v>
      </c>
      <c r="G1118" s="16">
        <v>0</v>
      </c>
      <c r="H1118" s="16">
        <v>0</v>
      </c>
      <c r="I1118" s="16">
        <f>VLOOKUP(B1118,'[1]FDC1 Hyp3 taxeha1'!$A$2:$U$42,21,0)</f>
        <v>0</v>
      </c>
      <c r="J1118" s="17">
        <f t="shared" si="68"/>
        <v>0</v>
      </c>
      <c r="K1118" s="17">
        <f t="shared" si="69"/>
        <v>0</v>
      </c>
      <c r="L1118" s="17">
        <f t="shared" si="70"/>
        <v>0</v>
      </c>
      <c r="M1118" s="17"/>
    </row>
    <row r="1119" spans="1:13" x14ac:dyDescent="0.35">
      <c r="A1119" s="13">
        <v>520749</v>
      </c>
      <c r="B1119" s="14" t="s">
        <v>787</v>
      </c>
      <c r="C1119" s="14" t="s">
        <v>802</v>
      </c>
      <c r="D1119" s="15">
        <v>11.39</v>
      </c>
      <c r="E1119" s="15">
        <v>125.88</v>
      </c>
      <c r="F1119" s="15">
        <f t="shared" si="71"/>
        <v>36.57</v>
      </c>
      <c r="G1119" s="16">
        <v>0</v>
      </c>
      <c r="H1119" s="16">
        <v>0</v>
      </c>
      <c r="I1119" s="16">
        <f>VLOOKUP(B1119,'[1]FDC1 Hyp3 taxeha1'!$A$2:$U$42,21,0)</f>
        <v>0</v>
      </c>
      <c r="J1119" s="17">
        <f t="shared" si="68"/>
        <v>0</v>
      </c>
      <c r="K1119" s="17">
        <f t="shared" si="69"/>
        <v>0</v>
      </c>
      <c r="L1119" s="17">
        <f t="shared" si="70"/>
        <v>0</v>
      </c>
      <c r="M1119" s="17"/>
    </row>
    <row r="1120" spans="1:13" x14ac:dyDescent="0.35">
      <c r="A1120" s="13">
        <v>520292</v>
      </c>
      <c r="B1120" s="14" t="s">
        <v>787</v>
      </c>
      <c r="C1120" s="14" t="s">
        <v>803</v>
      </c>
      <c r="D1120" s="15">
        <v>343.45</v>
      </c>
      <c r="E1120" s="15">
        <v>1.27</v>
      </c>
      <c r="F1120" s="15">
        <f t="shared" si="71"/>
        <v>343.7</v>
      </c>
      <c r="G1120" s="16">
        <v>0</v>
      </c>
      <c r="H1120" s="16">
        <v>0</v>
      </c>
      <c r="I1120" s="16">
        <f>VLOOKUP(B1120,'[1]FDC1 Hyp3 taxeha1'!$A$2:$U$42,21,0)</f>
        <v>0</v>
      </c>
      <c r="J1120" s="17">
        <f t="shared" si="68"/>
        <v>0</v>
      </c>
      <c r="K1120" s="17">
        <f t="shared" si="69"/>
        <v>0</v>
      </c>
      <c r="L1120" s="17">
        <f t="shared" si="70"/>
        <v>0</v>
      </c>
      <c r="M1120" s="17"/>
    </row>
    <row r="1121" spans="1:13" x14ac:dyDescent="0.35">
      <c r="A1121" s="13">
        <v>520289</v>
      </c>
      <c r="B1121" s="14" t="s">
        <v>787</v>
      </c>
      <c r="C1121" s="14" t="s">
        <v>804</v>
      </c>
      <c r="D1121" s="15">
        <v>1377.92</v>
      </c>
      <c r="E1121" s="15">
        <v>40.869999999999997</v>
      </c>
      <c r="F1121" s="15">
        <f t="shared" si="71"/>
        <v>1386.09</v>
      </c>
      <c r="G1121" s="16">
        <v>0</v>
      </c>
      <c r="H1121" s="16">
        <v>0</v>
      </c>
      <c r="I1121" s="16">
        <f>VLOOKUP(B1121,'[1]FDC1 Hyp3 taxeha1'!$A$2:$U$42,21,0)</f>
        <v>0</v>
      </c>
      <c r="J1121" s="17">
        <f t="shared" si="68"/>
        <v>0</v>
      </c>
      <c r="K1121" s="17">
        <f t="shared" si="69"/>
        <v>0</v>
      </c>
      <c r="L1121" s="17">
        <f t="shared" si="70"/>
        <v>0</v>
      </c>
      <c r="M1121" s="17"/>
    </row>
    <row r="1122" spans="1:13" x14ac:dyDescent="0.35">
      <c r="A1122" s="13">
        <v>521442</v>
      </c>
      <c r="B1122" s="14" t="s">
        <v>787</v>
      </c>
      <c r="C1122" s="14" t="s">
        <v>804</v>
      </c>
      <c r="D1122" s="15">
        <v>151.88</v>
      </c>
      <c r="E1122" s="15">
        <v>0</v>
      </c>
      <c r="F1122" s="15">
        <f t="shared" si="71"/>
        <v>151.88</v>
      </c>
      <c r="G1122" s="16">
        <v>0</v>
      </c>
      <c r="H1122" s="16">
        <v>0</v>
      </c>
      <c r="I1122" s="16">
        <f>VLOOKUP(B1122,'[1]FDC1 Hyp3 taxeha1'!$A$2:$U$42,21,0)</f>
        <v>0</v>
      </c>
      <c r="J1122" s="17">
        <f t="shared" si="68"/>
        <v>0</v>
      </c>
      <c r="K1122" s="17">
        <f t="shared" si="69"/>
        <v>0</v>
      </c>
      <c r="L1122" s="17">
        <f t="shared" si="70"/>
        <v>0</v>
      </c>
      <c r="M1122" s="17"/>
    </row>
    <row r="1123" spans="1:13" x14ac:dyDescent="0.35">
      <c r="A1123" s="13">
        <v>520226</v>
      </c>
      <c r="B1123" s="14" t="s">
        <v>787</v>
      </c>
      <c r="C1123" s="14" t="s">
        <v>772</v>
      </c>
      <c r="D1123" s="15">
        <v>26.38</v>
      </c>
      <c r="E1123" s="15">
        <v>0</v>
      </c>
      <c r="F1123" s="15">
        <f t="shared" si="71"/>
        <v>26.38</v>
      </c>
      <c r="G1123" s="16">
        <v>0</v>
      </c>
      <c r="H1123" s="16">
        <v>0</v>
      </c>
      <c r="I1123" s="16">
        <f>VLOOKUP(B1123,'[1]FDC1 Hyp3 taxeha1'!$A$2:$U$42,21,0)</f>
        <v>0</v>
      </c>
      <c r="J1123" s="17">
        <f t="shared" si="68"/>
        <v>0</v>
      </c>
      <c r="K1123" s="17">
        <f t="shared" si="69"/>
        <v>0</v>
      </c>
      <c r="L1123" s="17">
        <f t="shared" si="70"/>
        <v>0</v>
      </c>
      <c r="M1123" s="17"/>
    </row>
    <row r="1124" spans="1:13" x14ac:dyDescent="0.35">
      <c r="A1124" s="13">
        <v>520321</v>
      </c>
      <c r="B1124" s="14" t="s">
        <v>787</v>
      </c>
      <c r="C1124" s="14" t="s">
        <v>805</v>
      </c>
      <c r="D1124" s="15">
        <v>24.59</v>
      </c>
      <c r="E1124" s="15">
        <v>0</v>
      </c>
      <c r="F1124" s="15">
        <f t="shared" si="71"/>
        <v>24.59</v>
      </c>
      <c r="G1124" s="16">
        <v>0</v>
      </c>
      <c r="H1124" s="16">
        <v>0</v>
      </c>
      <c r="I1124" s="16">
        <f>VLOOKUP(B1124,'[1]FDC1 Hyp3 taxeha1'!$A$2:$U$42,21,0)</f>
        <v>0</v>
      </c>
      <c r="J1124" s="17">
        <f t="shared" si="68"/>
        <v>0</v>
      </c>
      <c r="K1124" s="17">
        <f t="shared" si="69"/>
        <v>0</v>
      </c>
      <c r="L1124" s="17">
        <f t="shared" si="70"/>
        <v>0</v>
      </c>
      <c r="M1124" s="17"/>
    </row>
    <row r="1125" spans="1:13" x14ac:dyDescent="0.35">
      <c r="A1125" s="13">
        <v>520628</v>
      </c>
      <c r="B1125" s="14" t="s">
        <v>787</v>
      </c>
      <c r="C1125" s="14" t="s">
        <v>805</v>
      </c>
      <c r="D1125" s="15">
        <v>13.37</v>
      </c>
      <c r="E1125" s="15">
        <v>222.57</v>
      </c>
      <c r="F1125" s="15">
        <f t="shared" si="71"/>
        <v>57.88</v>
      </c>
      <c r="G1125" s="16">
        <v>0</v>
      </c>
      <c r="H1125" s="16">
        <v>0</v>
      </c>
      <c r="I1125" s="16">
        <f>VLOOKUP(B1125,'[1]FDC1 Hyp3 taxeha1'!$A$2:$U$42,21,0)</f>
        <v>0</v>
      </c>
      <c r="J1125" s="17">
        <f t="shared" si="68"/>
        <v>0</v>
      </c>
      <c r="K1125" s="17">
        <f t="shared" si="69"/>
        <v>0</v>
      </c>
      <c r="L1125" s="17">
        <f t="shared" si="70"/>
        <v>0</v>
      </c>
      <c r="M1125" s="17"/>
    </row>
    <row r="1126" spans="1:13" x14ac:dyDescent="0.35">
      <c r="A1126" s="13">
        <v>522090</v>
      </c>
      <c r="B1126" s="14" t="s">
        <v>787</v>
      </c>
      <c r="C1126" s="14" t="s">
        <v>806</v>
      </c>
      <c r="D1126" s="15">
        <v>37.950000000000003</v>
      </c>
      <c r="E1126" s="15">
        <v>0</v>
      </c>
      <c r="F1126" s="15">
        <f t="shared" si="71"/>
        <v>37.950000000000003</v>
      </c>
      <c r="G1126" s="16">
        <v>0</v>
      </c>
      <c r="H1126" s="16">
        <v>0</v>
      </c>
      <c r="I1126" s="16">
        <f>VLOOKUP(B1126,'[1]FDC1 Hyp3 taxeha1'!$A$2:$U$42,21,0)</f>
        <v>0</v>
      </c>
      <c r="J1126" s="17">
        <f t="shared" si="68"/>
        <v>0</v>
      </c>
      <c r="K1126" s="17">
        <f t="shared" si="69"/>
        <v>0</v>
      </c>
      <c r="L1126" s="17">
        <f t="shared" si="70"/>
        <v>0</v>
      </c>
      <c r="M1126" s="17"/>
    </row>
    <row r="1127" spans="1:13" x14ac:dyDescent="0.35">
      <c r="A1127" s="13">
        <v>520020</v>
      </c>
      <c r="B1127" s="14" t="s">
        <v>787</v>
      </c>
      <c r="C1127" s="14" t="s">
        <v>783</v>
      </c>
      <c r="D1127" s="15">
        <v>123.98</v>
      </c>
      <c r="E1127" s="15">
        <v>57.32</v>
      </c>
      <c r="F1127" s="15">
        <f t="shared" si="71"/>
        <v>135.44</v>
      </c>
      <c r="G1127" s="16">
        <v>0</v>
      </c>
      <c r="H1127" s="16">
        <v>0</v>
      </c>
      <c r="I1127" s="16">
        <f>VLOOKUP(B1127,'[1]FDC1 Hyp3 taxeha1'!$A$2:$U$42,21,0)</f>
        <v>0</v>
      </c>
      <c r="J1127" s="17">
        <f t="shared" si="68"/>
        <v>0</v>
      </c>
      <c r="K1127" s="17">
        <f t="shared" si="69"/>
        <v>0</v>
      </c>
      <c r="L1127" s="17">
        <f t="shared" si="70"/>
        <v>0</v>
      </c>
      <c r="M1127" s="17"/>
    </row>
    <row r="1128" spans="1:13" x14ac:dyDescent="0.35">
      <c r="A1128" s="13">
        <v>520004</v>
      </c>
      <c r="B1128" s="14" t="s">
        <v>787</v>
      </c>
      <c r="C1128" s="14" t="s">
        <v>807</v>
      </c>
      <c r="D1128" s="15">
        <v>128.72999999999999</v>
      </c>
      <c r="E1128" s="15">
        <v>128.88999999999999</v>
      </c>
      <c r="F1128" s="15">
        <f t="shared" si="71"/>
        <v>154.51</v>
      </c>
      <c r="G1128" s="16">
        <v>0</v>
      </c>
      <c r="H1128" s="16">
        <v>0</v>
      </c>
      <c r="I1128" s="16">
        <f>VLOOKUP(B1128,'[1]FDC1 Hyp3 taxeha1'!$A$2:$U$42,21,0)</f>
        <v>0</v>
      </c>
      <c r="J1128" s="17">
        <f t="shared" si="68"/>
        <v>0</v>
      </c>
      <c r="K1128" s="17">
        <f t="shared" si="69"/>
        <v>0</v>
      </c>
      <c r="L1128" s="17">
        <f t="shared" si="70"/>
        <v>0</v>
      </c>
      <c r="M1128" s="17"/>
    </row>
    <row r="1129" spans="1:13" x14ac:dyDescent="0.35">
      <c r="A1129" s="13">
        <v>520867</v>
      </c>
      <c r="B1129" s="14" t="s">
        <v>787</v>
      </c>
      <c r="C1129" s="14" t="s">
        <v>807</v>
      </c>
      <c r="D1129" s="15">
        <v>111.73</v>
      </c>
      <c r="E1129" s="15">
        <v>0</v>
      </c>
      <c r="F1129" s="15">
        <f t="shared" si="71"/>
        <v>111.73</v>
      </c>
      <c r="G1129" s="16">
        <v>0</v>
      </c>
      <c r="H1129" s="16">
        <v>0</v>
      </c>
      <c r="I1129" s="16">
        <f>VLOOKUP(B1129,'[1]FDC1 Hyp3 taxeha1'!$A$2:$U$42,21,0)</f>
        <v>0</v>
      </c>
      <c r="J1129" s="17">
        <f t="shared" si="68"/>
        <v>0</v>
      </c>
      <c r="K1129" s="17">
        <f t="shared" si="69"/>
        <v>0</v>
      </c>
      <c r="L1129" s="17">
        <f t="shared" si="70"/>
        <v>0</v>
      </c>
      <c r="M1129" s="17"/>
    </row>
    <row r="1130" spans="1:13" x14ac:dyDescent="0.35">
      <c r="A1130" s="13">
        <v>520333</v>
      </c>
      <c r="B1130" s="14" t="s">
        <v>787</v>
      </c>
      <c r="C1130" s="14" t="s">
        <v>808</v>
      </c>
      <c r="D1130" s="15">
        <v>95.79</v>
      </c>
      <c r="E1130" s="15">
        <v>511.35</v>
      </c>
      <c r="F1130" s="15">
        <f t="shared" si="71"/>
        <v>198.06</v>
      </c>
      <c r="G1130" s="16">
        <v>0</v>
      </c>
      <c r="H1130" s="16">
        <v>0</v>
      </c>
      <c r="I1130" s="16">
        <f>VLOOKUP(B1130,'[1]FDC1 Hyp3 taxeha1'!$A$2:$U$42,21,0)</f>
        <v>0</v>
      </c>
      <c r="J1130" s="17">
        <f t="shared" si="68"/>
        <v>0</v>
      </c>
      <c r="K1130" s="17">
        <f t="shared" si="69"/>
        <v>0</v>
      </c>
      <c r="L1130" s="17">
        <f t="shared" si="70"/>
        <v>0</v>
      </c>
      <c r="M1130" s="17"/>
    </row>
    <row r="1131" spans="1:13" x14ac:dyDescent="0.35">
      <c r="A1131" s="13">
        <v>520942</v>
      </c>
      <c r="B1131" s="14" t="s">
        <v>787</v>
      </c>
      <c r="C1131" s="14" t="s">
        <v>809</v>
      </c>
      <c r="D1131" s="15">
        <v>406.7</v>
      </c>
      <c r="E1131" s="15">
        <v>627.83000000000004</v>
      </c>
      <c r="F1131" s="15">
        <f t="shared" si="71"/>
        <v>532.27</v>
      </c>
      <c r="G1131" s="16">
        <v>0</v>
      </c>
      <c r="H1131" s="16">
        <v>0</v>
      </c>
      <c r="I1131" s="16">
        <f>VLOOKUP(B1131,'[1]FDC1 Hyp3 taxeha1'!$A$2:$U$42,21,0)</f>
        <v>0</v>
      </c>
      <c r="J1131" s="17">
        <f t="shared" si="68"/>
        <v>0</v>
      </c>
      <c r="K1131" s="17">
        <f t="shared" si="69"/>
        <v>0</v>
      </c>
      <c r="L1131" s="17">
        <f t="shared" si="70"/>
        <v>0</v>
      </c>
      <c r="M1131" s="17"/>
    </row>
    <row r="1132" spans="1:13" x14ac:dyDescent="0.35">
      <c r="A1132" s="13">
        <v>520356</v>
      </c>
      <c r="B1132" s="14" t="s">
        <v>787</v>
      </c>
      <c r="C1132" s="14" t="s">
        <v>810</v>
      </c>
      <c r="D1132" s="15">
        <v>15.12</v>
      </c>
      <c r="E1132" s="15">
        <v>9.52</v>
      </c>
      <c r="F1132" s="15">
        <f t="shared" si="71"/>
        <v>17.02</v>
      </c>
      <c r="G1132" s="16">
        <v>0</v>
      </c>
      <c r="H1132" s="16">
        <v>0</v>
      </c>
      <c r="I1132" s="16">
        <f>VLOOKUP(B1132,'[1]FDC1 Hyp3 taxeha1'!$A$2:$U$42,21,0)</f>
        <v>0</v>
      </c>
      <c r="J1132" s="17">
        <f t="shared" si="68"/>
        <v>0</v>
      </c>
      <c r="K1132" s="17">
        <f t="shared" si="69"/>
        <v>0</v>
      </c>
      <c r="L1132" s="17">
        <f t="shared" si="70"/>
        <v>0</v>
      </c>
      <c r="M1132" s="17"/>
    </row>
    <row r="1133" spans="1:13" x14ac:dyDescent="0.35">
      <c r="A1133" s="13">
        <v>522098</v>
      </c>
      <c r="B1133" s="14" t="s">
        <v>787</v>
      </c>
      <c r="C1133" s="14" t="s">
        <v>736</v>
      </c>
      <c r="D1133" s="15">
        <v>857.52</v>
      </c>
      <c r="E1133" s="15">
        <v>0</v>
      </c>
      <c r="F1133" s="15">
        <f t="shared" si="71"/>
        <v>857.52</v>
      </c>
      <c r="G1133" s="16">
        <v>0</v>
      </c>
      <c r="H1133" s="16">
        <v>0</v>
      </c>
      <c r="I1133" s="16">
        <f>VLOOKUP(B1133,'[1]FDC1 Hyp3 taxeha1'!$A$2:$U$42,21,0)</f>
        <v>0</v>
      </c>
      <c r="J1133" s="17">
        <f t="shared" si="68"/>
        <v>0</v>
      </c>
      <c r="K1133" s="17">
        <f t="shared" si="69"/>
        <v>0</v>
      </c>
      <c r="L1133" s="17">
        <f t="shared" si="70"/>
        <v>0</v>
      </c>
      <c r="M1133" s="17"/>
    </row>
    <row r="1134" spans="1:13" x14ac:dyDescent="0.35">
      <c r="A1134" s="13">
        <v>520384</v>
      </c>
      <c r="B1134" s="14" t="s">
        <v>787</v>
      </c>
      <c r="C1134" s="14" t="s">
        <v>766</v>
      </c>
      <c r="D1134" s="15">
        <v>50.92</v>
      </c>
      <c r="E1134" s="15">
        <v>206.74</v>
      </c>
      <c r="F1134" s="15">
        <f t="shared" si="71"/>
        <v>92.27</v>
      </c>
      <c r="G1134" s="16">
        <v>0</v>
      </c>
      <c r="H1134" s="16">
        <v>0</v>
      </c>
      <c r="I1134" s="16">
        <f>VLOOKUP(B1134,'[1]FDC1 Hyp3 taxeha1'!$A$2:$U$42,21,0)</f>
        <v>0</v>
      </c>
      <c r="J1134" s="17">
        <f t="shared" si="68"/>
        <v>0</v>
      </c>
      <c r="K1134" s="17">
        <f t="shared" si="69"/>
        <v>0</v>
      </c>
      <c r="L1134" s="17">
        <f t="shared" si="70"/>
        <v>0</v>
      </c>
      <c r="M1134" s="17"/>
    </row>
    <row r="1135" spans="1:13" x14ac:dyDescent="0.35">
      <c r="A1135" s="13">
        <v>521258</v>
      </c>
      <c r="B1135" s="14" t="s">
        <v>787</v>
      </c>
      <c r="C1135" s="14" t="s">
        <v>767</v>
      </c>
      <c r="D1135" s="15">
        <v>7.74</v>
      </c>
      <c r="E1135" s="15">
        <v>16.86</v>
      </c>
      <c r="F1135" s="15">
        <f t="shared" si="71"/>
        <v>11.11</v>
      </c>
      <c r="G1135" s="16">
        <v>0</v>
      </c>
      <c r="H1135" s="16">
        <v>0</v>
      </c>
      <c r="I1135" s="16">
        <f>VLOOKUP(B1135,'[1]FDC1 Hyp3 taxeha1'!$A$2:$U$42,21,0)</f>
        <v>0</v>
      </c>
      <c r="J1135" s="17">
        <f t="shared" si="68"/>
        <v>0</v>
      </c>
      <c r="K1135" s="17">
        <f t="shared" si="69"/>
        <v>0</v>
      </c>
      <c r="L1135" s="17">
        <f t="shared" si="70"/>
        <v>0</v>
      </c>
      <c r="M1135" s="17"/>
    </row>
    <row r="1136" spans="1:13" x14ac:dyDescent="0.35">
      <c r="A1136" s="13">
        <v>521854</v>
      </c>
      <c r="B1136" s="14" t="s">
        <v>787</v>
      </c>
      <c r="C1136" s="14" t="s">
        <v>804</v>
      </c>
      <c r="D1136" s="15">
        <v>251.84</v>
      </c>
      <c r="E1136" s="15">
        <v>0</v>
      </c>
      <c r="F1136" s="15">
        <f t="shared" si="71"/>
        <v>251.84</v>
      </c>
      <c r="G1136" s="16">
        <v>0</v>
      </c>
      <c r="H1136" s="16">
        <v>0</v>
      </c>
      <c r="I1136" s="16">
        <f>VLOOKUP(B1136,'[1]FDC1 Hyp3 taxeha1'!$A$2:$U$42,21,0)</f>
        <v>0</v>
      </c>
      <c r="J1136" s="17">
        <f t="shared" si="68"/>
        <v>0</v>
      </c>
      <c r="K1136" s="17">
        <f t="shared" si="69"/>
        <v>0</v>
      </c>
      <c r="L1136" s="17">
        <f t="shared" si="70"/>
        <v>0</v>
      </c>
      <c r="M1136" s="17"/>
    </row>
    <row r="1137" spans="1:13" x14ac:dyDescent="0.35">
      <c r="A1137" s="13">
        <v>520401</v>
      </c>
      <c r="B1137" s="14" t="s">
        <v>787</v>
      </c>
      <c r="C1137" s="14" t="s">
        <v>804</v>
      </c>
      <c r="D1137" s="15">
        <v>221</v>
      </c>
      <c r="E1137" s="15">
        <v>0</v>
      </c>
      <c r="F1137" s="15">
        <f t="shared" si="71"/>
        <v>221</v>
      </c>
      <c r="G1137" s="16">
        <v>0</v>
      </c>
      <c r="H1137" s="16">
        <v>0</v>
      </c>
      <c r="I1137" s="16">
        <f>VLOOKUP(B1137,'[1]FDC1 Hyp3 taxeha1'!$A$2:$U$42,21,0)</f>
        <v>0</v>
      </c>
      <c r="J1137" s="17">
        <f t="shared" si="68"/>
        <v>0</v>
      </c>
      <c r="K1137" s="17">
        <f t="shared" si="69"/>
        <v>0</v>
      </c>
      <c r="L1137" s="17">
        <f t="shared" si="70"/>
        <v>0</v>
      </c>
      <c r="M1137" s="17"/>
    </row>
    <row r="1138" spans="1:13" x14ac:dyDescent="0.35">
      <c r="A1138" s="13">
        <v>521006</v>
      </c>
      <c r="B1138" s="14" t="s">
        <v>787</v>
      </c>
      <c r="C1138" s="14" t="s">
        <v>811</v>
      </c>
      <c r="D1138" s="15">
        <v>37.44</v>
      </c>
      <c r="E1138" s="15">
        <v>165.26</v>
      </c>
      <c r="F1138" s="15">
        <f t="shared" si="71"/>
        <v>70.489999999999995</v>
      </c>
      <c r="G1138" s="16">
        <v>0</v>
      </c>
      <c r="H1138" s="16">
        <v>0</v>
      </c>
      <c r="I1138" s="16">
        <f>VLOOKUP(B1138,'[1]FDC1 Hyp3 taxeha1'!$A$2:$U$42,21,0)</f>
        <v>0</v>
      </c>
      <c r="J1138" s="17">
        <f t="shared" si="68"/>
        <v>0</v>
      </c>
      <c r="K1138" s="17">
        <f t="shared" si="69"/>
        <v>0</v>
      </c>
      <c r="L1138" s="17">
        <f t="shared" si="70"/>
        <v>0</v>
      </c>
      <c r="M1138" s="17"/>
    </row>
    <row r="1139" spans="1:13" x14ac:dyDescent="0.35">
      <c r="A1139" s="13">
        <v>520237</v>
      </c>
      <c r="B1139" s="14" t="s">
        <v>787</v>
      </c>
      <c r="C1139" s="14" t="s">
        <v>27</v>
      </c>
      <c r="D1139" s="15">
        <v>147.26</v>
      </c>
      <c r="E1139" s="15">
        <v>0</v>
      </c>
      <c r="F1139" s="15">
        <f t="shared" si="71"/>
        <v>147.26</v>
      </c>
      <c r="G1139" s="16">
        <v>0</v>
      </c>
      <c r="H1139" s="16">
        <v>0</v>
      </c>
      <c r="I1139" s="16">
        <f>VLOOKUP(B1139,'[1]FDC1 Hyp3 taxeha1'!$A$2:$U$42,21,0)</f>
        <v>0</v>
      </c>
      <c r="J1139" s="17">
        <f t="shared" si="68"/>
        <v>0</v>
      </c>
      <c r="K1139" s="17">
        <f t="shared" si="69"/>
        <v>0</v>
      </c>
      <c r="L1139" s="17">
        <f t="shared" si="70"/>
        <v>0</v>
      </c>
      <c r="M1139" s="17"/>
    </row>
    <row r="1140" spans="1:13" x14ac:dyDescent="0.35">
      <c r="A1140" s="13">
        <v>520345</v>
      </c>
      <c r="B1140" s="14" t="s">
        <v>787</v>
      </c>
      <c r="C1140" s="14" t="s">
        <v>342</v>
      </c>
      <c r="D1140" s="15">
        <v>5.89</v>
      </c>
      <c r="E1140" s="15">
        <v>35.58</v>
      </c>
      <c r="F1140" s="15">
        <f t="shared" si="71"/>
        <v>13.01</v>
      </c>
      <c r="G1140" s="16">
        <v>0</v>
      </c>
      <c r="H1140" s="16">
        <v>0</v>
      </c>
      <c r="I1140" s="16">
        <f>VLOOKUP(B1140,'[1]FDC1 Hyp3 taxeha1'!$A$2:$U$42,21,0)</f>
        <v>0</v>
      </c>
      <c r="J1140" s="17">
        <f t="shared" si="68"/>
        <v>0</v>
      </c>
      <c r="K1140" s="17">
        <f t="shared" si="69"/>
        <v>0</v>
      </c>
      <c r="L1140" s="17">
        <f t="shared" si="70"/>
        <v>0</v>
      </c>
      <c r="M1140" s="17"/>
    </row>
    <row r="1141" spans="1:13" x14ac:dyDescent="0.35">
      <c r="A1141" s="13">
        <v>521620</v>
      </c>
      <c r="B1141" s="14" t="s">
        <v>787</v>
      </c>
      <c r="C1141" s="14" t="s">
        <v>166</v>
      </c>
      <c r="D1141" s="15">
        <v>16.920000000000002</v>
      </c>
      <c r="E1141" s="15">
        <v>266.58</v>
      </c>
      <c r="F1141" s="15">
        <f t="shared" si="71"/>
        <v>70.239999999999995</v>
      </c>
      <c r="G1141" s="16">
        <v>0</v>
      </c>
      <c r="H1141" s="16">
        <v>0</v>
      </c>
      <c r="I1141" s="16">
        <f>VLOOKUP(B1141,'[1]FDC1 Hyp3 taxeha1'!$A$2:$U$42,21,0)</f>
        <v>0</v>
      </c>
      <c r="J1141" s="17">
        <f t="shared" si="68"/>
        <v>0</v>
      </c>
      <c r="K1141" s="17">
        <f t="shared" si="69"/>
        <v>0</v>
      </c>
      <c r="L1141" s="17">
        <f t="shared" si="70"/>
        <v>0</v>
      </c>
      <c r="M1141" s="17"/>
    </row>
    <row r="1142" spans="1:13" x14ac:dyDescent="0.35">
      <c r="A1142" s="13">
        <v>520252</v>
      </c>
      <c r="B1142" s="14" t="s">
        <v>787</v>
      </c>
      <c r="C1142" s="14" t="s">
        <v>812</v>
      </c>
      <c r="D1142" s="15">
        <v>184.38</v>
      </c>
      <c r="E1142" s="15">
        <v>323.85000000000002</v>
      </c>
      <c r="F1142" s="15">
        <f t="shared" si="71"/>
        <v>249.15</v>
      </c>
      <c r="G1142" s="16">
        <v>0</v>
      </c>
      <c r="H1142" s="16">
        <v>0</v>
      </c>
      <c r="I1142" s="16">
        <f>VLOOKUP(B1142,'[1]FDC1 Hyp3 taxeha1'!$A$2:$U$42,21,0)</f>
        <v>0</v>
      </c>
      <c r="J1142" s="17">
        <f t="shared" si="68"/>
        <v>0</v>
      </c>
      <c r="K1142" s="17">
        <f t="shared" si="69"/>
        <v>0</v>
      </c>
      <c r="L1142" s="17">
        <f t="shared" si="70"/>
        <v>0</v>
      </c>
      <c r="M1142" s="17"/>
    </row>
    <row r="1143" spans="1:13" x14ac:dyDescent="0.35">
      <c r="A1143" s="13">
        <v>520286</v>
      </c>
      <c r="B1143" s="14" t="s">
        <v>787</v>
      </c>
      <c r="C1143" s="14" t="s">
        <v>813</v>
      </c>
      <c r="D1143" s="15">
        <v>197.93</v>
      </c>
      <c r="E1143" s="15">
        <v>0</v>
      </c>
      <c r="F1143" s="15">
        <f t="shared" si="71"/>
        <v>197.93</v>
      </c>
      <c r="G1143" s="16">
        <v>0</v>
      </c>
      <c r="H1143" s="16">
        <v>0</v>
      </c>
      <c r="I1143" s="16">
        <f>VLOOKUP(B1143,'[1]FDC1 Hyp3 taxeha1'!$A$2:$U$42,21,0)</f>
        <v>0</v>
      </c>
      <c r="J1143" s="17">
        <f t="shared" si="68"/>
        <v>0</v>
      </c>
      <c r="K1143" s="17">
        <f t="shared" si="69"/>
        <v>0</v>
      </c>
      <c r="L1143" s="17">
        <f t="shared" si="70"/>
        <v>0</v>
      </c>
      <c r="M1143" s="17"/>
    </row>
    <row r="1144" spans="1:13" x14ac:dyDescent="0.35">
      <c r="A1144" s="13">
        <v>520599</v>
      </c>
      <c r="B1144" s="14" t="s">
        <v>814</v>
      </c>
      <c r="C1144" s="14" t="s">
        <v>815</v>
      </c>
      <c r="D1144" s="15">
        <v>62.13</v>
      </c>
      <c r="E1144" s="15">
        <v>900.62</v>
      </c>
      <c r="F1144" s="15">
        <f t="shared" si="71"/>
        <v>242.25</v>
      </c>
      <c r="G1144" s="16">
        <v>0</v>
      </c>
      <c r="H1144" s="16">
        <v>0</v>
      </c>
      <c r="I1144" s="16">
        <f>VLOOKUP(B1144,'[1]FDC1 Hyp3 taxeha1'!$A$2:$U$42,21,0)</f>
        <v>0</v>
      </c>
      <c r="J1144" s="17">
        <f t="shared" si="68"/>
        <v>0</v>
      </c>
      <c r="K1144" s="17">
        <f t="shared" si="69"/>
        <v>0</v>
      </c>
      <c r="L1144" s="17">
        <f t="shared" si="70"/>
        <v>0</v>
      </c>
      <c r="M1144" s="17"/>
    </row>
    <row r="1145" spans="1:13" x14ac:dyDescent="0.35">
      <c r="A1145" s="13">
        <v>520950</v>
      </c>
      <c r="B1145" s="14" t="s">
        <v>814</v>
      </c>
      <c r="C1145" s="14" t="s">
        <v>413</v>
      </c>
      <c r="D1145" s="15">
        <v>169</v>
      </c>
      <c r="E1145" s="15">
        <v>0</v>
      </c>
      <c r="F1145" s="15">
        <f t="shared" si="71"/>
        <v>169</v>
      </c>
      <c r="G1145" s="16">
        <v>0</v>
      </c>
      <c r="H1145" s="16">
        <v>0</v>
      </c>
      <c r="I1145" s="16">
        <f>VLOOKUP(B1145,'[1]FDC1 Hyp3 taxeha1'!$A$2:$U$42,21,0)</f>
        <v>0</v>
      </c>
      <c r="J1145" s="17">
        <f t="shared" si="68"/>
        <v>0</v>
      </c>
      <c r="K1145" s="17">
        <f t="shared" si="69"/>
        <v>0</v>
      </c>
      <c r="L1145" s="17">
        <f t="shared" si="70"/>
        <v>0</v>
      </c>
      <c r="M1145" s="17"/>
    </row>
    <row r="1146" spans="1:13" x14ac:dyDescent="0.35">
      <c r="A1146" s="13">
        <v>520492</v>
      </c>
      <c r="B1146" s="14" t="s">
        <v>814</v>
      </c>
      <c r="C1146" s="14" t="s">
        <v>816</v>
      </c>
      <c r="D1146" s="15">
        <v>144.35</v>
      </c>
      <c r="E1146" s="15">
        <v>0</v>
      </c>
      <c r="F1146" s="15">
        <f t="shared" si="71"/>
        <v>144.35</v>
      </c>
      <c r="G1146" s="16">
        <v>0</v>
      </c>
      <c r="H1146" s="16">
        <v>0</v>
      </c>
      <c r="I1146" s="16">
        <f>VLOOKUP(B1146,'[1]FDC1 Hyp3 taxeha1'!$A$2:$U$42,21,0)</f>
        <v>0</v>
      </c>
      <c r="J1146" s="17">
        <f t="shared" si="68"/>
        <v>0</v>
      </c>
      <c r="K1146" s="17">
        <f t="shared" si="69"/>
        <v>0</v>
      </c>
      <c r="L1146" s="17">
        <f t="shared" si="70"/>
        <v>0</v>
      </c>
      <c r="M1146" s="17"/>
    </row>
    <row r="1147" spans="1:13" x14ac:dyDescent="0.35">
      <c r="A1147" s="13">
        <v>520959</v>
      </c>
      <c r="B1147" s="14" t="s">
        <v>814</v>
      </c>
      <c r="C1147" s="14" t="s">
        <v>816</v>
      </c>
      <c r="D1147" s="15">
        <v>10.68</v>
      </c>
      <c r="E1147" s="15">
        <v>126.49</v>
      </c>
      <c r="F1147" s="15">
        <f t="shared" si="71"/>
        <v>35.979999999999997</v>
      </c>
      <c r="G1147" s="16">
        <v>0</v>
      </c>
      <c r="H1147" s="16">
        <v>0</v>
      </c>
      <c r="I1147" s="16">
        <f>VLOOKUP(B1147,'[1]FDC1 Hyp3 taxeha1'!$A$2:$U$42,21,0)</f>
        <v>0</v>
      </c>
      <c r="J1147" s="17">
        <f t="shared" si="68"/>
        <v>0</v>
      </c>
      <c r="K1147" s="17">
        <f t="shared" si="69"/>
        <v>0</v>
      </c>
      <c r="L1147" s="17">
        <f t="shared" si="70"/>
        <v>0</v>
      </c>
      <c r="M1147" s="17"/>
    </row>
    <row r="1148" spans="1:13" x14ac:dyDescent="0.35">
      <c r="A1148" s="13">
        <v>520598</v>
      </c>
      <c r="B1148" s="14" t="s">
        <v>814</v>
      </c>
      <c r="C1148" s="14" t="s">
        <v>816</v>
      </c>
      <c r="D1148" s="15">
        <v>154</v>
      </c>
      <c r="E1148" s="15">
        <v>0</v>
      </c>
      <c r="F1148" s="15">
        <f t="shared" si="71"/>
        <v>154</v>
      </c>
      <c r="G1148" s="16">
        <v>0</v>
      </c>
      <c r="H1148" s="16">
        <v>0</v>
      </c>
      <c r="I1148" s="16">
        <f>VLOOKUP(B1148,'[1]FDC1 Hyp3 taxeha1'!$A$2:$U$42,21,0)</f>
        <v>0</v>
      </c>
      <c r="J1148" s="17">
        <f t="shared" si="68"/>
        <v>0</v>
      </c>
      <c r="K1148" s="17">
        <f t="shared" si="69"/>
        <v>0</v>
      </c>
      <c r="L1148" s="17">
        <f t="shared" si="70"/>
        <v>0</v>
      </c>
      <c r="M1148" s="17"/>
    </row>
    <row r="1149" spans="1:13" x14ac:dyDescent="0.35">
      <c r="A1149" s="13">
        <v>520669</v>
      </c>
      <c r="B1149" s="14" t="s">
        <v>814</v>
      </c>
      <c r="C1149" s="14" t="s">
        <v>817</v>
      </c>
      <c r="D1149" s="15">
        <v>493.74</v>
      </c>
      <c r="E1149" s="15">
        <v>391.71</v>
      </c>
      <c r="F1149" s="15">
        <f t="shared" si="71"/>
        <v>572.08000000000004</v>
      </c>
      <c r="G1149" s="16">
        <v>0</v>
      </c>
      <c r="H1149" s="16">
        <v>0</v>
      </c>
      <c r="I1149" s="16">
        <f>VLOOKUP(B1149,'[1]FDC1 Hyp3 taxeha1'!$A$2:$U$42,21,0)</f>
        <v>0</v>
      </c>
      <c r="J1149" s="17">
        <f t="shared" si="68"/>
        <v>0</v>
      </c>
      <c r="K1149" s="17">
        <f t="shared" si="69"/>
        <v>0</v>
      </c>
      <c r="L1149" s="17">
        <f t="shared" si="70"/>
        <v>0</v>
      </c>
      <c r="M1149" s="17"/>
    </row>
    <row r="1150" spans="1:13" x14ac:dyDescent="0.35">
      <c r="A1150" s="13">
        <v>520649</v>
      </c>
      <c r="B1150" s="14" t="s">
        <v>814</v>
      </c>
      <c r="C1150" s="14" t="s">
        <v>818</v>
      </c>
      <c r="D1150" s="15">
        <v>77.349999999999994</v>
      </c>
      <c r="E1150" s="15">
        <v>198.17</v>
      </c>
      <c r="F1150" s="15">
        <f t="shared" si="71"/>
        <v>116.98</v>
      </c>
      <c r="G1150" s="16">
        <v>0</v>
      </c>
      <c r="H1150" s="16">
        <v>0</v>
      </c>
      <c r="I1150" s="16">
        <f>VLOOKUP(B1150,'[1]FDC1 Hyp3 taxeha1'!$A$2:$U$42,21,0)</f>
        <v>0</v>
      </c>
      <c r="J1150" s="17">
        <f t="shared" si="68"/>
        <v>0</v>
      </c>
      <c r="K1150" s="17">
        <f t="shared" si="69"/>
        <v>0</v>
      </c>
      <c r="L1150" s="17">
        <f t="shared" si="70"/>
        <v>0</v>
      </c>
      <c r="M1150" s="17"/>
    </row>
    <row r="1151" spans="1:13" x14ac:dyDescent="0.35">
      <c r="A1151" s="13">
        <v>522456</v>
      </c>
      <c r="B1151" s="14" t="s">
        <v>814</v>
      </c>
      <c r="C1151" s="14" t="s">
        <v>819</v>
      </c>
      <c r="D1151" s="15">
        <v>35.700000000000003</v>
      </c>
      <c r="E1151" s="15">
        <v>103.23</v>
      </c>
      <c r="F1151" s="15">
        <f t="shared" si="71"/>
        <v>56.35</v>
      </c>
      <c r="G1151" s="16">
        <v>0</v>
      </c>
      <c r="H1151" s="16">
        <v>0</v>
      </c>
      <c r="I1151" s="16">
        <f>VLOOKUP(B1151,'[1]FDC1 Hyp3 taxeha1'!$A$2:$U$42,21,0)</f>
        <v>0</v>
      </c>
      <c r="J1151" s="17">
        <f t="shared" si="68"/>
        <v>0</v>
      </c>
      <c r="K1151" s="17">
        <f t="shared" si="69"/>
        <v>0</v>
      </c>
      <c r="L1151" s="17">
        <f t="shared" si="70"/>
        <v>0</v>
      </c>
      <c r="M1151" s="17"/>
    </row>
    <row r="1152" spans="1:13" x14ac:dyDescent="0.35">
      <c r="A1152" s="13">
        <v>521012</v>
      </c>
      <c r="B1152" s="14" t="s">
        <v>814</v>
      </c>
      <c r="C1152" s="14" t="s">
        <v>819</v>
      </c>
      <c r="D1152" s="15">
        <v>90.86</v>
      </c>
      <c r="E1152" s="15">
        <v>744.78</v>
      </c>
      <c r="F1152" s="15">
        <f t="shared" si="71"/>
        <v>239.82</v>
      </c>
      <c r="G1152" s="16">
        <v>0</v>
      </c>
      <c r="H1152" s="16">
        <v>0</v>
      </c>
      <c r="I1152" s="16">
        <f>VLOOKUP(B1152,'[1]FDC1 Hyp3 taxeha1'!$A$2:$U$42,21,0)</f>
        <v>0</v>
      </c>
      <c r="J1152" s="17">
        <f t="shared" si="68"/>
        <v>0</v>
      </c>
      <c r="K1152" s="17">
        <f t="shared" si="69"/>
        <v>0</v>
      </c>
      <c r="L1152" s="17">
        <f t="shared" si="70"/>
        <v>0</v>
      </c>
      <c r="M1152" s="17"/>
    </row>
    <row r="1153" spans="1:13" x14ac:dyDescent="0.35">
      <c r="A1153" s="13">
        <v>520088</v>
      </c>
      <c r="B1153" s="14" t="s">
        <v>814</v>
      </c>
      <c r="C1153" s="14" t="s">
        <v>819</v>
      </c>
      <c r="D1153" s="15">
        <v>176.7</v>
      </c>
      <c r="E1153" s="15">
        <v>0</v>
      </c>
      <c r="F1153" s="15">
        <f t="shared" si="71"/>
        <v>176.7</v>
      </c>
      <c r="G1153" s="16">
        <v>0</v>
      </c>
      <c r="H1153" s="16">
        <v>0</v>
      </c>
      <c r="I1153" s="16">
        <f>VLOOKUP(B1153,'[1]FDC1 Hyp3 taxeha1'!$A$2:$U$42,21,0)</f>
        <v>0</v>
      </c>
      <c r="J1153" s="17">
        <f t="shared" si="68"/>
        <v>0</v>
      </c>
      <c r="K1153" s="17">
        <f t="shared" si="69"/>
        <v>0</v>
      </c>
      <c r="L1153" s="17">
        <f t="shared" si="70"/>
        <v>0</v>
      </c>
      <c r="M1153" s="17"/>
    </row>
    <row r="1154" spans="1:13" x14ac:dyDescent="0.35">
      <c r="A1154" s="13">
        <v>520128</v>
      </c>
      <c r="B1154" s="14" t="s">
        <v>814</v>
      </c>
      <c r="C1154" s="14" t="s">
        <v>820</v>
      </c>
      <c r="D1154" s="15">
        <v>560.30999999999995</v>
      </c>
      <c r="E1154" s="15">
        <v>0</v>
      </c>
      <c r="F1154" s="15">
        <f t="shared" si="71"/>
        <v>560.30999999999995</v>
      </c>
      <c r="G1154" s="16">
        <v>0</v>
      </c>
      <c r="H1154" s="16">
        <v>0</v>
      </c>
      <c r="I1154" s="16">
        <f>VLOOKUP(B1154,'[1]FDC1 Hyp3 taxeha1'!$A$2:$U$42,21,0)</f>
        <v>0</v>
      </c>
      <c r="J1154" s="17">
        <f t="shared" ref="J1154:J1217" si="72">$F1154*G1154</f>
        <v>0</v>
      </c>
      <c r="K1154" s="17">
        <f t="shared" ref="K1154:K1217" si="73">$F1154*H1154</f>
        <v>0</v>
      </c>
      <c r="L1154" s="17">
        <f t="shared" ref="L1154:L1217" si="74">$F1154*I1154</f>
        <v>0</v>
      </c>
      <c r="M1154" s="17"/>
    </row>
    <row r="1155" spans="1:13" x14ac:dyDescent="0.35">
      <c r="A1155" s="13">
        <v>520826</v>
      </c>
      <c r="B1155" s="14" t="s">
        <v>821</v>
      </c>
      <c r="C1155" s="14" t="s">
        <v>822</v>
      </c>
      <c r="D1155" s="15">
        <v>69.42</v>
      </c>
      <c r="E1155" s="15">
        <v>14.89</v>
      </c>
      <c r="F1155" s="15">
        <f t="shared" ref="F1155:F1218" si="75">ROUND((D1155+(E1155/5)),2)</f>
        <v>72.400000000000006</v>
      </c>
      <c r="G1155" s="16">
        <v>0</v>
      </c>
      <c r="H1155" s="16">
        <v>0</v>
      </c>
      <c r="I1155" s="16">
        <f>VLOOKUP(B1155,'[1]FDC1 Hyp3 taxeha1'!$A$2:$U$42,21,0)</f>
        <v>0</v>
      </c>
      <c r="J1155" s="17">
        <f t="shared" si="72"/>
        <v>0</v>
      </c>
      <c r="K1155" s="17">
        <f t="shared" si="73"/>
        <v>0</v>
      </c>
      <c r="L1155" s="17">
        <f t="shared" si="74"/>
        <v>0</v>
      </c>
      <c r="M1155" s="17"/>
    </row>
    <row r="1156" spans="1:13" x14ac:dyDescent="0.35">
      <c r="A1156" s="13">
        <v>520362</v>
      </c>
      <c r="B1156" s="14" t="s">
        <v>821</v>
      </c>
      <c r="C1156" s="14" t="s">
        <v>413</v>
      </c>
      <c r="D1156" s="15">
        <v>0</v>
      </c>
      <c r="E1156" s="15">
        <v>57.22</v>
      </c>
      <c r="F1156" s="15">
        <f t="shared" si="75"/>
        <v>11.44</v>
      </c>
      <c r="G1156" s="16">
        <v>0</v>
      </c>
      <c r="H1156" s="16">
        <v>0</v>
      </c>
      <c r="I1156" s="16">
        <f>VLOOKUP(B1156,'[1]FDC1 Hyp3 taxeha1'!$A$2:$U$42,21,0)</f>
        <v>0</v>
      </c>
      <c r="J1156" s="17">
        <f t="shared" si="72"/>
        <v>0</v>
      </c>
      <c r="K1156" s="17">
        <f t="shared" si="73"/>
        <v>0</v>
      </c>
      <c r="L1156" s="17">
        <f t="shared" si="74"/>
        <v>0</v>
      </c>
      <c r="M1156" s="17"/>
    </row>
    <row r="1157" spans="1:13" x14ac:dyDescent="0.35">
      <c r="A1157" s="13">
        <v>521746</v>
      </c>
      <c r="B1157" s="14" t="s">
        <v>821</v>
      </c>
      <c r="C1157" s="14" t="s">
        <v>823</v>
      </c>
      <c r="D1157" s="15">
        <v>146</v>
      </c>
      <c r="E1157" s="15">
        <v>0</v>
      </c>
      <c r="F1157" s="15">
        <f t="shared" si="75"/>
        <v>146</v>
      </c>
      <c r="G1157" s="16">
        <v>0</v>
      </c>
      <c r="H1157" s="16">
        <v>0</v>
      </c>
      <c r="I1157" s="16">
        <f>VLOOKUP(B1157,'[1]FDC1 Hyp3 taxeha1'!$A$2:$U$42,21,0)</f>
        <v>0</v>
      </c>
      <c r="J1157" s="17">
        <f t="shared" si="72"/>
        <v>0</v>
      </c>
      <c r="K1157" s="17">
        <f t="shared" si="73"/>
        <v>0</v>
      </c>
      <c r="L1157" s="17">
        <f t="shared" si="74"/>
        <v>0</v>
      </c>
      <c r="M1157" s="17"/>
    </row>
    <row r="1158" spans="1:13" x14ac:dyDescent="0.35">
      <c r="A1158" s="13">
        <v>520021</v>
      </c>
      <c r="B1158" s="14" t="s">
        <v>821</v>
      </c>
      <c r="C1158" s="14" t="s">
        <v>824</v>
      </c>
      <c r="D1158" s="15">
        <v>189.74</v>
      </c>
      <c r="E1158" s="15">
        <v>192.84</v>
      </c>
      <c r="F1158" s="15">
        <f t="shared" si="75"/>
        <v>228.31</v>
      </c>
      <c r="G1158" s="16">
        <v>0</v>
      </c>
      <c r="H1158" s="16">
        <v>0</v>
      </c>
      <c r="I1158" s="16">
        <f>VLOOKUP(B1158,'[1]FDC1 Hyp3 taxeha1'!$A$2:$U$42,21,0)</f>
        <v>0</v>
      </c>
      <c r="J1158" s="17">
        <f t="shared" si="72"/>
        <v>0</v>
      </c>
      <c r="K1158" s="17">
        <f t="shared" si="73"/>
        <v>0</v>
      </c>
      <c r="L1158" s="17">
        <f t="shared" si="74"/>
        <v>0</v>
      </c>
      <c r="M1158" s="17"/>
    </row>
    <row r="1159" spans="1:13" x14ac:dyDescent="0.35">
      <c r="A1159" s="13">
        <v>521361</v>
      </c>
      <c r="B1159" s="14" t="s">
        <v>821</v>
      </c>
      <c r="C1159" s="14" t="s">
        <v>824</v>
      </c>
      <c r="D1159" s="15">
        <v>30.14</v>
      </c>
      <c r="E1159" s="15">
        <v>381.57</v>
      </c>
      <c r="F1159" s="15">
        <f t="shared" si="75"/>
        <v>106.45</v>
      </c>
      <c r="G1159" s="16">
        <v>0</v>
      </c>
      <c r="H1159" s="16">
        <v>0</v>
      </c>
      <c r="I1159" s="16">
        <f>VLOOKUP(B1159,'[1]FDC1 Hyp3 taxeha1'!$A$2:$U$42,21,0)</f>
        <v>0</v>
      </c>
      <c r="J1159" s="17">
        <f t="shared" si="72"/>
        <v>0</v>
      </c>
      <c r="K1159" s="17">
        <f t="shared" si="73"/>
        <v>0</v>
      </c>
      <c r="L1159" s="17">
        <f t="shared" si="74"/>
        <v>0</v>
      </c>
      <c r="M1159" s="17"/>
    </row>
    <row r="1160" spans="1:13" x14ac:dyDescent="0.35">
      <c r="A1160" s="13">
        <v>520150</v>
      </c>
      <c r="B1160" s="14" t="s">
        <v>821</v>
      </c>
      <c r="C1160" s="14" t="s">
        <v>825</v>
      </c>
      <c r="D1160" s="15">
        <v>25.23</v>
      </c>
      <c r="E1160" s="15">
        <v>189.66</v>
      </c>
      <c r="F1160" s="15">
        <f t="shared" si="75"/>
        <v>63.16</v>
      </c>
      <c r="G1160" s="16">
        <v>0</v>
      </c>
      <c r="H1160" s="16">
        <v>0</v>
      </c>
      <c r="I1160" s="16">
        <f>VLOOKUP(B1160,'[1]FDC1 Hyp3 taxeha1'!$A$2:$U$42,21,0)</f>
        <v>0</v>
      </c>
      <c r="J1160" s="17">
        <f t="shared" si="72"/>
        <v>0</v>
      </c>
      <c r="K1160" s="17">
        <f t="shared" si="73"/>
        <v>0</v>
      </c>
      <c r="L1160" s="17">
        <f t="shared" si="74"/>
        <v>0</v>
      </c>
      <c r="M1160" s="17"/>
    </row>
    <row r="1161" spans="1:13" x14ac:dyDescent="0.35">
      <c r="A1161" s="13">
        <v>520809</v>
      </c>
      <c r="B1161" s="14" t="s">
        <v>821</v>
      </c>
      <c r="C1161" s="14" t="s">
        <v>825</v>
      </c>
      <c r="D1161" s="15">
        <v>6.46</v>
      </c>
      <c r="E1161" s="15">
        <v>59.99</v>
      </c>
      <c r="F1161" s="15">
        <f t="shared" si="75"/>
        <v>18.46</v>
      </c>
      <c r="G1161" s="16">
        <v>0</v>
      </c>
      <c r="H1161" s="16">
        <v>0</v>
      </c>
      <c r="I1161" s="16">
        <f>VLOOKUP(B1161,'[1]FDC1 Hyp3 taxeha1'!$A$2:$U$42,21,0)</f>
        <v>0</v>
      </c>
      <c r="J1161" s="17">
        <f t="shared" si="72"/>
        <v>0</v>
      </c>
      <c r="K1161" s="17">
        <f t="shared" si="73"/>
        <v>0</v>
      </c>
      <c r="L1161" s="17">
        <f t="shared" si="74"/>
        <v>0</v>
      </c>
      <c r="M1161" s="17"/>
    </row>
    <row r="1162" spans="1:13" x14ac:dyDescent="0.35">
      <c r="A1162" s="13">
        <v>521027</v>
      </c>
      <c r="B1162" s="14" t="s">
        <v>821</v>
      </c>
      <c r="C1162" s="14" t="s">
        <v>826</v>
      </c>
      <c r="D1162" s="15">
        <v>147.01</v>
      </c>
      <c r="E1162" s="15">
        <v>668.52</v>
      </c>
      <c r="F1162" s="15">
        <f t="shared" si="75"/>
        <v>280.70999999999998</v>
      </c>
      <c r="G1162" s="16">
        <v>0</v>
      </c>
      <c r="H1162" s="16">
        <v>0</v>
      </c>
      <c r="I1162" s="16">
        <f>VLOOKUP(B1162,'[1]FDC1 Hyp3 taxeha1'!$A$2:$U$42,21,0)</f>
        <v>0</v>
      </c>
      <c r="J1162" s="17">
        <f t="shared" si="72"/>
        <v>0</v>
      </c>
      <c r="K1162" s="17">
        <f t="shared" si="73"/>
        <v>0</v>
      </c>
      <c r="L1162" s="17">
        <f t="shared" si="74"/>
        <v>0</v>
      </c>
      <c r="M1162" s="17"/>
    </row>
    <row r="1163" spans="1:13" x14ac:dyDescent="0.35">
      <c r="A1163" s="13">
        <v>521170</v>
      </c>
      <c r="B1163" s="14" t="s">
        <v>821</v>
      </c>
      <c r="C1163" s="14" t="s">
        <v>827</v>
      </c>
      <c r="D1163" s="15">
        <v>879.23</v>
      </c>
      <c r="E1163" s="15">
        <v>444.39</v>
      </c>
      <c r="F1163" s="15">
        <f t="shared" si="75"/>
        <v>968.11</v>
      </c>
      <c r="G1163" s="16">
        <v>0</v>
      </c>
      <c r="H1163" s="16">
        <v>0</v>
      </c>
      <c r="I1163" s="16">
        <f>VLOOKUP(B1163,'[1]FDC1 Hyp3 taxeha1'!$A$2:$U$42,21,0)</f>
        <v>0</v>
      </c>
      <c r="J1163" s="17">
        <f t="shared" si="72"/>
        <v>0</v>
      </c>
      <c r="K1163" s="17">
        <f t="shared" si="73"/>
        <v>0</v>
      </c>
      <c r="L1163" s="17">
        <f t="shared" si="74"/>
        <v>0</v>
      </c>
      <c r="M1163" s="17"/>
    </row>
    <row r="1164" spans="1:13" x14ac:dyDescent="0.35">
      <c r="A1164" s="13">
        <v>520984</v>
      </c>
      <c r="B1164" s="14" t="s">
        <v>821</v>
      </c>
      <c r="C1164" s="14" t="s">
        <v>828</v>
      </c>
      <c r="D1164" s="15">
        <v>107.19</v>
      </c>
      <c r="E1164" s="15">
        <v>0</v>
      </c>
      <c r="F1164" s="15">
        <f t="shared" si="75"/>
        <v>107.19</v>
      </c>
      <c r="G1164" s="16">
        <v>0</v>
      </c>
      <c r="H1164" s="16">
        <v>0</v>
      </c>
      <c r="I1164" s="16">
        <f>VLOOKUP(B1164,'[1]FDC1 Hyp3 taxeha1'!$A$2:$U$42,21,0)</f>
        <v>0</v>
      </c>
      <c r="J1164" s="17">
        <f t="shared" si="72"/>
        <v>0</v>
      </c>
      <c r="K1164" s="17">
        <f t="shared" si="73"/>
        <v>0</v>
      </c>
      <c r="L1164" s="17">
        <f t="shared" si="74"/>
        <v>0</v>
      </c>
      <c r="M1164" s="17"/>
    </row>
    <row r="1165" spans="1:13" x14ac:dyDescent="0.35">
      <c r="A1165" s="13">
        <v>520956</v>
      </c>
      <c r="B1165" s="14" t="s">
        <v>821</v>
      </c>
      <c r="C1165" s="14" t="s">
        <v>816</v>
      </c>
      <c r="D1165" s="15">
        <v>0</v>
      </c>
      <c r="E1165" s="15">
        <v>105.86</v>
      </c>
      <c r="F1165" s="15">
        <f t="shared" si="75"/>
        <v>21.17</v>
      </c>
      <c r="G1165" s="16">
        <v>0</v>
      </c>
      <c r="H1165" s="16">
        <v>0</v>
      </c>
      <c r="I1165" s="16">
        <f>VLOOKUP(B1165,'[1]FDC1 Hyp3 taxeha1'!$A$2:$U$42,21,0)</f>
        <v>0</v>
      </c>
      <c r="J1165" s="17">
        <f t="shared" si="72"/>
        <v>0</v>
      </c>
      <c r="K1165" s="17">
        <f t="shared" si="73"/>
        <v>0</v>
      </c>
      <c r="L1165" s="17">
        <f t="shared" si="74"/>
        <v>0</v>
      </c>
      <c r="M1165" s="17"/>
    </row>
    <row r="1166" spans="1:13" x14ac:dyDescent="0.35">
      <c r="A1166" s="13">
        <v>520578</v>
      </c>
      <c r="B1166" s="14" t="s">
        <v>821</v>
      </c>
      <c r="C1166" s="14" t="s">
        <v>816</v>
      </c>
      <c r="D1166" s="15">
        <v>267.41000000000003</v>
      </c>
      <c r="E1166" s="15">
        <v>410.12</v>
      </c>
      <c r="F1166" s="15">
        <f t="shared" si="75"/>
        <v>349.43</v>
      </c>
      <c r="G1166" s="16">
        <v>0</v>
      </c>
      <c r="H1166" s="16">
        <v>0</v>
      </c>
      <c r="I1166" s="16">
        <f>VLOOKUP(B1166,'[1]FDC1 Hyp3 taxeha1'!$A$2:$U$42,21,0)</f>
        <v>0</v>
      </c>
      <c r="J1166" s="17">
        <f t="shared" si="72"/>
        <v>0</v>
      </c>
      <c r="K1166" s="17">
        <f t="shared" si="73"/>
        <v>0</v>
      </c>
      <c r="L1166" s="17">
        <f t="shared" si="74"/>
        <v>0</v>
      </c>
      <c r="M1166" s="17"/>
    </row>
    <row r="1167" spans="1:13" x14ac:dyDescent="0.35">
      <c r="A1167" s="13">
        <v>520431</v>
      </c>
      <c r="B1167" s="14" t="s">
        <v>821</v>
      </c>
      <c r="C1167" s="14" t="s">
        <v>829</v>
      </c>
      <c r="D1167" s="15">
        <v>27.54</v>
      </c>
      <c r="E1167" s="15">
        <v>418.62</v>
      </c>
      <c r="F1167" s="15">
        <f t="shared" si="75"/>
        <v>111.26</v>
      </c>
      <c r="G1167" s="16">
        <v>0</v>
      </c>
      <c r="H1167" s="16">
        <v>0</v>
      </c>
      <c r="I1167" s="16">
        <f>VLOOKUP(B1167,'[1]FDC1 Hyp3 taxeha1'!$A$2:$U$42,21,0)</f>
        <v>0</v>
      </c>
      <c r="J1167" s="17">
        <f t="shared" si="72"/>
        <v>0</v>
      </c>
      <c r="K1167" s="17">
        <f t="shared" si="73"/>
        <v>0</v>
      </c>
      <c r="L1167" s="17">
        <f t="shared" si="74"/>
        <v>0</v>
      </c>
      <c r="M1167" s="17"/>
    </row>
    <row r="1168" spans="1:13" x14ac:dyDescent="0.35">
      <c r="A1168" s="13">
        <v>520042</v>
      </c>
      <c r="B1168" s="14" t="s">
        <v>821</v>
      </c>
      <c r="C1168" s="14" t="s">
        <v>414</v>
      </c>
      <c r="D1168" s="15">
        <v>982.02</v>
      </c>
      <c r="E1168" s="15">
        <v>402.15</v>
      </c>
      <c r="F1168" s="15">
        <f t="shared" si="75"/>
        <v>1062.45</v>
      </c>
      <c r="G1168" s="16">
        <v>0</v>
      </c>
      <c r="H1168" s="16">
        <v>0</v>
      </c>
      <c r="I1168" s="16">
        <f>VLOOKUP(B1168,'[1]FDC1 Hyp3 taxeha1'!$A$2:$U$42,21,0)</f>
        <v>0</v>
      </c>
      <c r="J1168" s="17">
        <f t="shared" si="72"/>
        <v>0</v>
      </c>
      <c r="K1168" s="17">
        <f t="shared" si="73"/>
        <v>0</v>
      </c>
      <c r="L1168" s="17">
        <f t="shared" si="74"/>
        <v>0</v>
      </c>
      <c r="M1168" s="17"/>
    </row>
    <row r="1169" spans="1:13" x14ac:dyDescent="0.35">
      <c r="A1169" s="13">
        <v>520186</v>
      </c>
      <c r="B1169" s="14" t="s">
        <v>830</v>
      </c>
      <c r="C1169" s="14" t="s">
        <v>831</v>
      </c>
      <c r="D1169" s="15">
        <v>16.52</v>
      </c>
      <c r="E1169" s="15">
        <v>35</v>
      </c>
      <c r="F1169" s="15">
        <f t="shared" si="75"/>
        <v>23.52</v>
      </c>
      <c r="G1169" s="16">
        <v>0</v>
      </c>
      <c r="H1169" s="16">
        <v>0</v>
      </c>
      <c r="I1169" s="16">
        <f>VLOOKUP(B1169,'[1]FDC1 Hyp3 taxeha1'!$A$2:$U$42,21,0)</f>
        <v>2.48</v>
      </c>
      <c r="J1169" s="17">
        <f t="shared" si="72"/>
        <v>0</v>
      </c>
      <c r="K1169" s="17">
        <f t="shared" si="73"/>
        <v>0</v>
      </c>
      <c r="L1169" s="17">
        <f t="shared" si="74"/>
        <v>58.329599999999999</v>
      </c>
      <c r="M1169" s="17"/>
    </row>
    <row r="1170" spans="1:13" x14ac:dyDescent="0.35">
      <c r="A1170" s="13">
        <v>521501</v>
      </c>
      <c r="B1170" s="14" t="s">
        <v>830</v>
      </c>
      <c r="C1170" s="14" t="s">
        <v>832</v>
      </c>
      <c r="D1170" s="15">
        <v>270.49</v>
      </c>
      <c r="E1170" s="15">
        <v>293.89999999999998</v>
      </c>
      <c r="F1170" s="15">
        <f t="shared" si="75"/>
        <v>329.27</v>
      </c>
      <c r="G1170" s="16">
        <v>0</v>
      </c>
      <c r="H1170" s="16">
        <v>0</v>
      </c>
      <c r="I1170" s="16">
        <f>VLOOKUP(B1170,'[1]FDC1 Hyp3 taxeha1'!$A$2:$U$42,21,0)</f>
        <v>2.48</v>
      </c>
      <c r="J1170" s="17">
        <f t="shared" si="72"/>
        <v>0</v>
      </c>
      <c r="K1170" s="17">
        <f t="shared" si="73"/>
        <v>0</v>
      </c>
      <c r="L1170" s="17">
        <f t="shared" si="74"/>
        <v>816.5895999999999</v>
      </c>
      <c r="M1170" s="17"/>
    </row>
    <row r="1171" spans="1:13" x14ac:dyDescent="0.35">
      <c r="A1171" s="13">
        <v>520885</v>
      </c>
      <c r="B1171" s="14" t="s">
        <v>830</v>
      </c>
      <c r="C1171" s="14" t="s">
        <v>833</v>
      </c>
      <c r="D1171" s="15">
        <v>31.15</v>
      </c>
      <c r="E1171" s="15">
        <v>28.41</v>
      </c>
      <c r="F1171" s="15">
        <f t="shared" si="75"/>
        <v>36.83</v>
      </c>
      <c r="G1171" s="16">
        <v>0</v>
      </c>
      <c r="H1171" s="16">
        <v>0</v>
      </c>
      <c r="I1171" s="16">
        <f>VLOOKUP(B1171,'[1]FDC1 Hyp3 taxeha1'!$A$2:$U$42,21,0)</f>
        <v>2.48</v>
      </c>
      <c r="J1171" s="17">
        <f t="shared" si="72"/>
        <v>0</v>
      </c>
      <c r="K1171" s="17">
        <f t="shared" si="73"/>
        <v>0</v>
      </c>
      <c r="L1171" s="17">
        <f t="shared" si="74"/>
        <v>91.338399999999993</v>
      </c>
      <c r="M1171" s="17"/>
    </row>
    <row r="1172" spans="1:13" x14ac:dyDescent="0.35">
      <c r="A1172" s="13">
        <v>520796</v>
      </c>
      <c r="B1172" s="14" t="s">
        <v>830</v>
      </c>
      <c r="C1172" s="14" t="s">
        <v>834</v>
      </c>
      <c r="D1172" s="15">
        <v>90.85</v>
      </c>
      <c r="E1172" s="15">
        <v>117.51</v>
      </c>
      <c r="F1172" s="15">
        <f t="shared" si="75"/>
        <v>114.35</v>
      </c>
      <c r="G1172" s="16">
        <v>0</v>
      </c>
      <c r="H1172" s="16">
        <v>0</v>
      </c>
      <c r="I1172" s="16">
        <f>VLOOKUP(B1172,'[1]FDC1 Hyp3 taxeha1'!$A$2:$U$42,21,0)</f>
        <v>2.48</v>
      </c>
      <c r="J1172" s="17">
        <f t="shared" si="72"/>
        <v>0</v>
      </c>
      <c r="K1172" s="17">
        <f t="shared" si="73"/>
        <v>0</v>
      </c>
      <c r="L1172" s="17">
        <f t="shared" si="74"/>
        <v>283.58799999999997</v>
      </c>
      <c r="M1172" s="17"/>
    </row>
    <row r="1173" spans="1:13" x14ac:dyDescent="0.35">
      <c r="A1173" s="13">
        <v>521208</v>
      </c>
      <c r="B1173" s="14" t="s">
        <v>830</v>
      </c>
      <c r="C1173" s="14" t="s">
        <v>383</v>
      </c>
      <c r="D1173" s="15">
        <v>332.6</v>
      </c>
      <c r="E1173" s="15">
        <v>230.87</v>
      </c>
      <c r="F1173" s="15">
        <f t="shared" si="75"/>
        <v>378.77</v>
      </c>
      <c r="G1173" s="16">
        <v>0</v>
      </c>
      <c r="H1173" s="16">
        <v>0</v>
      </c>
      <c r="I1173" s="16">
        <f>VLOOKUP(B1173,'[1]FDC1 Hyp3 taxeha1'!$A$2:$U$42,21,0)</f>
        <v>2.48</v>
      </c>
      <c r="J1173" s="17">
        <f t="shared" si="72"/>
        <v>0</v>
      </c>
      <c r="K1173" s="17">
        <f t="shared" si="73"/>
        <v>0</v>
      </c>
      <c r="L1173" s="17">
        <f t="shared" si="74"/>
        <v>939.3495999999999</v>
      </c>
      <c r="M1173" s="17"/>
    </row>
    <row r="1174" spans="1:13" x14ac:dyDescent="0.35">
      <c r="A1174" s="13">
        <v>520699</v>
      </c>
      <c r="B1174" s="14" t="s">
        <v>830</v>
      </c>
      <c r="C1174" s="14" t="s">
        <v>384</v>
      </c>
      <c r="D1174" s="15">
        <v>195.11</v>
      </c>
      <c r="E1174" s="15">
        <v>581.30999999999995</v>
      </c>
      <c r="F1174" s="15">
        <f t="shared" si="75"/>
        <v>311.37</v>
      </c>
      <c r="G1174" s="16">
        <v>0</v>
      </c>
      <c r="H1174" s="16">
        <v>0</v>
      </c>
      <c r="I1174" s="16">
        <f>VLOOKUP(B1174,'[1]FDC1 Hyp3 taxeha1'!$A$2:$U$42,21,0)</f>
        <v>2.48</v>
      </c>
      <c r="J1174" s="17">
        <f t="shared" si="72"/>
        <v>0</v>
      </c>
      <c r="K1174" s="17">
        <f t="shared" si="73"/>
        <v>0</v>
      </c>
      <c r="L1174" s="17">
        <f t="shared" si="74"/>
        <v>772.19759999999997</v>
      </c>
      <c r="M1174" s="17"/>
    </row>
    <row r="1175" spans="1:13" x14ac:dyDescent="0.35">
      <c r="A1175" s="13">
        <v>521327</v>
      </c>
      <c r="B1175" s="14" t="s">
        <v>830</v>
      </c>
      <c r="C1175" s="14" t="s">
        <v>384</v>
      </c>
      <c r="D1175" s="15">
        <v>122.98</v>
      </c>
      <c r="E1175" s="15">
        <v>12.53</v>
      </c>
      <c r="F1175" s="15">
        <f t="shared" si="75"/>
        <v>125.49</v>
      </c>
      <c r="G1175" s="16">
        <v>0</v>
      </c>
      <c r="H1175" s="16">
        <v>0</v>
      </c>
      <c r="I1175" s="16">
        <f>VLOOKUP(B1175,'[1]FDC1 Hyp3 taxeha1'!$A$2:$U$42,21,0)</f>
        <v>2.48</v>
      </c>
      <c r="J1175" s="17">
        <f t="shared" si="72"/>
        <v>0</v>
      </c>
      <c r="K1175" s="17">
        <f t="shared" si="73"/>
        <v>0</v>
      </c>
      <c r="L1175" s="17">
        <f t="shared" si="74"/>
        <v>311.21519999999998</v>
      </c>
      <c r="M1175" s="17"/>
    </row>
    <row r="1176" spans="1:13" x14ac:dyDescent="0.35">
      <c r="A1176" s="13">
        <v>521165</v>
      </c>
      <c r="B1176" s="14" t="s">
        <v>830</v>
      </c>
      <c r="C1176" s="14" t="s">
        <v>835</v>
      </c>
      <c r="D1176" s="15">
        <v>3.9</v>
      </c>
      <c r="E1176" s="15">
        <v>61.3</v>
      </c>
      <c r="F1176" s="15">
        <f t="shared" si="75"/>
        <v>16.16</v>
      </c>
      <c r="G1176" s="16">
        <v>0</v>
      </c>
      <c r="H1176" s="16">
        <v>0</v>
      </c>
      <c r="I1176" s="16">
        <f>VLOOKUP(B1176,'[1]FDC1 Hyp3 taxeha1'!$A$2:$U$42,21,0)</f>
        <v>2.48</v>
      </c>
      <c r="J1176" s="17">
        <f t="shared" si="72"/>
        <v>0</v>
      </c>
      <c r="K1176" s="17">
        <f t="shared" si="73"/>
        <v>0</v>
      </c>
      <c r="L1176" s="17">
        <f t="shared" si="74"/>
        <v>40.076799999999999</v>
      </c>
      <c r="M1176" s="17"/>
    </row>
    <row r="1177" spans="1:13" x14ac:dyDescent="0.35">
      <c r="A1177" s="13">
        <v>520142</v>
      </c>
      <c r="B1177" s="14" t="s">
        <v>830</v>
      </c>
      <c r="C1177" s="14" t="s">
        <v>835</v>
      </c>
      <c r="D1177" s="15">
        <v>9.59</v>
      </c>
      <c r="E1177" s="15">
        <v>60.93</v>
      </c>
      <c r="F1177" s="15">
        <f t="shared" si="75"/>
        <v>21.78</v>
      </c>
      <c r="G1177" s="16">
        <v>0</v>
      </c>
      <c r="H1177" s="16">
        <v>0</v>
      </c>
      <c r="I1177" s="16">
        <f>VLOOKUP(B1177,'[1]FDC1 Hyp3 taxeha1'!$A$2:$U$42,21,0)</f>
        <v>2.48</v>
      </c>
      <c r="J1177" s="17">
        <f t="shared" si="72"/>
        <v>0</v>
      </c>
      <c r="K1177" s="17">
        <f t="shared" si="73"/>
        <v>0</v>
      </c>
      <c r="L1177" s="17">
        <f t="shared" si="74"/>
        <v>54.014400000000002</v>
      </c>
      <c r="M1177" s="17"/>
    </row>
    <row r="1178" spans="1:13" x14ac:dyDescent="0.35">
      <c r="A1178" s="13">
        <v>520473</v>
      </c>
      <c r="B1178" s="14" t="s">
        <v>830</v>
      </c>
      <c r="C1178" s="14" t="s">
        <v>27</v>
      </c>
      <c r="D1178" s="15">
        <v>679</v>
      </c>
      <c r="E1178" s="15">
        <v>0</v>
      </c>
      <c r="F1178" s="15">
        <f t="shared" si="75"/>
        <v>679</v>
      </c>
      <c r="G1178" s="16">
        <v>0</v>
      </c>
      <c r="H1178" s="16">
        <v>0</v>
      </c>
      <c r="I1178" s="16">
        <f>VLOOKUP(B1178,'[1]FDC1 Hyp3 taxeha1'!$A$2:$U$42,21,0)</f>
        <v>2.48</v>
      </c>
      <c r="J1178" s="17">
        <f t="shared" si="72"/>
        <v>0</v>
      </c>
      <c r="K1178" s="17">
        <f t="shared" si="73"/>
        <v>0</v>
      </c>
      <c r="L1178" s="17">
        <f t="shared" si="74"/>
        <v>1683.92</v>
      </c>
      <c r="M1178" s="17"/>
    </row>
    <row r="1179" spans="1:13" x14ac:dyDescent="0.35">
      <c r="A1179" s="13">
        <v>521783</v>
      </c>
      <c r="B1179" s="14" t="s">
        <v>830</v>
      </c>
      <c r="C1179" s="14" t="s">
        <v>836</v>
      </c>
      <c r="D1179" s="15">
        <v>207.04</v>
      </c>
      <c r="E1179" s="15">
        <v>0</v>
      </c>
      <c r="F1179" s="15">
        <f t="shared" si="75"/>
        <v>207.04</v>
      </c>
      <c r="G1179" s="16">
        <v>0</v>
      </c>
      <c r="H1179" s="16">
        <v>0</v>
      </c>
      <c r="I1179" s="16">
        <f>VLOOKUP(B1179,'[1]FDC1 Hyp3 taxeha1'!$A$2:$U$42,21,0)</f>
        <v>2.48</v>
      </c>
      <c r="J1179" s="17">
        <f t="shared" si="72"/>
        <v>0</v>
      </c>
      <c r="K1179" s="17">
        <f t="shared" si="73"/>
        <v>0</v>
      </c>
      <c r="L1179" s="17">
        <f t="shared" si="74"/>
        <v>513.45920000000001</v>
      </c>
      <c r="M1179" s="17"/>
    </row>
    <row r="1180" spans="1:13" x14ac:dyDescent="0.35">
      <c r="A1180" s="13">
        <v>520621</v>
      </c>
      <c r="B1180" s="14" t="s">
        <v>830</v>
      </c>
      <c r="C1180" s="14" t="s">
        <v>837</v>
      </c>
      <c r="D1180" s="15">
        <v>22.25</v>
      </c>
      <c r="E1180" s="15">
        <v>0</v>
      </c>
      <c r="F1180" s="15">
        <f t="shared" si="75"/>
        <v>22.25</v>
      </c>
      <c r="G1180" s="16">
        <v>0</v>
      </c>
      <c r="H1180" s="16">
        <v>0</v>
      </c>
      <c r="I1180" s="16">
        <f>VLOOKUP(B1180,'[1]FDC1 Hyp3 taxeha1'!$A$2:$U$42,21,0)</f>
        <v>2.48</v>
      </c>
      <c r="J1180" s="17">
        <f t="shared" si="72"/>
        <v>0</v>
      </c>
      <c r="K1180" s="17">
        <f t="shared" si="73"/>
        <v>0</v>
      </c>
      <c r="L1180" s="17">
        <f t="shared" si="74"/>
        <v>55.18</v>
      </c>
      <c r="M1180" s="17"/>
    </row>
    <row r="1181" spans="1:13" x14ac:dyDescent="0.35">
      <c r="A1181" s="13">
        <v>520191</v>
      </c>
      <c r="B1181" s="14" t="s">
        <v>830</v>
      </c>
      <c r="C1181" s="14" t="s">
        <v>838</v>
      </c>
      <c r="D1181" s="15">
        <v>15</v>
      </c>
      <c r="E1181" s="15">
        <v>406.98</v>
      </c>
      <c r="F1181" s="15">
        <f t="shared" si="75"/>
        <v>96.4</v>
      </c>
      <c r="G1181" s="16">
        <v>0</v>
      </c>
      <c r="H1181" s="16">
        <v>0</v>
      </c>
      <c r="I1181" s="16">
        <f>VLOOKUP(B1181,'[1]FDC1 Hyp3 taxeha1'!$A$2:$U$42,21,0)</f>
        <v>2.48</v>
      </c>
      <c r="J1181" s="17">
        <f t="shared" si="72"/>
        <v>0</v>
      </c>
      <c r="K1181" s="17">
        <f t="shared" si="73"/>
        <v>0</v>
      </c>
      <c r="L1181" s="17">
        <f t="shared" si="74"/>
        <v>239.072</v>
      </c>
      <c r="M1181" s="17"/>
    </row>
    <row r="1182" spans="1:13" x14ac:dyDescent="0.35">
      <c r="A1182" s="13">
        <v>521549</v>
      </c>
      <c r="B1182" s="14" t="s">
        <v>830</v>
      </c>
      <c r="C1182" s="14" t="s">
        <v>839</v>
      </c>
      <c r="D1182" s="15">
        <v>46.31</v>
      </c>
      <c r="E1182" s="15">
        <v>69.91</v>
      </c>
      <c r="F1182" s="15">
        <f t="shared" si="75"/>
        <v>60.29</v>
      </c>
      <c r="G1182" s="16">
        <v>0</v>
      </c>
      <c r="H1182" s="16">
        <v>0</v>
      </c>
      <c r="I1182" s="16">
        <f>VLOOKUP(B1182,'[1]FDC1 Hyp3 taxeha1'!$A$2:$U$42,21,0)</f>
        <v>2.48</v>
      </c>
      <c r="J1182" s="17">
        <f t="shared" si="72"/>
        <v>0</v>
      </c>
      <c r="K1182" s="17">
        <f t="shared" si="73"/>
        <v>0</v>
      </c>
      <c r="L1182" s="17">
        <f t="shared" si="74"/>
        <v>149.51919999999998</v>
      </c>
      <c r="M1182" s="17"/>
    </row>
    <row r="1183" spans="1:13" x14ac:dyDescent="0.35">
      <c r="A1183" s="13">
        <v>520445</v>
      </c>
      <c r="B1183" s="14" t="s">
        <v>830</v>
      </c>
      <c r="C1183" s="14" t="s">
        <v>840</v>
      </c>
      <c r="D1183" s="15">
        <v>39.5</v>
      </c>
      <c r="E1183" s="15">
        <v>0</v>
      </c>
      <c r="F1183" s="15">
        <f t="shared" si="75"/>
        <v>39.5</v>
      </c>
      <c r="G1183" s="16">
        <v>0</v>
      </c>
      <c r="H1183" s="16">
        <v>0</v>
      </c>
      <c r="I1183" s="16">
        <f>VLOOKUP(B1183,'[1]FDC1 Hyp3 taxeha1'!$A$2:$U$42,21,0)</f>
        <v>2.48</v>
      </c>
      <c r="J1183" s="17">
        <f t="shared" si="72"/>
        <v>0</v>
      </c>
      <c r="K1183" s="17">
        <f t="shared" si="73"/>
        <v>0</v>
      </c>
      <c r="L1183" s="17">
        <f t="shared" si="74"/>
        <v>97.96</v>
      </c>
      <c r="M1183" s="17"/>
    </row>
    <row r="1184" spans="1:13" x14ac:dyDescent="0.35">
      <c r="A1184" s="13">
        <v>521020</v>
      </c>
      <c r="B1184" s="14" t="s">
        <v>830</v>
      </c>
      <c r="C1184" s="14" t="s">
        <v>841</v>
      </c>
      <c r="D1184" s="15">
        <v>21.16</v>
      </c>
      <c r="E1184" s="15">
        <v>83.47</v>
      </c>
      <c r="F1184" s="15">
        <f t="shared" si="75"/>
        <v>37.85</v>
      </c>
      <c r="G1184" s="16">
        <v>0</v>
      </c>
      <c r="H1184" s="16">
        <v>0</v>
      </c>
      <c r="I1184" s="16">
        <f>VLOOKUP(B1184,'[1]FDC1 Hyp3 taxeha1'!$A$2:$U$42,21,0)</f>
        <v>2.48</v>
      </c>
      <c r="J1184" s="17">
        <f t="shared" si="72"/>
        <v>0</v>
      </c>
      <c r="K1184" s="17">
        <f t="shared" si="73"/>
        <v>0</v>
      </c>
      <c r="L1184" s="17">
        <f t="shared" si="74"/>
        <v>93.868000000000009</v>
      </c>
      <c r="M1184" s="17"/>
    </row>
    <row r="1185" spans="1:13" x14ac:dyDescent="0.35">
      <c r="A1185" s="13">
        <v>522581</v>
      </c>
      <c r="B1185" s="14" t="s">
        <v>830</v>
      </c>
      <c r="C1185" s="14" t="s">
        <v>836</v>
      </c>
      <c r="D1185" s="15">
        <v>49.42</v>
      </c>
      <c r="E1185" s="15">
        <v>0</v>
      </c>
      <c r="F1185" s="15">
        <f t="shared" si="75"/>
        <v>49.42</v>
      </c>
      <c r="G1185" s="16">
        <v>0</v>
      </c>
      <c r="H1185" s="16">
        <v>0</v>
      </c>
      <c r="I1185" s="16">
        <f>VLOOKUP(B1185,'[1]FDC1 Hyp3 taxeha1'!$A$2:$U$42,21,0)</f>
        <v>2.48</v>
      </c>
      <c r="J1185" s="17">
        <f t="shared" si="72"/>
        <v>0</v>
      </c>
      <c r="K1185" s="17">
        <f t="shared" si="73"/>
        <v>0</v>
      </c>
      <c r="L1185" s="17">
        <f t="shared" si="74"/>
        <v>122.5616</v>
      </c>
      <c r="M1185" s="17"/>
    </row>
    <row r="1186" spans="1:13" x14ac:dyDescent="0.35">
      <c r="A1186" s="13">
        <v>521392</v>
      </c>
      <c r="B1186" s="14" t="s">
        <v>830</v>
      </c>
      <c r="C1186" s="14" t="s">
        <v>836</v>
      </c>
      <c r="D1186" s="15">
        <v>416.26</v>
      </c>
      <c r="E1186" s="15">
        <v>28.9</v>
      </c>
      <c r="F1186" s="15">
        <f t="shared" si="75"/>
        <v>422.04</v>
      </c>
      <c r="G1186" s="16">
        <v>0</v>
      </c>
      <c r="H1186" s="16">
        <v>0</v>
      </c>
      <c r="I1186" s="16">
        <f>VLOOKUP(B1186,'[1]FDC1 Hyp3 taxeha1'!$A$2:$U$42,21,0)</f>
        <v>2.48</v>
      </c>
      <c r="J1186" s="17">
        <f t="shared" si="72"/>
        <v>0</v>
      </c>
      <c r="K1186" s="17">
        <f t="shared" si="73"/>
        <v>0</v>
      </c>
      <c r="L1186" s="17">
        <f t="shared" si="74"/>
        <v>1046.6592000000001</v>
      </c>
      <c r="M1186" s="17"/>
    </row>
    <row r="1187" spans="1:13" x14ac:dyDescent="0.35">
      <c r="A1187" s="13">
        <v>520655</v>
      </c>
      <c r="B1187" s="14" t="s">
        <v>830</v>
      </c>
      <c r="C1187" s="14" t="s">
        <v>842</v>
      </c>
      <c r="D1187" s="15">
        <v>373.78</v>
      </c>
      <c r="E1187" s="15">
        <v>433.14</v>
      </c>
      <c r="F1187" s="15">
        <f t="shared" si="75"/>
        <v>460.41</v>
      </c>
      <c r="G1187" s="16">
        <v>0</v>
      </c>
      <c r="H1187" s="16">
        <v>0</v>
      </c>
      <c r="I1187" s="16">
        <f>VLOOKUP(B1187,'[1]FDC1 Hyp3 taxeha1'!$A$2:$U$42,21,0)</f>
        <v>2.48</v>
      </c>
      <c r="J1187" s="17">
        <f t="shared" si="72"/>
        <v>0</v>
      </c>
      <c r="K1187" s="17">
        <f t="shared" si="73"/>
        <v>0</v>
      </c>
      <c r="L1187" s="17">
        <f t="shared" si="74"/>
        <v>1141.8168000000001</v>
      </c>
      <c r="M1187" s="17"/>
    </row>
    <row r="1188" spans="1:13" x14ac:dyDescent="0.35">
      <c r="A1188" s="13">
        <v>521026</v>
      </c>
      <c r="B1188" s="14" t="s">
        <v>843</v>
      </c>
      <c r="C1188" s="14" t="s">
        <v>844</v>
      </c>
      <c r="D1188" s="15">
        <v>1.72</v>
      </c>
      <c r="E1188" s="15">
        <v>54</v>
      </c>
      <c r="F1188" s="15">
        <f t="shared" si="75"/>
        <v>12.52</v>
      </c>
      <c r="G1188" s="16">
        <v>0</v>
      </c>
      <c r="H1188" s="16">
        <v>0</v>
      </c>
      <c r="I1188" s="16">
        <f>VLOOKUP(B1188,'[1]FDC1 Hyp3 taxeha1'!$A$2:$U$42,21,0)</f>
        <v>0</v>
      </c>
      <c r="J1188" s="17">
        <f t="shared" si="72"/>
        <v>0</v>
      </c>
      <c r="K1188" s="17">
        <f t="shared" si="73"/>
        <v>0</v>
      </c>
      <c r="L1188" s="17">
        <f t="shared" si="74"/>
        <v>0</v>
      </c>
      <c r="M1188" s="17"/>
    </row>
    <row r="1189" spans="1:13" x14ac:dyDescent="0.35">
      <c r="A1189" s="13">
        <v>520060</v>
      </c>
      <c r="B1189" s="14" t="s">
        <v>843</v>
      </c>
      <c r="C1189" s="14" t="s">
        <v>844</v>
      </c>
      <c r="D1189" s="15">
        <v>8.74</v>
      </c>
      <c r="E1189" s="15">
        <v>57.05</v>
      </c>
      <c r="F1189" s="15">
        <f t="shared" si="75"/>
        <v>20.149999999999999</v>
      </c>
      <c r="G1189" s="16">
        <v>0</v>
      </c>
      <c r="H1189" s="16">
        <v>0</v>
      </c>
      <c r="I1189" s="16">
        <f>VLOOKUP(B1189,'[1]FDC1 Hyp3 taxeha1'!$A$2:$U$42,21,0)</f>
        <v>0</v>
      </c>
      <c r="J1189" s="17">
        <f t="shared" si="72"/>
        <v>0</v>
      </c>
      <c r="K1189" s="17">
        <f t="shared" si="73"/>
        <v>0</v>
      </c>
      <c r="L1189" s="17">
        <f t="shared" si="74"/>
        <v>0</v>
      </c>
      <c r="M1189" s="17"/>
    </row>
    <row r="1190" spans="1:13" x14ac:dyDescent="0.35">
      <c r="A1190" s="13">
        <v>522350</v>
      </c>
      <c r="B1190" s="14" t="s">
        <v>843</v>
      </c>
      <c r="C1190" s="14" t="s">
        <v>845</v>
      </c>
      <c r="D1190" s="15">
        <v>28.53</v>
      </c>
      <c r="E1190" s="15">
        <v>118.35</v>
      </c>
      <c r="F1190" s="15">
        <f t="shared" si="75"/>
        <v>52.2</v>
      </c>
      <c r="G1190" s="16">
        <v>0</v>
      </c>
      <c r="H1190" s="16">
        <v>0</v>
      </c>
      <c r="I1190" s="16">
        <f>VLOOKUP(B1190,'[1]FDC1 Hyp3 taxeha1'!$A$2:$U$42,21,0)</f>
        <v>0</v>
      </c>
      <c r="J1190" s="17">
        <f t="shared" si="72"/>
        <v>0</v>
      </c>
      <c r="K1190" s="17">
        <f t="shared" si="73"/>
        <v>0</v>
      </c>
      <c r="L1190" s="17">
        <f t="shared" si="74"/>
        <v>0</v>
      </c>
      <c r="M1190" s="17"/>
    </row>
    <row r="1191" spans="1:13" x14ac:dyDescent="0.35">
      <c r="A1191" s="13">
        <v>520636</v>
      </c>
      <c r="B1191" s="14" t="s">
        <v>843</v>
      </c>
      <c r="C1191" s="14" t="s">
        <v>846</v>
      </c>
      <c r="D1191" s="15">
        <v>351.29</v>
      </c>
      <c r="E1191" s="15">
        <v>583.17999999999995</v>
      </c>
      <c r="F1191" s="15">
        <f t="shared" si="75"/>
        <v>467.93</v>
      </c>
      <c r="G1191" s="16">
        <v>0</v>
      </c>
      <c r="H1191" s="16">
        <v>0</v>
      </c>
      <c r="I1191" s="16">
        <f>VLOOKUP(B1191,'[1]FDC1 Hyp3 taxeha1'!$A$2:$U$42,21,0)</f>
        <v>0</v>
      </c>
      <c r="J1191" s="17">
        <f t="shared" si="72"/>
        <v>0</v>
      </c>
      <c r="K1191" s="17">
        <f t="shared" si="73"/>
        <v>0</v>
      </c>
      <c r="L1191" s="17">
        <f t="shared" si="74"/>
        <v>0</v>
      </c>
      <c r="M1191" s="17"/>
    </row>
    <row r="1192" spans="1:13" x14ac:dyDescent="0.35">
      <c r="A1192" s="13">
        <v>521135</v>
      </c>
      <c r="B1192" s="14" t="s">
        <v>843</v>
      </c>
      <c r="C1192" s="14" t="s">
        <v>847</v>
      </c>
      <c r="D1192" s="15">
        <v>1136.3</v>
      </c>
      <c r="E1192" s="15">
        <v>46.66</v>
      </c>
      <c r="F1192" s="15">
        <f t="shared" si="75"/>
        <v>1145.6300000000001</v>
      </c>
      <c r="G1192" s="16">
        <v>0</v>
      </c>
      <c r="H1192" s="16">
        <v>0</v>
      </c>
      <c r="I1192" s="16">
        <f>VLOOKUP(B1192,'[1]FDC1 Hyp3 taxeha1'!$A$2:$U$42,21,0)</f>
        <v>0</v>
      </c>
      <c r="J1192" s="17">
        <f t="shared" si="72"/>
        <v>0</v>
      </c>
      <c r="K1192" s="17">
        <f t="shared" si="73"/>
        <v>0</v>
      </c>
      <c r="L1192" s="17">
        <f t="shared" si="74"/>
        <v>0</v>
      </c>
      <c r="M1192" s="17"/>
    </row>
    <row r="1193" spans="1:13" x14ac:dyDescent="0.35">
      <c r="A1193" s="13">
        <v>520600</v>
      </c>
      <c r="B1193" s="14" t="s">
        <v>843</v>
      </c>
      <c r="C1193" s="14" t="s">
        <v>848</v>
      </c>
      <c r="D1193" s="15">
        <v>7.62</v>
      </c>
      <c r="E1193" s="15">
        <v>93.63</v>
      </c>
      <c r="F1193" s="15">
        <f t="shared" si="75"/>
        <v>26.35</v>
      </c>
      <c r="G1193" s="16">
        <v>0</v>
      </c>
      <c r="H1193" s="16">
        <v>0</v>
      </c>
      <c r="I1193" s="16">
        <f>VLOOKUP(B1193,'[1]FDC1 Hyp3 taxeha1'!$A$2:$U$42,21,0)</f>
        <v>0</v>
      </c>
      <c r="J1193" s="17">
        <f t="shared" si="72"/>
        <v>0</v>
      </c>
      <c r="K1193" s="17">
        <f t="shared" si="73"/>
        <v>0</v>
      </c>
      <c r="L1193" s="17">
        <f t="shared" si="74"/>
        <v>0</v>
      </c>
      <c r="M1193" s="17"/>
    </row>
    <row r="1194" spans="1:13" x14ac:dyDescent="0.35">
      <c r="A1194" s="13">
        <v>521055</v>
      </c>
      <c r="B1194" s="14" t="s">
        <v>843</v>
      </c>
      <c r="C1194" s="14" t="s">
        <v>849</v>
      </c>
      <c r="D1194" s="15">
        <v>137.19999999999999</v>
      </c>
      <c r="E1194" s="15">
        <v>677.33</v>
      </c>
      <c r="F1194" s="15">
        <f t="shared" si="75"/>
        <v>272.67</v>
      </c>
      <c r="G1194" s="16">
        <v>0</v>
      </c>
      <c r="H1194" s="16">
        <v>0</v>
      </c>
      <c r="I1194" s="16">
        <f>VLOOKUP(B1194,'[1]FDC1 Hyp3 taxeha1'!$A$2:$U$42,21,0)</f>
        <v>0</v>
      </c>
      <c r="J1194" s="17">
        <f t="shared" si="72"/>
        <v>0</v>
      </c>
      <c r="K1194" s="17">
        <f t="shared" si="73"/>
        <v>0</v>
      </c>
      <c r="L1194" s="17">
        <f t="shared" si="74"/>
        <v>0</v>
      </c>
      <c r="M1194" s="17"/>
    </row>
    <row r="1195" spans="1:13" x14ac:dyDescent="0.35">
      <c r="A1195" s="13">
        <v>521661</v>
      </c>
      <c r="B1195" s="14" t="s">
        <v>843</v>
      </c>
      <c r="C1195" s="14" t="s">
        <v>414</v>
      </c>
      <c r="D1195" s="15">
        <v>174.64</v>
      </c>
      <c r="E1195" s="15">
        <v>29.31</v>
      </c>
      <c r="F1195" s="15">
        <f t="shared" si="75"/>
        <v>180.5</v>
      </c>
      <c r="G1195" s="16">
        <v>0</v>
      </c>
      <c r="H1195" s="16">
        <v>0</v>
      </c>
      <c r="I1195" s="16">
        <f>VLOOKUP(B1195,'[1]FDC1 Hyp3 taxeha1'!$A$2:$U$42,21,0)</f>
        <v>0</v>
      </c>
      <c r="J1195" s="17">
        <f t="shared" si="72"/>
        <v>0</v>
      </c>
      <c r="K1195" s="17">
        <f t="shared" si="73"/>
        <v>0</v>
      </c>
      <c r="L1195" s="17">
        <f t="shared" si="74"/>
        <v>0</v>
      </c>
      <c r="M1195" s="17"/>
    </row>
    <row r="1196" spans="1:13" x14ac:dyDescent="0.35">
      <c r="A1196" s="13">
        <v>521214</v>
      </c>
      <c r="B1196" s="14" t="s">
        <v>843</v>
      </c>
      <c r="C1196" s="14" t="s">
        <v>850</v>
      </c>
      <c r="D1196" s="15">
        <v>49.31</v>
      </c>
      <c r="E1196" s="15">
        <v>372.95</v>
      </c>
      <c r="F1196" s="15">
        <f t="shared" si="75"/>
        <v>123.9</v>
      </c>
      <c r="G1196" s="16">
        <v>0</v>
      </c>
      <c r="H1196" s="16">
        <v>0</v>
      </c>
      <c r="I1196" s="16">
        <f>VLOOKUP(B1196,'[1]FDC1 Hyp3 taxeha1'!$A$2:$U$42,21,0)</f>
        <v>0</v>
      </c>
      <c r="J1196" s="17">
        <f t="shared" si="72"/>
        <v>0</v>
      </c>
      <c r="K1196" s="17">
        <f t="shared" si="73"/>
        <v>0</v>
      </c>
      <c r="L1196" s="17">
        <f t="shared" si="74"/>
        <v>0</v>
      </c>
      <c r="M1196" s="17"/>
    </row>
    <row r="1197" spans="1:13" x14ac:dyDescent="0.35">
      <c r="A1197" s="13">
        <v>520905</v>
      </c>
      <c r="B1197" s="14" t="s">
        <v>843</v>
      </c>
      <c r="C1197" s="14" t="s">
        <v>851</v>
      </c>
      <c r="D1197" s="15">
        <v>59.54</v>
      </c>
      <c r="E1197" s="15">
        <v>370.59</v>
      </c>
      <c r="F1197" s="15">
        <f t="shared" si="75"/>
        <v>133.66</v>
      </c>
      <c r="G1197" s="16">
        <v>0</v>
      </c>
      <c r="H1197" s="16">
        <v>0</v>
      </c>
      <c r="I1197" s="16">
        <f>VLOOKUP(B1197,'[1]FDC1 Hyp3 taxeha1'!$A$2:$U$42,21,0)</f>
        <v>0</v>
      </c>
      <c r="J1197" s="17">
        <f t="shared" si="72"/>
        <v>0</v>
      </c>
      <c r="K1197" s="17">
        <f t="shared" si="73"/>
        <v>0</v>
      </c>
      <c r="L1197" s="17">
        <f t="shared" si="74"/>
        <v>0</v>
      </c>
      <c r="M1197" s="17"/>
    </row>
    <row r="1198" spans="1:13" x14ac:dyDescent="0.35">
      <c r="A1198" s="13">
        <v>520092</v>
      </c>
      <c r="B1198" s="14" t="s">
        <v>843</v>
      </c>
      <c r="C1198" s="14" t="s">
        <v>852</v>
      </c>
      <c r="D1198" s="15">
        <v>10.33</v>
      </c>
      <c r="E1198" s="15">
        <v>329.42</v>
      </c>
      <c r="F1198" s="15">
        <f t="shared" si="75"/>
        <v>76.209999999999994</v>
      </c>
      <c r="G1198" s="16">
        <v>0</v>
      </c>
      <c r="H1198" s="16">
        <v>0</v>
      </c>
      <c r="I1198" s="16">
        <f>VLOOKUP(B1198,'[1]FDC1 Hyp3 taxeha1'!$A$2:$U$42,21,0)</f>
        <v>0</v>
      </c>
      <c r="J1198" s="17">
        <f t="shared" si="72"/>
        <v>0</v>
      </c>
      <c r="K1198" s="17">
        <f t="shared" si="73"/>
        <v>0</v>
      </c>
      <c r="L1198" s="17">
        <f t="shared" si="74"/>
        <v>0</v>
      </c>
      <c r="M1198" s="17"/>
    </row>
    <row r="1199" spans="1:13" x14ac:dyDescent="0.35">
      <c r="A1199" s="13">
        <v>520450</v>
      </c>
      <c r="B1199" s="14" t="s">
        <v>853</v>
      </c>
      <c r="C1199" s="14" t="s">
        <v>854</v>
      </c>
      <c r="D1199" s="15">
        <v>38.07</v>
      </c>
      <c r="E1199" s="15">
        <v>137.88999999999999</v>
      </c>
      <c r="F1199" s="15">
        <f t="shared" si="75"/>
        <v>65.650000000000006</v>
      </c>
      <c r="G1199" s="16">
        <v>0</v>
      </c>
      <c r="H1199" s="16">
        <v>0</v>
      </c>
      <c r="I1199" s="16">
        <f>VLOOKUP(B1199,'[1]FDC1 Hyp3 taxeha1'!$A$2:$U$42,21,0)</f>
        <v>0</v>
      </c>
      <c r="J1199" s="17">
        <f t="shared" si="72"/>
        <v>0</v>
      </c>
      <c r="K1199" s="17">
        <f t="shared" si="73"/>
        <v>0</v>
      </c>
      <c r="L1199" s="17">
        <f t="shared" si="74"/>
        <v>0</v>
      </c>
      <c r="M1199" s="17"/>
    </row>
    <row r="1200" spans="1:13" x14ac:dyDescent="0.35">
      <c r="A1200" s="13">
        <v>522056</v>
      </c>
      <c r="B1200" s="14" t="s">
        <v>853</v>
      </c>
      <c r="C1200" s="14" t="s">
        <v>855</v>
      </c>
      <c r="D1200" s="15">
        <v>13.77</v>
      </c>
      <c r="E1200" s="15">
        <v>0</v>
      </c>
      <c r="F1200" s="15">
        <f t="shared" si="75"/>
        <v>13.77</v>
      </c>
      <c r="G1200" s="16">
        <v>0</v>
      </c>
      <c r="H1200" s="16">
        <v>0</v>
      </c>
      <c r="I1200" s="16">
        <f>VLOOKUP(B1200,'[1]FDC1 Hyp3 taxeha1'!$A$2:$U$42,21,0)</f>
        <v>0</v>
      </c>
      <c r="J1200" s="17">
        <f t="shared" si="72"/>
        <v>0</v>
      </c>
      <c r="K1200" s="17">
        <f t="shared" si="73"/>
        <v>0</v>
      </c>
      <c r="L1200" s="17">
        <f t="shared" si="74"/>
        <v>0</v>
      </c>
      <c r="M1200" s="17"/>
    </row>
    <row r="1201" spans="1:13" x14ac:dyDescent="0.35">
      <c r="A1201" s="13">
        <v>520460</v>
      </c>
      <c r="B1201" s="14" t="s">
        <v>853</v>
      </c>
      <c r="C1201" s="14" t="s">
        <v>846</v>
      </c>
      <c r="D1201" s="15">
        <v>8.7100000000000009</v>
      </c>
      <c r="E1201" s="15">
        <v>160.84</v>
      </c>
      <c r="F1201" s="15">
        <f t="shared" si="75"/>
        <v>40.880000000000003</v>
      </c>
      <c r="G1201" s="16">
        <v>0</v>
      </c>
      <c r="H1201" s="16">
        <v>0</v>
      </c>
      <c r="I1201" s="16">
        <f>VLOOKUP(B1201,'[1]FDC1 Hyp3 taxeha1'!$A$2:$U$42,21,0)</f>
        <v>0</v>
      </c>
      <c r="J1201" s="17">
        <f t="shared" si="72"/>
        <v>0</v>
      </c>
      <c r="K1201" s="17">
        <f t="shared" si="73"/>
        <v>0</v>
      </c>
      <c r="L1201" s="17">
        <f t="shared" si="74"/>
        <v>0</v>
      </c>
      <c r="M1201" s="17"/>
    </row>
    <row r="1202" spans="1:13" x14ac:dyDescent="0.35">
      <c r="A1202" s="13">
        <v>520978</v>
      </c>
      <c r="B1202" s="14" t="s">
        <v>853</v>
      </c>
      <c r="C1202" s="14" t="s">
        <v>856</v>
      </c>
      <c r="D1202" s="15">
        <v>127.23</v>
      </c>
      <c r="E1202" s="15">
        <v>0</v>
      </c>
      <c r="F1202" s="15">
        <f t="shared" si="75"/>
        <v>127.23</v>
      </c>
      <c r="G1202" s="16">
        <v>0</v>
      </c>
      <c r="H1202" s="16">
        <v>0</v>
      </c>
      <c r="I1202" s="16">
        <f>VLOOKUP(B1202,'[1]FDC1 Hyp3 taxeha1'!$A$2:$U$42,21,0)</f>
        <v>0</v>
      </c>
      <c r="J1202" s="17">
        <f t="shared" si="72"/>
        <v>0</v>
      </c>
      <c r="K1202" s="17">
        <f t="shared" si="73"/>
        <v>0</v>
      </c>
      <c r="L1202" s="17">
        <f t="shared" si="74"/>
        <v>0</v>
      </c>
      <c r="M1202" s="17"/>
    </row>
    <row r="1203" spans="1:13" x14ac:dyDescent="0.35">
      <c r="A1203" s="13">
        <v>521303</v>
      </c>
      <c r="B1203" s="14" t="s">
        <v>853</v>
      </c>
      <c r="C1203" s="14" t="s">
        <v>857</v>
      </c>
      <c r="D1203" s="15">
        <v>24</v>
      </c>
      <c r="E1203" s="15">
        <v>15.84</v>
      </c>
      <c r="F1203" s="15">
        <f t="shared" si="75"/>
        <v>27.17</v>
      </c>
      <c r="G1203" s="16">
        <v>0</v>
      </c>
      <c r="H1203" s="16">
        <v>0</v>
      </c>
      <c r="I1203" s="16">
        <f>VLOOKUP(B1203,'[1]FDC1 Hyp3 taxeha1'!$A$2:$U$42,21,0)</f>
        <v>0</v>
      </c>
      <c r="J1203" s="17">
        <f t="shared" si="72"/>
        <v>0</v>
      </c>
      <c r="K1203" s="17">
        <f t="shared" si="73"/>
        <v>0</v>
      </c>
      <c r="L1203" s="17">
        <f t="shared" si="74"/>
        <v>0</v>
      </c>
      <c r="M1203" s="17"/>
    </row>
    <row r="1204" spans="1:13" x14ac:dyDescent="0.35">
      <c r="A1204" s="13">
        <v>520672</v>
      </c>
      <c r="B1204" s="14" t="s">
        <v>853</v>
      </c>
      <c r="C1204" s="14" t="s">
        <v>858</v>
      </c>
      <c r="D1204" s="15">
        <v>194.78</v>
      </c>
      <c r="E1204" s="15">
        <v>328.27</v>
      </c>
      <c r="F1204" s="15">
        <f t="shared" si="75"/>
        <v>260.43</v>
      </c>
      <c r="G1204" s="16">
        <v>0</v>
      </c>
      <c r="H1204" s="16">
        <v>0</v>
      </c>
      <c r="I1204" s="16">
        <f>VLOOKUP(B1204,'[1]FDC1 Hyp3 taxeha1'!$A$2:$U$42,21,0)</f>
        <v>0</v>
      </c>
      <c r="J1204" s="17">
        <f t="shared" si="72"/>
        <v>0</v>
      </c>
      <c r="K1204" s="17">
        <f t="shared" si="73"/>
        <v>0</v>
      </c>
      <c r="L1204" s="17">
        <f t="shared" si="74"/>
        <v>0</v>
      </c>
      <c r="M1204" s="17"/>
    </row>
    <row r="1205" spans="1:13" x14ac:dyDescent="0.35">
      <c r="A1205" s="13">
        <v>520775</v>
      </c>
      <c r="B1205" s="14" t="s">
        <v>853</v>
      </c>
      <c r="C1205" s="14" t="s">
        <v>859</v>
      </c>
      <c r="D1205" s="15">
        <v>136.13999999999999</v>
      </c>
      <c r="E1205" s="15">
        <v>438.42</v>
      </c>
      <c r="F1205" s="15">
        <f t="shared" si="75"/>
        <v>223.82</v>
      </c>
      <c r="G1205" s="16">
        <v>0</v>
      </c>
      <c r="H1205" s="16">
        <v>0</v>
      </c>
      <c r="I1205" s="16">
        <f>VLOOKUP(B1205,'[1]FDC1 Hyp3 taxeha1'!$A$2:$U$42,21,0)</f>
        <v>0</v>
      </c>
      <c r="J1205" s="17">
        <f t="shared" si="72"/>
        <v>0</v>
      </c>
      <c r="K1205" s="17">
        <f t="shared" si="73"/>
        <v>0</v>
      </c>
      <c r="L1205" s="17">
        <f t="shared" si="74"/>
        <v>0</v>
      </c>
      <c r="M1205" s="17"/>
    </row>
    <row r="1206" spans="1:13" x14ac:dyDescent="0.35">
      <c r="A1206" s="13">
        <v>521811</v>
      </c>
      <c r="B1206" s="14" t="s">
        <v>853</v>
      </c>
      <c r="C1206" s="14" t="s">
        <v>860</v>
      </c>
      <c r="D1206" s="15">
        <v>14.62</v>
      </c>
      <c r="E1206" s="15">
        <v>0</v>
      </c>
      <c r="F1206" s="15">
        <f t="shared" si="75"/>
        <v>14.62</v>
      </c>
      <c r="G1206" s="16">
        <v>0</v>
      </c>
      <c r="H1206" s="16">
        <v>0</v>
      </c>
      <c r="I1206" s="16">
        <f>VLOOKUP(B1206,'[1]FDC1 Hyp3 taxeha1'!$A$2:$U$42,21,0)</f>
        <v>0</v>
      </c>
      <c r="J1206" s="17">
        <f t="shared" si="72"/>
        <v>0</v>
      </c>
      <c r="K1206" s="17">
        <f t="shared" si="73"/>
        <v>0</v>
      </c>
      <c r="L1206" s="17">
        <f t="shared" si="74"/>
        <v>0</v>
      </c>
      <c r="M1206" s="17"/>
    </row>
    <row r="1207" spans="1:13" x14ac:dyDescent="0.35">
      <c r="A1207" s="13">
        <v>521069</v>
      </c>
      <c r="B1207" s="14" t="s">
        <v>853</v>
      </c>
      <c r="C1207" s="14" t="s">
        <v>192</v>
      </c>
      <c r="D1207" s="15">
        <v>10.55</v>
      </c>
      <c r="E1207" s="15">
        <v>0</v>
      </c>
      <c r="F1207" s="15">
        <f t="shared" si="75"/>
        <v>10.55</v>
      </c>
      <c r="G1207" s="16">
        <v>0</v>
      </c>
      <c r="H1207" s="16">
        <v>0</v>
      </c>
      <c r="I1207" s="16">
        <f>VLOOKUP(B1207,'[1]FDC1 Hyp3 taxeha1'!$A$2:$U$42,21,0)</f>
        <v>0</v>
      </c>
      <c r="J1207" s="17">
        <f t="shared" si="72"/>
        <v>0</v>
      </c>
      <c r="K1207" s="17">
        <f t="shared" si="73"/>
        <v>0</v>
      </c>
      <c r="L1207" s="17">
        <f t="shared" si="74"/>
        <v>0</v>
      </c>
      <c r="M1207" s="17"/>
    </row>
    <row r="1208" spans="1:13" x14ac:dyDescent="0.35">
      <c r="A1208" s="13">
        <v>522656</v>
      </c>
      <c r="B1208" s="14" t="s">
        <v>853</v>
      </c>
      <c r="C1208" s="14" t="s">
        <v>861</v>
      </c>
      <c r="D1208" s="15">
        <v>27.35</v>
      </c>
      <c r="E1208" s="15">
        <v>0</v>
      </c>
      <c r="F1208" s="15">
        <f t="shared" si="75"/>
        <v>27.35</v>
      </c>
      <c r="G1208" s="16">
        <v>0</v>
      </c>
      <c r="H1208" s="16">
        <v>0</v>
      </c>
      <c r="I1208" s="16">
        <f>VLOOKUP(B1208,'[1]FDC1 Hyp3 taxeha1'!$A$2:$U$42,21,0)</f>
        <v>0</v>
      </c>
      <c r="J1208" s="17">
        <f t="shared" si="72"/>
        <v>0</v>
      </c>
      <c r="K1208" s="17">
        <f t="shared" si="73"/>
        <v>0</v>
      </c>
      <c r="L1208" s="17">
        <f t="shared" si="74"/>
        <v>0</v>
      </c>
      <c r="M1208" s="17"/>
    </row>
    <row r="1209" spans="1:13" x14ac:dyDescent="0.35">
      <c r="A1209" s="13">
        <v>521506</v>
      </c>
      <c r="B1209" s="14" t="s">
        <v>853</v>
      </c>
      <c r="C1209" s="14" t="s">
        <v>862</v>
      </c>
      <c r="D1209" s="15">
        <v>15.92</v>
      </c>
      <c r="E1209" s="15">
        <v>0</v>
      </c>
      <c r="F1209" s="15">
        <f t="shared" si="75"/>
        <v>15.92</v>
      </c>
      <c r="G1209" s="16">
        <v>0</v>
      </c>
      <c r="H1209" s="16">
        <v>0</v>
      </c>
      <c r="I1209" s="16">
        <f>VLOOKUP(B1209,'[1]FDC1 Hyp3 taxeha1'!$A$2:$U$42,21,0)</f>
        <v>0</v>
      </c>
      <c r="J1209" s="17">
        <f t="shared" si="72"/>
        <v>0</v>
      </c>
      <c r="K1209" s="17">
        <f t="shared" si="73"/>
        <v>0</v>
      </c>
      <c r="L1209" s="17">
        <f t="shared" si="74"/>
        <v>0</v>
      </c>
      <c r="M1209" s="17"/>
    </row>
    <row r="1210" spans="1:13" x14ac:dyDescent="0.35">
      <c r="A1210" s="13">
        <v>521541</v>
      </c>
      <c r="B1210" s="14" t="s">
        <v>853</v>
      </c>
      <c r="C1210" s="14" t="s">
        <v>862</v>
      </c>
      <c r="D1210" s="15">
        <v>160.61000000000001</v>
      </c>
      <c r="E1210" s="15">
        <v>22.55</v>
      </c>
      <c r="F1210" s="15">
        <f t="shared" si="75"/>
        <v>165.12</v>
      </c>
      <c r="G1210" s="16">
        <v>0</v>
      </c>
      <c r="H1210" s="16">
        <v>0</v>
      </c>
      <c r="I1210" s="16">
        <f>VLOOKUP(B1210,'[1]FDC1 Hyp3 taxeha1'!$A$2:$U$42,21,0)</f>
        <v>0</v>
      </c>
      <c r="J1210" s="17">
        <f t="shared" si="72"/>
        <v>0</v>
      </c>
      <c r="K1210" s="17">
        <f t="shared" si="73"/>
        <v>0</v>
      </c>
      <c r="L1210" s="17">
        <f t="shared" si="74"/>
        <v>0</v>
      </c>
      <c r="M1210" s="17"/>
    </row>
    <row r="1211" spans="1:13" x14ac:dyDescent="0.35">
      <c r="A1211" s="13">
        <v>522644</v>
      </c>
      <c r="B1211" s="14" t="s">
        <v>853</v>
      </c>
      <c r="C1211" s="14" t="s">
        <v>863</v>
      </c>
      <c r="D1211" s="15">
        <v>27.02</v>
      </c>
      <c r="E1211" s="15">
        <v>42.84</v>
      </c>
      <c r="F1211" s="15">
        <f t="shared" si="75"/>
        <v>35.590000000000003</v>
      </c>
      <c r="G1211" s="16">
        <v>0</v>
      </c>
      <c r="H1211" s="16">
        <v>0</v>
      </c>
      <c r="I1211" s="16">
        <f>VLOOKUP(B1211,'[1]FDC1 Hyp3 taxeha1'!$A$2:$U$42,21,0)</f>
        <v>0</v>
      </c>
      <c r="J1211" s="17">
        <f t="shared" si="72"/>
        <v>0</v>
      </c>
      <c r="K1211" s="17">
        <f t="shared" si="73"/>
        <v>0</v>
      </c>
      <c r="L1211" s="17">
        <f t="shared" si="74"/>
        <v>0</v>
      </c>
      <c r="M1211" s="17"/>
    </row>
    <row r="1212" spans="1:13" x14ac:dyDescent="0.35">
      <c r="A1212" s="13">
        <v>520962</v>
      </c>
      <c r="B1212" s="14" t="s">
        <v>853</v>
      </c>
      <c r="C1212" s="14" t="s">
        <v>863</v>
      </c>
      <c r="D1212" s="15">
        <v>6.75</v>
      </c>
      <c r="E1212" s="15">
        <v>111.02</v>
      </c>
      <c r="F1212" s="15">
        <f t="shared" si="75"/>
        <v>28.95</v>
      </c>
      <c r="G1212" s="16">
        <v>0</v>
      </c>
      <c r="H1212" s="16">
        <v>0</v>
      </c>
      <c r="I1212" s="16">
        <f>VLOOKUP(B1212,'[1]FDC1 Hyp3 taxeha1'!$A$2:$U$42,21,0)</f>
        <v>0</v>
      </c>
      <c r="J1212" s="17">
        <f t="shared" si="72"/>
        <v>0</v>
      </c>
      <c r="K1212" s="17">
        <f t="shared" si="73"/>
        <v>0</v>
      </c>
      <c r="L1212" s="17">
        <f t="shared" si="74"/>
        <v>0</v>
      </c>
      <c r="M1212" s="17"/>
    </row>
    <row r="1213" spans="1:13" x14ac:dyDescent="0.35">
      <c r="A1213" s="13">
        <v>521542</v>
      </c>
      <c r="B1213" s="14" t="s">
        <v>853</v>
      </c>
      <c r="C1213" s="14" t="s">
        <v>863</v>
      </c>
      <c r="D1213" s="15">
        <v>25.09</v>
      </c>
      <c r="E1213" s="15">
        <v>3.74</v>
      </c>
      <c r="F1213" s="15">
        <f t="shared" si="75"/>
        <v>25.84</v>
      </c>
      <c r="G1213" s="16">
        <v>0</v>
      </c>
      <c r="H1213" s="16">
        <v>0</v>
      </c>
      <c r="I1213" s="16">
        <f>VLOOKUP(B1213,'[1]FDC1 Hyp3 taxeha1'!$A$2:$U$42,21,0)</f>
        <v>0</v>
      </c>
      <c r="J1213" s="17">
        <f t="shared" si="72"/>
        <v>0</v>
      </c>
      <c r="K1213" s="17">
        <f t="shared" si="73"/>
        <v>0</v>
      </c>
      <c r="L1213" s="17">
        <f t="shared" si="74"/>
        <v>0</v>
      </c>
      <c r="M1213" s="17"/>
    </row>
    <row r="1214" spans="1:13" x14ac:dyDescent="0.35">
      <c r="A1214" s="13">
        <v>521574</v>
      </c>
      <c r="B1214" s="14" t="s">
        <v>853</v>
      </c>
      <c r="C1214" s="14" t="s">
        <v>864</v>
      </c>
      <c r="D1214" s="15">
        <v>16.25</v>
      </c>
      <c r="E1214" s="15">
        <v>257.85000000000002</v>
      </c>
      <c r="F1214" s="15">
        <f t="shared" si="75"/>
        <v>67.819999999999993</v>
      </c>
      <c r="G1214" s="16">
        <v>0</v>
      </c>
      <c r="H1214" s="16">
        <v>0</v>
      </c>
      <c r="I1214" s="16">
        <f>VLOOKUP(B1214,'[1]FDC1 Hyp3 taxeha1'!$A$2:$U$42,21,0)</f>
        <v>0</v>
      </c>
      <c r="J1214" s="17">
        <f t="shared" si="72"/>
        <v>0</v>
      </c>
      <c r="K1214" s="17">
        <f t="shared" si="73"/>
        <v>0</v>
      </c>
      <c r="L1214" s="17">
        <f t="shared" si="74"/>
        <v>0</v>
      </c>
      <c r="M1214" s="17"/>
    </row>
    <row r="1215" spans="1:13" x14ac:dyDescent="0.35">
      <c r="A1215" s="13">
        <v>521418</v>
      </c>
      <c r="B1215" s="14" t="s">
        <v>853</v>
      </c>
      <c r="C1215" s="14" t="s">
        <v>864</v>
      </c>
      <c r="D1215" s="15">
        <v>99.58</v>
      </c>
      <c r="E1215" s="15">
        <v>44.92</v>
      </c>
      <c r="F1215" s="15">
        <f t="shared" si="75"/>
        <v>108.56</v>
      </c>
      <c r="G1215" s="16">
        <v>0</v>
      </c>
      <c r="H1215" s="16">
        <v>0</v>
      </c>
      <c r="I1215" s="16">
        <f>VLOOKUP(B1215,'[1]FDC1 Hyp3 taxeha1'!$A$2:$U$42,21,0)</f>
        <v>0</v>
      </c>
      <c r="J1215" s="17">
        <f t="shared" si="72"/>
        <v>0</v>
      </c>
      <c r="K1215" s="17">
        <f t="shared" si="73"/>
        <v>0</v>
      </c>
      <c r="L1215" s="17">
        <f t="shared" si="74"/>
        <v>0</v>
      </c>
      <c r="M1215" s="17"/>
    </row>
    <row r="1216" spans="1:13" x14ac:dyDescent="0.35">
      <c r="A1216" s="13">
        <v>521447</v>
      </c>
      <c r="B1216" s="14" t="s">
        <v>853</v>
      </c>
      <c r="C1216" s="14" t="s">
        <v>864</v>
      </c>
      <c r="D1216" s="15">
        <v>26.65</v>
      </c>
      <c r="E1216" s="15">
        <v>5.75</v>
      </c>
      <c r="F1216" s="15">
        <f t="shared" si="75"/>
        <v>27.8</v>
      </c>
      <c r="G1216" s="16">
        <v>0</v>
      </c>
      <c r="H1216" s="16">
        <v>0</v>
      </c>
      <c r="I1216" s="16">
        <f>VLOOKUP(B1216,'[1]FDC1 Hyp3 taxeha1'!$A$2:$U$42,21,0)</f>
        <v>0</v>
      </c>
      <c r="J1216" s="17">
        <f t="shared" si="72"/>
        <v>0</v>
      </c>
      <c r="K1216" s="17">
        <f t="shared" si="73"/>
        <v>0</v>
      </c>
      <c r="L1216" s="17">
        <f t="shared" si="74"/>
        <v>0</v>
      </c>
      <c r="M1216" s="17"/>
    </row>
    <row r="1217" spans="1:13" x14ac:dyDescent="0.35">
      <c r="A1217" s="13">
        <v>521144</v>
      </c>
      <c r="B1217" s="14" t="s">
        <v>853</v>
      </c>
      <c r="C1217" s="14" t="s">
        <v>865</v>
      </c>
      <c r="D1217" s="15">
        <v>183.6</v>
      </c>
      <c r="E1217" s="15">
        <v>334.61</v>
      </c>
      <c r="F1217" s="15">
        <f t="shared" si="75"/>
        <v>250.52</v>
      </c>
      <c r="G1217" s="16">
        <v>0</v>
      </c>
      <c r="H1217" s="16">
        <v>0</v>
      </c>
      <c r="I1217" s="16">
        <f>VLOOKUP(B1217,'[1]FDC1 Hyp3 taxeha1'!$A$2:$U$42,21,0)</f>
        <v>0</v>
      </c>
      <c r="J1217" s="17">
        <f t="shared" si="72"/>
        <v>0</v>
      </c>
      <c r="K1217" s="17">
        <f t="shared" si="73"/>
        <v>0</v>
      </c>
      <c r="L1217" s="17">
        <f t="shared" si="74"/>
        <v>0</v>
      </c>
      <c r="M1217" s="17"/>
    </row>
    <row r="1218" spans="1:13" x14ac:dyDescent="0.35">
      <c r="A1218" s="13">
        <v>523147</v>
      </c>
      <c r="B1218" s="14" t="s">
        <v>853</v>
      </c>
      <c r="C1218" s="14" t="s">
        <v>326</v>
      </c>
      <c r="D1218" s="15">
        <v>15.52</v>
      </c>
      <c r="E1218" s="15">
        <v>11.64</v>
      </c>
      <c r="F1218" s="15">
        <f t="shared" si="75"/>
        <v>17.850000000000001</v>
      </c>
      <c r="G1218" s="16">
        <v>0</v>
      </c>
      <c r="H1218" s="16">
        <v>0</v>
      </c>
      <c r="I1218" s="16">
        <f>VLOOKUP(B1218,'[1]FDC1 Hyp3 taxeha1'!$A$2:$U$42,21,0)</f>
        <v>0</v>
      </c>
      <c r="J1218" s="17">
        <f t="shared" ref="J1218:J1281" si="76">$F1218*G1218</f>
        <v>0</v>
      </c>
      <c r="K1218" s="17">
        <f t="shared" ref="K1218:K1281" si="77">$F1218*H1218</f>
        <v>0</v>
      </c>
      <c r="L1218" s="17">
        <f t="shared" ref="L1218:L1281" si="78">$F1218*I1218</f>
        <v>0</v>
      </c>
      <c r="M1218" s="17"/>
    </row>
    <row r="1219" spans="1:13" x14ac:dyDescent="0.35">
      <c r="A1219" s="13">
        <v>520575</v>
      </c>
      <c r="B1219" s="14" t="s">
        <v>853</v>
      </c>
      <c r="C1219" s="14" t="s">
        <v>866</v>
      </c>
      <c r="D1219" s="15">
        <v>12.46</v>
      </c>
      <c r="E1219" s="15">
        <v>1.5</v>
      </c>
      <c r="F1219" s="15">
        <f t="shared" ref="F1219:F1282" si="79">ROUND((D1219+(E1219/5)),2)</f>
        <v>12.76</v>
      </c>
      <c r="G1219" s="16">
        <v>0</v>
      </c>
      <c r="H1219" s="16">
        <v>0</v>
      </c>
      <c r="I1219" s="16">
        <f>VLOOKUP(B1219,'[1]FDC1 Hyp3 taxeha1'!$A$2:$U$42,21,0)</f>
        <v>0</v>
      </c>
      <c r="J1219" s="17">
        <f t="shared" si="76"/>
        <v>0</v>
      </c>
      <c r="K1219" s="17">
        <f t="shared" si="77"/>
        <v>0</v>
      </c>
      <c r="L1219" s="17">
        <f t="shared" si="78"/>
        <v>0</v>
      </c>
      <c r="M1219" s="17"/>
    </row>
    <row r="1220" spans="1:13" x14ac:dyDescent="0.35">
      <c r="A1220" s="13">
        <v>520795</v>
      </c>
      <c r="B1220" s="14" t="s">
        <v>853</v>
      </c>
      <c r="C1220" s="14" t="s">
        <v>867</v>
      </c>
      <c r="D1220" s="15">
        <v>125.64</v>
      </c>
      <c r="E1220" s="15">
        <v>690.43</v>
      </c>
      <c r="F1220" s="15">
        <f t="shared" si="79"/>
        <v>263.73</v>
      </c>
      <c r="G1220" s="16">
        <v>0</v>
      </c>
      <c r="H1220" s="16">
        <v>0</v>
      </c>
      <c r="I1220" s="16">
        <f>VLOOKUP(B1220,'[1]FDC1 Hyp3 taxeha1'!$A$2:$U$42,21,0)</f>
        <v>0</v>
      </c>
      <c r="J1220" s="17">
        <f t="shared" si="76"/>
        <v>0</v>
      </c>
      <c r="K1220" s="17">
        <f t="shared" si="77"/>
        <v>0</v>
      </c>
      <c r="L1220" s="17">
        <f t="shared" si="78"/>
        <v>0</v>
      </c>
      <c r="M1220" s="17"/>
    </row>
    <row r="1221" spans="1:13" x14ac:dyDescent="0.35">
      <c r="A1221" s="13">
        <v>520082</v>
      </c>
      <c r="B1221" s="14" t="s">
        <v>853</v>
      </c>
      <c r="C1221" s="14" t="s">
        <v>868</v>
      </c>
      <c r="D1221" s="15">
        <v>15.57</v>
      </c>
      <c r="E1221" s="15">
        <v>54.6</v>
      </c>
      <c r="F1221" s="15">
        <f t="shared" si="79"/>
        <v>26.49</v>
      </c>
      <c r="G1221" s="16">
        <v>0</v>
      </c>
      <c r="H1221" s="16">
        <v>0</v>
      </c>
      <c r="I1221" s="16">
        <f>VLOOKUP(B1221,'[1]FDC1 Hyp3 taxeha1'!$A$2:$U$42,21,0)</f>
        <v>0</v>
      </c>
      <c r="J1221" s="17">
        <f t="shared" si="76"/>
        <v>0</v>
      </c>
      <c r="K1221" s="17">
        <f t="shared" si="77"/>
        <v>0</v>
      </c>
      <c r="L1221" s="17">
        <f t="shared" si="78"/>
        <v>0</v>
      </c>
      <c r="M1221" s="17"/>
    </row>
    <row r="1222" spans="1:13" x14ac:dyDescent="0.35">
      <c r="A1222" s="13">
        <v>520720</v>
      </c>
      <c r="B1222" s="14" t="s">
        <v>853</v>
      </c>
      <c r="C1222" s="14" t="s">
        <v>868</v>
      </c>
      <c r="D1222" s="15">
        <v>20.079999999999998</v>
      </c>
      <c r="E1222" s="15">
        <v>72.599999999999994</v>
      </c>
      <c r="F1222" s="15">
        <f t="shared" si="79"/>
        <v>34.6</v>
      </c>
      <c r="G1222" s="16">
        <v>0</v>
      </c>
      <c r="H1222" s="16">
        <v>0</v>
      </c>
      <c r="I1222" s="16">
        <f>VLOOKUP(B1222,'[1]FDC1 Hyp3 taxeha1'!$A$2:$U$42,21,0)</f>
        <v>0</v>
      </c>
      <c r="J1222" s="17">
        <f t="shared" si="76"/>
        <v>0</v>
      </c>
      <c r="K1222" s="17">
        <f t="shared" si="77"/>
        <v>0</v>
      </c>
      <c r="L1222" s="17">
        <f t="shared" si="78"/>
        <v>0</v>
      </c>
      <c r="M1222" s="17"/>
    </row>
    <row r="1223" spans="1:13" x14ac:dyDescent="0.35">
      <c r="A1223" s="13">
        <v>522724</v>
      </c>
      <c r="B1223" s="14" t="s">
        <v>853</v>
      </c>
      <c r="C1223" s="14" t="s">
        <v>869</v>
      </c>
      <c r="D1223" s="15">
        <v>15.52</v>
      </c>
      <c r="E1223" s="15">
        <v>55.9</v>
      </c>
      <c r="F1223" s="15">
        <f t="shared" si="79"/>
        <v>26.7</v>
      </c>
      <c r="G1223" s="16">
        <v>0</v>
      </c>
      <c r="H1223" s="16">
        <v>0</v>
      </c>
      <c r="I1223" s="16">
        <f>VLOOKUP(B1223,'[1]FDC1 Hyp3 taxeha1'!$A$2:$U$42,21,0)</f>
        <v>0</v>
      </c>
      <c r="J1223" s="17">
        <f t="shared" si="76"/>
        <v>0</v>
      </c>
      <c r="K1223" s="17">
        <f t="shared" si="77"/>
        <v>0</v>
      </c>
      <c r="L1223" s="17">
        <f t="shared" si="78"/>
        <v>0</v>
      </c>
      <c r="M1223" s="17"/>
    </row>
    <row r="1224" spans="1:13" x14ac:dyDescent="0.35">
      <c r="A1224" s="13">
        <v>521206</v>
      </c>
      <c r="B1224" s="14" t="s">
        <v>853</v>
      </c>
      <c r="C1224" s="14" t="s">
        <v>869</v>
      </c>
      <c r="D1224" s="15">
        <v>33.49</v>
      </c>
      <c r="E1224" s="15">
        <v>28.61</v>
      </c>
      <c r="F1224" s="15">
        <f t="shared" si="79"/>
        <v>39.21</v>
      </c>
      <c r="G1224" s="16">
        <v>0</v>
      </c>
      <c r="H1224" s="16">
        <v>0</v>
      </c>
      <c r="I1224" s="16">
        <f>VLOOKUP(B1224,'[1]FDC1 Hyp3 taxeha1'!$A$2:$U$42,21,0)</f>
        <v>0</v>
      </c>
      <c r="J1224" s="17">
        <f t="shared" si="76"/>
        <v>0</v>
      </c>
      <c r="K1224" s="17">
        <f t="shared" si="77"/>
        <v>0</v>
      </c>
      <c r="L1224" s="17">
        <f t="shared" si="78"/>
        <v>0</v>
      </c>
      <c r="M1224" s="17"/>
    </row>
    <row r="1225" spans="1:13" x14ac:dyDescent="0.35">
      <c r="A1225" s="13">
        <v>520098</v>
      </c>
      <c r="B1225" s="14" t="s">
        <v>853</v>
      </c>
      <c r="C1225" s="14" t="s">
        <v>847</v>
      </c>
      <c r="D1225" s="15">
        <v>316.58</v>
      </c>
      <c r="E1225" s="15">
        <v>703.6</v>
      </c>
      <c r="F1225" s="15">
        <f t="shared" si="79"/>
        <v>457.3</v>
      </c>
      <c r="G1225" s="16">
        <v>0</v>
      </c>
      <c r="H1225" s="16">
        <v>0</v>
      </c>
      <c r="I1225" s="16">
        <f>VLOOKUP(B1225,'[1]FDC1 Hyp3 taxeha1'!$A$2:$U$42,21,0)</f>
        <v>0</v>
      </c>
      <c r="J1225" s="17">
        <f t="shared" si="76"/>
        <v>0</v>
      </c>
      <c r="K1225" s="17">
        <f t="shared" si="77"/>
        <v>0</v>
      </c>
      <c r="L1225" s="17">
        <f t="shared" si="78"/>
        <v>0</v>
      </c>
      <c r="M1225" s="17"/>
    </row>
    <row r="1226" spans="1:13" x14ac:dyDescent="0.35">
      <c r="A1226" s="13">
        <v>520435</v>
      </c>
      <c r="B1226" s="14" t="s">
        <v>853</v>
      </c>
      <c r="C1226" s="14" t="s">
        <v>870</v>
      </c>
      <c r="D1226" s="15">
        <v>9.1999999999999993</v>
      </c>
      <c r="E1226" s="15">
        <v>45.5</v>
      </c>
      <c r="F1226" s="15">
        <f t="shared" si="79"/>
        <v>18.3</v>
      </c>
      <c r="G1226" s="16">
        <v>0</v>
      </c>
      <c r="H1226" s="16">
        <v>0</v>
      </c>
      <c r="I1226" s="16">
        <f>VLOOKUP(B1226,'[1]FDC1 Hyp3 taxeha1'!$A$2:$U$42,21,0)</f>
        <v>0</v>
      </c>
      <c r="J1226" s="17">
        <f t="shared" si="76"/>
        <v>0</v>
      </c>
      <c r="K1226" s="17">
        <f t="shared" si="77"/>
        <v>0</v>
      </c>
      <c r="L1226" s="17">
        <f t="shared" si="78"/>
        <v>0</v>
      </c>
      <c r="M1226" s="17"/>
    </row>
    <row r="1227" spans="1:13" x14ac:dyDescent="0.35">
      <c r="A1227" s="13">
        <v>521444</v>
      </c>
      <c r="B1227" s="14" t="s">
        <v>853</v>
      </c>
      <c r="C1227" s="14" t="s">
        <v>53</v>
      </c>
      <c r="D1227" s="15">
        <v>395.07</v>
      </c>
      <c r="E1227" s="15">
        <v>58.48</v>
      </c>
      <c r="F1227" s="15">
        <f t="shared" si="79"/>
        <v>406.77</v>
      </c>
      <c r="G1227" s="16">
        <v>0</v>
      </c>
      <c r="H1227" s="16">
        <v>0</v>
      </c>
      <c r="I1227" s="16">
        <f>VLOOKUP(B1227,'[1]FDC1 Hyp3 taxeha1'!$A$2:$U$42,21,0)</f>
        <v>0</v>
      </c>
      <c r="J1227" s="17">
        <f t="shared" si="76"/>
        <v>0</v>
      </c>
      <c r="K1227" s="17">
        <f t="shared" si="77"/>
        <v>0</v>
      </c>
      <c r="L1227" s="17">
        <f t="shared" si="78"/>
        <v>0</v>
      </c>
      <c r="M1227" s="17"/>
    </row>
    <row r="1228" spans="1:13" x14ac:dyDescent="0.35">
      <c r="A1228" s="13">
        <v>520482</v>
      </c>
      <c r="B1228" s="14" t="s">
        <v>853</v>
      </c>
      <c r="C1228" s="14" t="s">
        <v>27</v>
      </c>
      <c r="D1228" s="15">
        <v>165</v>
      </c>
      <c r="E1228" s="15">
        <v>0</v>
      </c>
      <c r="F1228" s="15">
        <f t="shared" si="79"/>
        <v>165</v>
      </c>
      <c r="G1228" s="16">
        <v>0</v>
      </c>
      <c r="H1228" s="16">
        <v>0</v>
      </c>
      <c r="I1228" s="16">
        <f>VLOOKUP(B1228,'[1]FDC1 Hyp3 taxeha1'!$A$2:$U$42,21,0)</f>
        <v>0</v>
      </c>
      <c r="J1228" s="17">
        <f t="shared" si="76"/>
        <v>0</v>
      </c>
      <c r="K1228" s="17">
        <f t="shared" si="77"/>
        <v>0</v>
      </c>
      <c r="L1228" s="17">
        <f t="shared" si="78"/>
        <v>0</v>
      </c>
      <c r="M1228" s="17"/>
    </row>
    <row r="1229" spans="1:13" x14ac:dyDescent="0.35">
      <c r="A1229" s="13">
        <v>521183</v>
      </c>
      <c r="B1229" s="14" t="s">
        <v>853</v>
      </c>
      <c r="C1229" s="14" t="s">
        <v>871</v>
      </c>
      <c r="D1229" s="15">
        <v>8.51</v>
      </c>
      <c r="E1229" s="15">
        <v>92.56</v>
      </c>
      <c r="F1229" s="15">
        <f t="shared" si="79"/>
        <v>27.02</v>
      </c>
      <c r="G1229" s="16">
        <v>0</v>
      </c>
      <c r="H1229" s="16">
        <v>0</v>
      </c>
      <c r="I1229" s="16">
        <f>VLOOKUP(B1229,'[1]FDC1 Hyp3 taxeha1'!$A$2:$U$42,21,0)</f>
        <v>0</v>
      </c>
      <c r="J1229" s="17">
        <f t="shared" si="76"/>
        <v>0</v>
      </c>
      <c r="K1229" s="17">
        <f t="shared" si="77"/>
        <v>0</v>
      </c>
      <c r="L1229" s="17">
        <f t="shared" si="78"/>
        <v>0</v>
      </c>
      <c r="M1229" s="17"/>
    </row>
    <row r="1230" spans="1:13" x14ac:dyDescent="0.35">
      <c r="A1230" s="13">
        <v>520094</v>
      </c>
      <c r="B1230" s="14" t="s">
        <v>853</v>
      </c>
      <c r="C1230" s="14" t="s">
        <v>872</v>
      </c>
      <c r="D1230" s="15">
        <v>323.5</v>
      </c>
      <c r="E1230" s="15">
        <v>366.29</v>
      </c>
      <c r="F1230" s="15">
        <f t="shared" si="79"/>
        <v>396.76</v>
      </c>
      <c r="G1230" s="16">
        <v>0</v>
      </c>
      <c r="H1230" s="16">
        <v>0</v>
      </c>
      <c r="I1230" s="16">
        <f>VLOOKUP(B1230,'[1]FDC1 Hyp3 taxeha1'!$A$2:$U$42,21,0)</f>
        <v>0</v>
      </c>
      <c r="J1230" s="17">
        <f t="shared" si="76"/>
        <v>0</v>
      </c>
      <c r="K1230" s="17">
        <f t="shared" si="77"/>
        <v>0</v>
      </c>
      <c r="L1230" s="17">
        <f t="shared" si="78"/>
        <v>0</v>
      </c>
      <c r="M1230" s="17"/>
    </row>
    <row r="1231" spans="1:13" x14ac:dyDescent="0.35">
      <c r="A1231" s="13">
        <v>520810</v>
      </c>
      <c r="B1231" s="14" t="s">
        <v>853</v>
      </c>
      <c r="C1231" s="14" t="s">
        <v>873</v>
      </c>
      <c r="D1231" s="15">
        <v>57.17</v>
      </c>
      <c r="E1231" s="15">
        <v>219.95</v>
      </c>
      <c r="F1231" s="15">
        <f t="shared" si="79"/>
        <v>101.16</v>
      </c>
      <c r="G1231" s="16">
        <v>0</v>
      </c>
      <c r="H1231" s="16">
        <v>0</v>
      </c>
      <c r="I1231" s="16">
        <f>VLOOKUP(B1231,'[1]FDC1 Hyp3 taxeha1'!$A$2:$U$42,21,0)</f>
        <v>0</v>
      </c>
      <c r="J1231" s="17">
        <f t="shared" si="76"/>
        <v>0</v>
      </c>
      <c r="K1231" s="17">
        <f t="shared" si="77"/>
        <v>0</v>
      </c>
      <c r="L1231" s="17">
        <f t="shared" si="78"/>
        <v>0</v>
      </c>
      <c r="M1231" s="17"/>
    </row>
    <row r="1232" spans="1:13" x14ac:dyDescent="0.35">
      <c r="A1232" s="13">
        <v>522481</v>
      </c>
      <c r="B1232" s="14" t="s">
        <v>853</v>
      </c>
      <c r="C1232" s="14" t="s">
        <v>873</v>
      </c>
      <c r="D1232" s="15">
        <v>15.31</v>
      </c>
      <c r="E1232" s="15">
        <v>0</v>
      </c>
      <c r="F1232" s="15">
        <f t="shared" si="79"/>
        <v>15.31</v>
      </c>
      <c r="G1232" s="16">
        <v>0</v>
      </c>
      <c r="H1232" s="16">
        <v>0</v>
      </c>
      <c r="I1232" s="16">
        <f>VLOOKUP(B1232,'[1]FDC1 Hyp3 taxeha1'!$A$2:$U$42,21,0)</f>
        <v>0</v>
      </c>
      <c r="J1232" s="17">
        <f t="shared" si="76"/>
        <v>0</v>
      </c>
      <c r="K1232" s="17">
        <f t="shared" si="77"/>
        <v>0</v>
      </c>
      <c r="L1232" s="17">
        <f t="shared" si="78"/>
        <v>0</v>
      </c>
      <c r="M1232" s="17"/>
    </row>
    <row r="1233" spans="1:13" x14ac:dyDescent="0.35">
      <c r="A1233" s="13">
        <v>521622</v>
      </c>
      <c r="B1233" s="14" t="s">
        <v>853</v>
      </c>
      <c r="C1233" s="14" t="s">
        <v>868</v>
      </c>
      <c r="D1233" s="15">
        <v>10.34</v>
      </c>
      <c r="E1233" s="15">
        <v>0</v>
      </c>
      <c r="F1233" s="15">
        <f t="shared" si="79"/>
        <v>10.34</v>
      </c>
      <c r="G1233" s="16">
        <v>0</v>
      </c>
      <c r="H1233" s="16">
        <v>0</v>
      </c>
      <c r="I1233" s="16">
        <f>VLOOKUP(B1233,'[1]FDC1 Hyp3 taxeha1'!$A$2:$U$42,21,0)</f>
        <v>0</v>
      </c>
      <c r="J1233" s="17">
        <f t="shared" si="76"/>
        <v>0</v>
      </c>
      <c r="K1233" s="17">
        <f t="shared" si="77"/>
        <v>0</v>
      </c>
      <c r="L1233" s="17">
        <f t="shared" si="78"/>
        <v>0</v>
      </c>
      <c r="M1233" s="17"/>
    </row>
    <row r="1234" spans="1:13" x14ac:dyDescent="0.35">
      <c r="A1234" s="13">
        <v>520719</v>
      </c>
      <c r="B1234" s="14" t="s">
        <v>853</v>
      </c>
      <c r="C1234" s="14" t="s">
        <v>874</v>
      </c>
      <c r="D1234" s="15">
        <v>79.38</v>
      </c>
      <c r="E1234" s="15">
        <v>258.42</v>
      </c>
      <c r="F1234" s="15">
        <f t="shared" si="79"/>
        <v>131.06</v>
      </c>
      <c r="G1234" s="16">
        <v>0</v>
      </c>
      <c r="H1234" s="16">
        <v>0</v>
      </c>
      <c r="I1234" s="16">
        <f>VLOOKUP(B1234,'[1]FDC1 Hyp3 taxeha1'!$A$2:$U$42,21,0)</f>
        <v>0</v>
      </c>
      <c r="J1234" s="17">
        <f t="shared" si="76"/>
        <v>0</v>
      </c>
      <c r="K1234" s="17">
        <f t="shared" si="77"/>
        <v>0</v>
      </c>
      <c r="L1234" s="17">
        <f t="shared" si="78"/>
        <v>0</v>
      </c>
      <c r="M1234" s="17"/>
    </row>
    <row r="1235" spans="1:13" x14ac:dyDescent="0.35">
      <c r="A1235" s="13">
        <v>520695</v>
      </c>
      <c r="B1235" s="14" t="s">
        <v>853</v>
      </c>
      <c r="C1235" s="14" t="s">
        <v>875</v>
      </c>
      <c r="D1235" s="15">
        <v>48.25</v>
      </c>
      <c r="E1235" s="15">
        <v>263.74</v>
      </c>
      <c r="F1235" s="15">
        <f t="shared" si="79"/>
        <v>101</v>
      </c>
      <c r="G1235" s="16">
        <v>0</v>
      </c>
      <c r="H1235" s="16">
        <v>0</v>
      </c>
      <c r="I1235" s="16">
        <f>VLOOKUP(B1235,'[1]FDC1 Hyp3 taxeha1'!$A$2:$U$42,21,0)</f>
        <v>0</v>
      </c>
      <c r="J1235" s="17">
        <f t="shared" si="76"/>
        <v>0</v>
      </c>
      <c r="K1235" s="17">
        <f t="shared" si="77"/>
        <v>0</v>
      </c>
      <c r="L1235" s="17">
        <f t="shared" si="78"/>
        <v>0</v>
      </c>
      <c r="M1235" s="17"/>
    </row>
    <row r="1236" spans="1:13" x14ac:dyDescent="0.35">
      <c r="A1236" s="13">
        <v>520163</v>
      </c>
      <c r="B1236" s="14" t="s">
        <v>853</v>
      </c>
      <c r="C1236" s="14" t="s">
        <v>876</v>
      </c>
      <c r="D1236" s="15">
        <v>93.14</v>
      </c>
      <c r="E1236" s="15">
        <v>408.77</v>
      </c>
      <c r="F1236" s="15">
        <f t="shared" si="79"/>
        <v>174.89</v>
      </c>
      <c r="G1236" s="16">
        <v>0</v>
      </c>
      <c r="H1236" s="16">
        <v>0</v>
      </c>
      <c r="I1236" s="16">
        <f>VLOOKUP(B1236,'[1]FDC1 Hyp3 taxeha1'!$A$2:$U$42,21,0)</f>
        <v>0</v>
      </c>
      <c r="J1236" s="17">
        <f t="shared" si="76"/>
        <v>0</v>
      </c>
      <c r="K1236" s="17">
        <f t="shared" si="77"/>
        <v>0</v>
      </c>
      <c r="L1236" s="17">
        <f t="shared" si="78"/>
        <v>0</v>
      </c>
      <c r="M1236" s="17"/>
    </row>
    <row r="1237" spans="1:13" x14ac:dyDescent="0.35">
      <c r="A1237" s="13">
        <v>520666</v>
      </c>
      <c r="B1237" s="14" t="s">
        <v>853</v>
      </c>
      <c r="C1237" s="14" t="s">
        <v>877</v>
      </c>
      <c r="D1237" s="15">
        <v>86.57</v>
      </c>
      <c r="E1237" s="15">
        <v>0</v>
      </c>
      <c r="F1237" s="15">
        <f t="shared" si="79"/>
        <v>86.57</v>
      </c>
      <c r="G1237" s="16">
        <v>0</v>
      </c>
      <c r="H1237" s="16">
        <v>0</v>
      </c>
      <c r="I1237" s="16">
        <f>VLOOKUP(B1237,'[1]FDC1 Hyp3 taxeha1'!$A$2:$U$42,21,0)</f>
        <v>0</v>
      </c>
      <c r="J1237" s="17">
        <f t="shared" si="76"/>
        <v>0</v>
      </c>
      <c r="K1237" s="17">
        <f t="shared" si="77"/>
        <v>0</v>
      </c>
      <c r="L1237" s="17">
        <f t="shared" si="78"/>
        <v>0</v>
      </c>
      <c r="M1237" s="17"/>
    </row>
    <row r="1238" spans="1:13" x14ac:dyDescent="0.35">
      <c r="A1238" s="13">
        <v>521084</v>
      </c>
      <c r="B1238" s="14" t="s">
        <v>853</v>
      </c>
      <c r="C1238" s="14" t="s">
        <v>878</v>
      </c>
      <c r="D1238" s="15">
        <v>35.26</v>
      </c>
      <c r="E1238" s="15">
        <v>514.52</v>
      </c>
      <c r="F1238" s="15">
        <f t="shared" si="79"/>
        <v>138.16</v>
      </c>
      <c r="G1238" s="16">
        <v>0</v>
      </c>
      <c r="H1238" s="16">
        <v>0</v>
      </c>
      <c r="I1238" s="16">
        <f>VLOOKUP(B1238,'[1]FDC1 Hyp3 taxeha1'!$A$2:$U$42,21,0)</f>
        <v>0</v>
      </c>
      <c r="J1238" s="17">
        <f t="shared" si="76"/>
        <v>0</v>
      </c>
      <c r="K1238" s="17">
        <f t="shared" si="77"/>
        <v>0</v>
      </c>
      <c r="L1238" s="17">
        <f t="shared" si="78"/>
        <v>0</v>
      </c>
      <c r="M1238" s="17"/>
    </row>
    <row r="1239" spans="1:13" x14ac:dyDescent="0.35">
      <c r="A1239" s="13">
        <v>520130</v>
      </c>
      <c r="B1239" s="14" t="s">
        <v>853</v>
      </c>
      <c r="C1239" s="14" t="s">
        <v>879</v>
      </c>
      <c r="D1239" s="15">
        <v>49.94</v>
      </c>
      <c r="E1239" s="15">
        <v>2.14</v>
      </c>
      <c r="F1239" s="15">
        <f t="shared" si="79"/>
        <v>50.37</v>
      </c>
      <c r="G1239" s="16">
        <v>0</v>
      </c>
      <c r="H1239" s="16">
        <v>0</v>
      </c>
      <c r="I1239" s="16">
        <f>VLOOKUP(B1239,'[1]FDC1 Hyp3 taxeha1'!$A$2:$U$42,21,0)</f>
        <v>0</v>
      </c>
      <c r="J1239" s="17">
        <f t="shared" si="76"/>
        <v>0</v>
      </c>
      <c r="K1239" s="17">
        <f t="shared" si="77"/>
        <v>0</v>
      </c>
      <c r="L1239" s="17">
        <f t="shared" si="78"/>
        <v>0</v>
      </c>
      <c r="M1239" s="17"/>
    </row>
    <row r="1240" spans="1:13" x14ac:dyDescent="0.35">
      <c r="A1240" s="13">
        <v>520681</v>
      </c>
      <c r="B1240" s="14" t="s">
        <v>853</v>
      </c>
      <c r="C1240" s="14" t="s">
        <v>880</v>
      </c>
      <c r="D1240" s="15">
        <v>91.22</v>
      </c>
      <c r="E1240" s="15">
        <v>608.36</v>
      </c>
      <c r="F1240" s="15">
        <f t="shared" si="79"/>
        <v>212.89</v>
      </c>
      <c r="G1240" s="16">
        <v>0</v>
      </c>
      <c r="H1240" s="16">
        <v>0</v>
      </c>
      <c r="I1240" s="16">
        <f>VLOOKUP(B1240,'[1]FDC1 Hyp3 taxeha1'!$A$2:$U$42,21,0)</f>
        <v>0</v>
      </c>
      <c r="J1240" s="17">
        <f t="shared" si="76"/>
        <v>0</v>
      </c>
      <c r="K1240" s="17">
        <f t="shared" si="77"/>
        <v>0</v>
      </c>
      <c r="L1240" s="17">
        <f t="shared" si="78"/>
        <v>0</v>
      </c>
      <c r="M1240" s="17"/>
    </row>
    <row r="1241" spans="1:13" x14ac:dyDescent="0.35">
      <c r="A1241" s="13">
        <v>520031</v>
      </c>
      <c r="B1241" s="14" t="s">
        <v>853</v>
      </c>
      <c r="C1241" s="14" t="s">
        <v>881</v>
      </c>
      <c r="D1241" s="15">
        <v>25.87</v>
      </c>
      <c r="E1241" s="15">
        <v>74.78</v>
      </c>
      <c r="F1241" s="15">
        <f t="shared" si="79"/>
        <v>40.83</v>
      </c>
      <c r="G1241" s="16">
        <v>0</v>
      </c>
      <c r="H1241" s="16">
        <v>0</v>
      </c>
      <c r="I1241" s="16">
        <f>VLOOKUP(B1241,'[1]FDC1 Hyp3 taxeha1'!$A$2:$U$42,21,0)</f>
        <v>0</v>
      </c>
      <c r="J1241" s="17">
        <f t="shared" si="76"/>
        <v>0</v>
      </c>
      <c r="K1241" s="17">
        <f t="shared" si="77"/>
        <v>0</v>
      </c>
      <c r="L1241" s="17">
        <f t="shared" si="78"/>
        <v>0</v>
      </c>
      <c r="M1241" s="17"/>
    </row>
    <row r="1242" spans="1:13" x14ac:dyDescent="0.35">
      <c r="A1242" s="13">
        <v>520444</v>
      </c>
      <c r="B1242" s="14" t="s">
        <v>853</v>
      </c>
      <c r="C1242" s="14" t="s">
        <v>186</v>
      </c>
      <c r="D1242" s="15">
        <v>31.9</v>
      </c>
      <c r="E1242" s="15">
        <v>304.26</v>
      </c>
      <c r="F1242" s="15">
        <f t="shared" si="79"/>
        <v>92.75</v>
      </c>
      <c r="G1242" s="16">
        <v>0</v>
      </c>
      <c r="H1242" s="16">
        <v>0</v>
      </c>
      <c r="I1242" s="16">
        <f>VLOOKUP(B1242,'[1]FDC1 Hyp3 taxeha1'!$A$2:$U$42,21,0)</f>
        <v>0</v>
      </c>
      <c r="J1242" s="17">
        <f t="shared" si="76"/>
        <v>0</v>
      </c>
      <c r="K1242" s="17">
        <f t="shared" si="77"/>
        <v>0</v>
      </c>
      <c r="L1242" s="17">
        <f t="shared" si="78"/>
        <v>0</v>
      </c>
      <c r="M1242" s="17"/>
    </row>
    <row r="1243" spans="1:13" x14ac:dyDescent="0.35">
      <c r="A1243" s="13">
        <v>520620</v>
      </c>
      <c r="B1243" s="14" t="s">
        <v>853</v>
      </c>
      <c r="C1243" s="14" t="s">
        <v>882</v>
      </c>
      <c r="D1243" s="15">
        <v>128.33000000000001</v>
      </c>
      <c r="E1243" s="15">
        <v>460.6</v>
      </c>
      <c r="F1243" s="15">
        <f t="shared" si="79"/>
        <v>220.45</v>
      </c>
      <c r="G1243" s="16">
        <v>0</v>
      </c>
      <c r="H1243" s="16">
        <v>0</v>
      </c>
      <c r="I1243" s="16">
        <f>VLOOKUP(B1243,'[1]FDC1 Hyp3 taxeha1'!$A$2:$U$42,21,0)</f>
        <v>0</v>
      </c>
      <c r="J1243" s="17">
        <f t="shared" si="76"/>
        <v>0</v>
      </c>
      <c r="K1243" s="17">
        <f t="shared" si="77"/>
        <v>0</v>
      </c>
      <c r="L1243" s="17">
        <f t="shared" si="78"/>
        <v>0</v>
      </c>
      <c r="M1243" s="17"/>
    </row>
    <row r="1244" spans="1:13" x14ac:dyDescent="0.35">
      <c r="A1244" s="13">
        <v>520931</v>
      </c>
      <c r="B1244" s="14" t="s">
        <v>853</v>
      </c>
      <c r="C1244" s="14" t="s">
        <v>206</v>
      </c>
      <c r="D1244" s="15">
        <v>42.05</v>
      </c>
      <c r="E1244" s="15">
        <v>0</v>
      </c>
      <c r="F1244" s="15">
        <f t="shared" si="79"/>
        <v>42.05</v>
      </c>
      <c r="G1244" s="16">
        <v>0</v>
      </c>
      <c r="H1244" s="16">
        <v>0</v>
      </c>
      <c r="I1244" s="16">
        <f>VLOOKUP(B1244,'[1]FDC1 Hyp3 taxeha1'!$A$2:$U$42,21,0)</f>
        <v>0</v>
      </c>
      <c r="J1244" s="17">
        <f t="shared" si="76"/>
        <v>0</v>
      </c>
      <c r="K1244" s="17">
        <f t="shared" si="77"/>
        <v>0</v>
      </c>
      <c r="L1244" s="17">
        <f t="shared" si="78"/>
        <v>0</v>
      </c>
      <c r="M1244" s="17"/>
    </row>
    <row r="1245" spans="1:13" x14ac:dyDescent="0.35">
      <c r="A1245" s="13">
        <v>521008</v>
      </c>
      <c r="B1245" s="14" t="s">
        <v>853</v>
      </c>
      <c r="C1245" s="14" t="s">
        <v>883</v>
      </c>
      <c r="D1245" s="15">
        <v>13.47</v>
      </c>
      <c r="E1245" s="15">
        <v>40.340000000000003</v>
      </c>
      <c r="F1245" s="15">
        <f t="shared" si="79"/>
        <v>21.54</v>
      </c>
      <c r="G1245" s="16">
        <v>0</v>
      </c>
      <c r="H1245" s="16">
        <v>0</v>
      </c>
      <c r="I1245" s="16">
        <f>VLOOKUP(B1245,'[1]FDC1 Hyp3 taxeha1'!$A$2:$U$42,21,0)</f>
        <v>0</v>
      </c>
      <c r="J1245" s="17">
        <f t="shared" si="76"/>
        <v>0</v>
      </c>
      <c r="K1245" s="17">
        <f t="shared" si="77"/>
        <v>0</v>
      </c>
      <c r="L1245" s="17">
        <f t="shared" si="78"/>
        <v>0</v>
      </c>
      <c r="M1245" s="17"/>
    </row>
    <row r="1246" spans="1:13" x14ac:dyDescent="0.35">
      <c r="A1246" s="13">
        <v>521108</v>
      </c>
      <c r="B1246" s="14" t="s">
        <v>853</v>
      </c>
      <c r="C1246" s="14" t="s">
        <v>884</v>
      </c>
      <c r="D1246" s="15">
        <v>268.42</v>
      </c>
      <c r="E1246" s="15">
        <v>666.38</v>
      </c>
      <c r="F1246" s="15">
        <f t="shared" si="79"/>
        <v>401.7</v>
      </c>
      <c r="G1246" s="16">
        <v>0</v>
      </c>
      <c r="H1246" s="16">
        <v>0</v>
      </c>
      <c r="I1246" s="16">
        <f>VLOOKUP(B1246,'[1]FDC1 Hyp3 taxeha1'!$A$2:$U$42,21,0)</f>
        <v>0</v>
      </c>
      <c r="J1246" s="17">
        <f t="shared" si="76"/>
        <v>0</v>
      </c>
      <c r="K1246" s="17">
        <f t="shared" si="77"/>
        <v>0</v>
      </c>
      <c r="L1246" s="17">
        <f t="shared" si="78"/>
        <v>0</v>
      </c>
      <c r="M1246" s="17"/>
    </row>
    <row r="1247" spans="1:13" x14ac:dyDescent="0.35">
      <c r="A1247" s="13">
        <v>521350</v>
      </c>
      <c r="B1247" s="14" t="s">
        <v>853</v>
      </c>
      <c r="C1247" s="14" t="s">
        <v>544</v>
      </c>
      <c r="D1247" s="15">
        <v>20</v>
      </c>
      <c r="E1247" s="15">
        <v>80</v>
      </c>
      <c r="F1247" s="15">
        <f t="shared" si="79"/>
        <v>36</v>
      </c>
      <c r="G1247" s="16">
        <v>0</v>
      </c>
      <c r="H1247" s="16">
        <v>0</v>
      </c>
      <c r="I1247" s="16">
        <f>VLOOKUP(B1247,'[1]FDC1 Hyp3 taxeha1'!$A$2:$U$42,21,0)</f>
        <v>0</v>
      </c>
      <c r="J1247" s="17">
        <f t="shared" si="76"/>
        <v>0</v>
      </c>
      <c r="K1247" s="17">
        <f t="shared" si="77"/>
        <v>0</v>
      </c>
      <c r="L1247" s="17">
        <f t="shared" si="78"/>
        <v>0</v>
      </c>
      <c r="M1247" s="17"/>
    </row>
    <row r="1248" spans="1:13" x14ac:dyDescent="0.35">
      <c r="A1248" s="13">
        <v>520490</v>
      </c>
      <c r="B1248" s="14" t="s">
        <v>853</v>
      </c>
      <c r="C1248" s="14" t="s">
        <v>885</v>
      </c>
      <c r="D1248" s="15">
        <v>149.62</v>
      </c>
      <c r="E1248" s="15">
        <v>581.24</v>
      </c>
      <c r="F1248" s="15">
        <f t="shared" si="79"/>
        <v>265.87</v>
      </c>
      <c r="G1248" s="16">
        <v>0</v>
      </c>
      <c r="H1248" s="16">
        <v>0</v>
      </c>
      <c r="I1248" s="16">
        <f>VLOOKUP(B1248,'[1]FDC1 Hyp3 taxeha1'!$A$2:$U$42,21,0)</f>
        <v>0</v>
      </c>
      <c r="J1248" s="17">
        <f t="shared" si="76"/>
        <v>0</v>
      </c>
      <c r="K1248" s="17">
        <f t="shared" si="77"/>
        <v>0</v>
      </c>
      <c r="L1248" s="17">
        <f t="shared" si="78"/>
        <v>0</v>
      </c>
      <c r="M1248" s="17"/>
    </row>
    <row r="1249" spans="1:13" x14ac:dyDescent="0.35">
      <c r="A1249" s="13">
        <v>520506</v>
      </c>
      <c r="B1249" s="14" t="s">
        <v>853</v>
      </c>
      <c r="C1249" s="14" t="s">
        <v>886</v>
      </c>
      <c r="D1249" s="15">
        <v>244.48</v>
      </c>
      <c r="E1249" s="15">
        <v>575.67999999999995</v>
      </c>
      <c r="F1249" s="15">
        <f t="shared" si="79"/>
        <v>359.62</v>
      </c>
      <c r="G1249" s="16">
        <v>0</v>
      </c>
      <c r="H1249" s="16">
        <v>0</v>
      </c>
      <c r="I1249" s="16">
        <f>VLOOKUP(B1249,'[1]FDC1 Hyp3 taxeha1'!$A$2:$U$42,21,0)</f>
        <v>0</v>
      </c>
      <c r="J1249" s="17">
        <f t="shared" si="76"/>
        <v>0</v>
      </c>
      <c r="K1249" s="17">
        <f t="shared" si="77"/>
        <v>0</v>
      </c>
      <c r="L1249" s="17">
        <f t="shared" si="78"/>
        <v>0</v>
      </c>
      <c r="M1249" s="17"/>
    </row>
    <row r="1250" spans="1:13" x14ac:dyDescent="0.35">
      <c r="A1250" s="13">
        <v>520209</v>
      </c>
      <c r="B1250" s="14" t="s">
        <v>853</v>
      </c>
      <c r="C1250" s="14" t="s">
        <v>887</v>
      </c>
      <c r="D1250" s="15">
        <v>55.25</v>
      </c>
      <c r="E1250" s="15">
        <v>45.3</v>
      </c>
      <c r="F1250" s="15">
        <f t="shared" si="79"/>
        <v>64.31</v>
      </c>
      <c r="G1250" s="16">
        <v>0</v>
      </c>
      <c r="H1250" s="16">
        <v>0</v>
      </c>
      <c r="I1250" s="16">
        <f>VLOOKUP(B1250,'[1]FDC1 Hyp3 taxeha1'!$A$2:$U$42,21,0)</f>
        <v>0</v>
      </c>
      <c r="J1250" s="17">
        <f t="shared" si="76"/>
        <v>0</v>
      </c>
      <c r="K1250" s="17">
        <f t="shared" si="77"/>
        <v>0</v>
      </c>
      <c r="L1250" s="17">
        <f t="shared" si="78"/>
        <v>0</v>
      </c>
      <c r="M1250" s="17"/>
    </row>
    <row r="1251" spans="1:13" x14ac:dyDescent="0.35">
      <c r="A1251" s="13">
        <v>522496</v>
      </c>
      <c r="B1251" s="14" t="s">
        <v>853</v>
      </c>
      <c r="C1251" s="14" t="s">
        <v>887</v>
      </c>
      <c r="D1251" s="15">
        <v>48.2</v>
      </c>
      <c r="E1251" s="15">
        <v>150.77000000000001</v>
      </c>
      <c r="F1251" s="15">
        <f t="shared" si="79"/>
        <v>78.349999999999994</v>
      </c>
      <c r="G1251" s="16">
        <v>0</v>
      </c>
      <c r="H1251" s="16">
        <v>0</v>
      </c>
      <c r="I1251" s="16">
        <f>VLOOKUP(B1251,'[1]FDC1 Hyp3 taxeha1'!$A$2:$U$42,21,0)</f>
        <v>0</v>
      </c>
      <c r="J1251" s="17">
        <f t="shared" si="76"/>
        <v>0</v>
      </c>
      <c r="K1251" s="17">
        <f t="shared" si="77"/>
        <v>0</v>
      </c>
      <c r="L1251" s="17">
        <f t="shared" si="78"/>
        <v>0</v>
      </c>
      <c r="M1251" s="17"/>
    </row>
    <row r="1252" spans="1:13" x14ac:dyDescent="0.35">
      <c r="A1252" s="13">
        <v>520778</v>
      </c>
      <c r="B1252" s="14" t="s">
        <v>853</v>
      </c>
      <c r="C1252" s="14" t="s">
        <v>887</v>
      </c>
      <c r="D1252" s="15">
        <v>10.76</v>
      </c>
      <c r="E1252" s="15">
        <v>4.6100000000000003</v>
      </c>
      <c r="F1252" s="15">
        <f t="shared" si="79"/>
        <v>11.68</v>
      </c>
      <c r="G1252" s="16">
        <v>0</v>
      </c>
      <c r="H1252" s="16">
        <v>0</v>
      </c>
      <c r="I1252" s="16">
        <f>VLOOKUP(B1252,'[1]FDC1 Hyp3 taxeha1'!$A$2:$U$42,21,0)</f>
        <v>0</v>
      </c>
      <c r="J1252" s="17">
        <f t="shared" si="76"/>
        <v>0</v>
      </c>
      <c r="K1252" s="17">
        <f t="shared" si="77"/>
        <v>0</v>
      </c>
      <c r="L1252" s="17">
        <f t="shared" si="78"/>
        <v>0</v>
      </c>
      <c r="M1252" s="17"/>
    </row>
    <row r="1253" spans="1:13" x14ac:dyDescent="0.35">
      <c r="A1253" s="13">
        <v>521124</v>
      </c>
      <c r="B1253" s="14" t="s">
        <v>853</v>
      </c>
      <c r="C1253" s="14" t="s">
        <v>888</v>
      </c>
      <c r="D1253" s="15">
        <v>131.66</v>
      </c>
      <c r="E1253" s="15">
        <v>1.66</v>
      </c>
      <c r="F1253" s="15">
        <f t="shared" si="79"/>
        <v>131.99</v>
      </c>
      <c r="G1253" s="16">
        <v>0</v>
      </c>
      <c r="H1253" s="16">
        <v>0</v>
      </c>
      <c r="I1253" s="16">
        <f>VLOOKUP(B1253,'[1]FDC1 Hyp3 taxeha1'!$A$2:$U$42,21,0)</f>
        <v>0</v>
      </c>
      <c r="J1253" s="17">
        <f t="shared" si="76"/>
        <v>0</v>
      </c>
      <c r="K1253" s="17">
        <f t="shared" si="77"/>
        <v>0</v>
      </c>
      <c r="L1253" s="17">
        <f t="shared" si="78"/>
        <v>0</v>
      </c>
      <c r="M1253" s="17"/>
    </row>
    <row r="1254" spans="1:13" x14ac:dyDescent="0.35">
      <c r="A1254" s="13">
        <v>522503</v>
      </c>
      <c r="B1254" s="14" t="s">
        <v>853</v>
      </c>
      <c r="C1254" s="14" t="s">
        <v>889</v>
      </c>
      <c r="D1254" s="15">
        <v>250.38</v>
      </c>
      <c r="E1254" s="15">
        <v>587.11</v>
      </c>
      <c r="F1254" s="15">
        <f t="shared" si="79"/>
        <v>367.8</v>
      </c>
      <c r="G1254" s="16">
        <v>0</v>
      </c>
      <c r="H1254" s="16">
        <v>0</v>
      </c>
      <c r="I1254" s="16">
        <f>VLOOKUP(B1254,'[1]FDC1 Hyp3 taxeha1'!$A$2:$U$42,21,0)</f>
        <v>0</v>
      </c>
      <c r="J1254" s="17">
        <f t="shared" si="76"/>
        <v>0</v>
      </c>
      <c r="K1254" s="17">
        <f t="shared" si="77"/>
        <v>0</v>
      </c>
      <c r="L1254" s="17">
        <f t="shared" si="78"/>
        <v>0</v>
      </c>
      <c r="M1254" s="17"/>
    </row>
    <row r="1255" spans="1:13" x14ac:dyDescent="0.35">
      <c r="A1255" s="13">
        <v>521594</v>
      </c>
      <c r="B1255" s="14" t="s">
        <v>853</v>
      </c>
      <c r="C1255" s="14" t="s">
        <v>573</v>
      </c>
      <c r="D1255" s="15">
        <v>37.54</v>
      </c>
      <c r="E1255" s="15">
        <v>243.93</v>
      </c>
      <c r="F1255" s="15">
        <f t="shared" si="79"/>
        <v>86.33</v>
      </c>
      <c r="G1255" s="16">
        <v>0</v>
      </c>
      <c r="H1255" s="16">
        <v>0</v>
      </c>
      <c r="I1255" s="16">
        <f>VLOOKUP(B1255,'[1]FDC1 Hyp3 taxeha1'!$A$2:$U$42,21,0)</f>
        <v>0</v>
      </c>
      <c r="J1255" s="17">
        <f t="shared" si="76"/>
        <v>0</v>
      </c>
      <c r="K1255" s="17">
        <f t="shared" si="77"/>
        <v>0</v>
      </c>
      <c r="L1255" s="17">
        <f t="shared" si="78"/>
        <v>0</v>
      </c>
      <c r="M1255" s="17"/>
    </row>
    <row r="1256" spans="1:13" x14ac:dyDescent="0.35">
      <c r="A1256" s="13">
        <v>522505</v>
      </c>
      <c r="B1256" s="14" t="s">
        <v>853</v>
      </c>
      <c r="C1256" s="14" t="s">
        <v>890</v>
      </c>
      <c r="D1256" s="15">
        <v>32.590000000000003</v>
      </c>
      <c r="E1256" s="15">
        <v>88.99</v>
      </c>
      <c r="F1256" s="15">
        <f t="shared" si="79"/>
        <v>50.39</v>
      </c>
      <c r="G1256" s="16">
        <v>0</v>
      </c>
      <c r="H1256" s="16">
        <v>0</v>
      </c>
      <c r="I1256" s="16">
        <f>VLOOKUP(B1256,'[1]FDC1 Hyp3 taxeha1'!$A$2:$U$42,21,0)</f>
        <v>0</v>
      </c>
      <c r="J1256" s="17">
        <f t="shared" si="76"/>
        <v>0</v>
      </c>
      <c r="K1256" s="17">
        <f t="shared" si="77"/>
        <v>0</v>
      </c>
      <c r="L1256" s="17">
        <f t="shared" si="78"/>
        <v>0</v>
      </c>
      <c r="M1256" s="17"/>
    </row>
    <row r="1257" spans="1:13" x14ac:dyDescent="0.35">
      <c r="A1257" s="13">
        <v>520587</v>
      </c>
      <c r="B1257" s="14" t="s">
        <v>853</v>
      </c>
      <c r="C1257" s="14" t="s">
        <v>890</v>
      </c>
      <c r="D1257" s="15">
        <v>2.74</v>
      </c>
      <c r="E1257" s="15">
        <v>179</v>
      </c>
      <c r="F1257" s="15">
        <f t="shared" si="79"/>
        <v>38.54</v>
      </c>
      <c r="G1257" s="16">
        <v>0</v>
      </c>
      <c r="H1257" s="16">
        <v>0</v>
      </c>
      <c r="I1257" s="16">
        <f>VLOOKUP(B1257,'[1]FDC1 Hyp3 taxeha1'!$A$2:$U$42,21,0)</f>
        <v>0</v>
      </c>
      <c r="J1257" s="17">
        <f t="shared" si="76"/>
        <v>0</v>
      </c>
      <c r="K1257" s="17">
        <f t="shared" si="77"/>
        <v>0</v>
      </c>
      <c r="L1257" s="17">
        <f t="shared" si="78"/>
        <v>0</v>
      </c>
      <c r="M1257" s="17"/>
    </row>
    <row r="1258" spans="1:13" x14ac:dyDescent="0.35">
      <c r="A1258" s="13">
        <v>521322</v>
      </c>
      <c r="B1258" s="14" t="s">
        <v>853</v>
      </c>
      <c r="C1258" s="14" t="s">
        <v>891</v>
      </c>
      <c r="D1258" s="15">
        <v>58.68</v>
      </c>
      <c r="E1258" s="15">
        <v>153.19999999999999</v>
      </c>
      <c r="F1258" s="15">
        <f t="shared" si="79"/>
        <v>89.32</v>
      </c>
      <c r="G1258" s="16">
        <v>0</v>
      </c>
      <c r="H1258" s="16">
        <v>0</v>
      </c>
      <c r="I1258" s="16">
        <f>VLOOKUP(B1258,'[1]FDC1 Hyp3 taxeha1'!$A$2:$U$42,21,0)</f>
        <v>0</v>
      </c>
      <c r="J1258" s="17">
        <f t="shared" si="76"/>
        <v>0</v>
      </c>
      <c r="K1258" s="17">
        <f t="shared" si="77"/>
        <v>0</v>
      </c>
      <c r="L1258" s="17">
        <f t="shared" si="78"/>
        <v>0</v>
      </c>
      <c r="M1258" s="17"/>
    </row>
    <row r="1259" spans="1:13" x14ac:dyDescent="0.35">
      <c r="A1259" s="13">
        <v>520689</v>
      </c>
      <c r="B1259" s="14" t="s">
        <v>54</v>
      </c>
      <c r="C1259" s="14" t="s">
        <v>538</v>
      </c>
      <c r="D1259" s="15">
        <v>82.91</v>
      </c>
      <c r="E1259" s="15">
        <v>126.15</v>
      </c>
      <c r="F1259" s="15">
        <f t="shared" si="79"/>
        <v>108.14</v>
      </c>
      <c r="G1259" s="16">
        <v>0</v>
      </c>
      <c r="H1259" s="16">
        <v>0</v>
      </c>
      <c r="I1259" s="16">
        <f>VLOOKUP(B1259,'[1]FDC1 Hyp3 taxeha1'!$A$2:$U$42,21,0)</f>
        <v>0</v>
      </c>
      <c r="J1259" s="17">
        <f t="shared" si="76"/>
        <v>0</v>
      </c>
      <c r="K1259" s="17">
        <f t="shared" si="77"/>
        <v>0</v>
      </c>
      <c r="L1259" s="17">
        <f t="shared" si="78"/>
        <v>0</v>
      </c>
      <c r="M1259" s="17"/>
    </row>
    <row r="1260" spans="1:13" x14ac:dyDescent="0.35">
      <c r="A1260" s="13">
        <v>521265</v>
      </c>
      <c r="B1260" s="14" t="s">
        <v>54</v>
      </c>
      <c r="C1260" s="14" t="s">
        <v>892</v>
      </c>
      <c r="D1260" s="15">
        <v>27.7</v>
      </c>
      <c r="E1260" s="15">
        <v>97.94</v>
      </c>
      <c r="F1260" s="15">
        <f t="shared" si="79"/>
        <v>47.29</v>
      </c>
      <c r="G1260" s="16">
        <v>0</v>
      </c>
      <c r="H1260" s="16">
        <v>0</v>
      </c>
      <c r="I1260" s="16">
        <f>VLOOKUP(B1260,'[1]FDC1 Hyp3 taxeha1'!$A$2:$U$42,21,0)</f>
        <v>0</v>
      </c>
      <c r="J1260" s="17">
        <f t="shared" si="76"/>
        <v>0</v>
      </c>
      <c r="K1260" s="17">
        <f t="shared" si="77"/>
        <v>0</v>
      </c>
      <c r="L1260" s="17">
        <f t="shared" si="78"/>
        <v>0</v>
      </c>
      <c r="M1260" s="17"/>
    </row>
    <row r="1261" spans="1:13" x14ac:dyDescent="0.35">
      <c r="A1261" s="13">
        <v>520397</v>
      </c>
      <c r="B1261" s="14" t="s">
        <v>54</v>
      </c>
      <c r="C1261" s="14" t="s">
        <v>543</v>
      </c>
      <c r="D1261" s="15">
        <v>160.18</v>
      </c>
      <c r="E1261" s="15">
        <v>272.18</v>
      </c>
      <c r="F1261" s="15">
        <f t="shared" si="79"/>
        <v>214.62</v>
      </c>
      <c r="G1261" s="16">
        <v>0</v>
      </c>
      <c r="H1261" s="16">
        <v>0</v>
      </c>
      <c r="I1261" s="16">
        <f>VLOOKUP(B1261,'[1]FDC1 Hyp3 taxeha1'!$A$2:$U$42,21,0)</f>
        <v>0</v>
      </c>
      <c r="J1261" s="17">
        <f t="shared" si="76"/>
        <v>0</v>
      </c>
      <c r="K1261" s="17">
        <f t="shared" si="77"/>
        <v>0</v>
      </c>
      <c r="L1261" s="17">
        <f t="shared" si="78"/>
        <v>0</v>
      </c>
      <c r="M1261" s="17"/>
    </row>
    <row r="1262" spans="1:13" x14ac:dyDescent="0.35">
      <c r="A1262" s="13">
        <v>521295</v>
      </c>
      <c r="B1262" s="14" t="s">
        <v>54</v>
      </c>
      <c r="C1262" s="14" t="s">
        <v>893</v>
      </c>
      <c r="D1262" s="15">
        <v>24.31</v>
      </c>
      <c r="E1262" s="15">
        <v>75.34</v>
      </c>
      <c r="F1262" s="15">
        <f t="shared" si="79"/>
        <v>39.380000000000003</v>
      </c>
      <c r="G1262" s="16">
        <v>0</v>
      </c>
      <c r="H1262" s="16">
        <v>0</v>
      </c>
      <c r="I1262" s="16">
        <f>VLOOKUP(B1262,'[1]FDC1 Hyp3 taxeha1'!$A$2:$U$42,21,0)</f>
        <v>0</v>
      </c>
      <c r="J1262" s="17">
        <f t="shared" si="76"/>
        <v>0</v>
      </c>
      <c r="K1262" s="17">
        <f t="shared" si="77"/>
        <v>0</v>
      </c>
      <c r="L1262" s="17">
        <f t="shared" si="78"/>
        <v>0</v>
      </c>
      <c r="M1262" s="17"/>
    </row>
    <row r="1263" spans="1:13" x14ac:dyDescent="0.35">
      <c r="A1263" s="13">
        <v>521346</v>
      </c>
      <c r="B1263" s="14" t="s">
        <v>54</v>
      </c>
      <c r="C1263" s="14" t="s">
        <v>894</v>
      </c>
      <c r="D1263" s="15">
        <v>22.55</v>
      </c>
      <c r="E1263" s="15">
        <v>54.89</v>
      </c>
      <c r="F1263" s="15">
        <f t="shared" si="79"/>
        <v>33.53</v>
      </c>
      <c r="G1263" s="16">
        <v>0</v>
      </c>
      <c r="H1263" s="16">
        <v>0</v>
      </c>
      <c r="I1263" s="16">
        <f>VLOOKUP(B1263,'[1]FDC1 Hyp3 taxeha1'!$A$2:$U$42,21,0)</f>
        <v>0</v>
      </c>
      <c r="J1263" s="17">
        <f t="shared" si="76"/>
        <v>0</v>
      </c>
      <c r="K1263" s="17">
        <f t="shared" si="77"/>
        <v>0</v>
      </c>
      <c r="L1263" s="17">
        <f t="shared" si="78"/>
        <v>0</v>
      </c>
      <c r="M1263" s="17"/>
    </row>
    <row r="1264" spans="1:13" x14ac:dyDescent="0.35">
      <c r="A1264" s="13">
        <v>520844</v>
      </c>
      <c r="B1264" s="14" t="s">
        <v>54</v>
      </c>
      <c r="C1264" s="14" t="s">
        <v>895</v>
      </c>
      <c r="D1264" s="15">
        <v>202.17</v>
      </c>
      <c r="E1264" s="15">
        <v>199.65</v>
      </c>
      <c r="F1264" s="15">
        <f t="shared" si="79"/>
        <v>242.1</v>
      </c>
      <c r="G1264" s="16">
        <v>0</v>
      </c>
      <c r="H1264" s="16">
        <v>0</v>
      </c>
      <c r="I1264" s="16">
        <f>VLOOKUP(B1264,'[1]FDC1 Hyp3 taxeha1'!$A$2:$U$42,21,0)</f>
        <v>0</v>
      </c>
      <c r="J1264" s="17">
        <f t="shared" si="76"/>
        <v>0</v>
      </c>
      <c r="K1264" s="17">
        <f t="shared" si="77"/>
        <v>0</v>
      </c>
      <c r="L1264" s="17">
        <f t="shared" si="78"/>
        <v>0</v>
      </c>
      <c r="M1264" s="17"/>
    </row>
    <row r="1265" spans="1:13" x14ac:dyDescent="0.35">
      <c r="A1265" s="13">
        <v>520986</v>
      </c>
      <c r="B1265" s="14" t="s">
        <v>54</v>
      </c>
      <c r="C1265" s="14" t="s">
        <v>540</v>
      </c>
      <c r="D1265" s="15">
        <v>270.33999999999997</v>
      </c>
      <c r="E1265" s="15">
        <v>85.85</v>
      </c>
      <c r="F1265" s="15">
        <f t="shared" si="79"/>
        <v>287.51</v>
      </c>
      <c r="G1265" s="16">
        <v>0</v>
      </c>
      <c r="H1265" s="16">
        <v>0</v>
      </c>
      <c r="I1265" s="16">
        <f>VLOOKUP(B1265,'[1]FDC1 Hyp3 taxeha1'!$A$2:$U$42,21,0)</f>
        <v>0</v>
      </c>
      <c r="J1265" s="17">
        <f t="shared" si="76"/>
        <v>0</v>
      </c>
      <c r="K1265" s="17">
        <f t="shared" si="77"/>
        <v>0</v>
      </c>
      <c r="L1265" s="17">
        <f t="shared" si="78"/>
        <v>0</v>
      </c>
      <c r="M1265" s="17"/>
    </row>
    <row r="1266" spans="1:13" x14ac:dyDescent="0.35">
      <c r="A1266" s="13">
        <v>520952</v>
      </c>
      <c r="B1266" s="14" t="s">
        <v>54</v>
      </c>
      <c r="C1266" s="14" t="s">
        <v>896</v>
      </c>
      <c r="D1266" s="15">
        <v>29.62</v>
      </c>
      <c r="E1266" s="15">
        <v>0</v>
      </c>
      <c r="F1266" s="15">
        <f t="shared" si="79"/>
        <v>29.62</v>
      </c>
      <c r="G1266" s="16">
        <v>0</v>
      </c>
      <c r="H1266" s="16">
        <v>0</v>
      </c>
      <c r="I1266" s="16">
        <f>VLOOKUP(B1266,'[1]FDC1 Hyp3 taxeha1'!$A$2:$U$42,21,0)</f>
        <v>0</v>
      </c>
      <c r="J1266" s="17">
        <f t="shared" si="76"/>
        <v>0</v>
      </c>
      <c r="K1266" s="17">
        <f t="shared" si="77"/>
        <v>0</v>
      </c>
      <c r="L1266" s="17">
        <f t="shared" si="78"/>
        <v>0</v>
      </c>
      <c r="M1266" s="17"/>
    </row>
    <row r="1267" spans="1:13" x14ac:dyDescent="0.35">
      <c r="A1267" s="13">
        <v>520963</v>
      </c>
      <c r="B1267" s="14" t="s">
        <v>54</v>
      </c>
      <c r="C1267" s="14" t="s">
        <v>897</v>
      </c>
      <c r="D1267" s="15">
        <v>11.64</v>
      </c>
      <c r="E1267" s="15">
        <v>57.67</v>
      </c>
      <c r="F1267" s="15">
        <f t="shared" si="79"/>
        <v>23.17</v>
      </c>
      <c r="G1267" s="16">
        <v>0</v>
      </c>
      <c r="H1267" s="16">
        <v>0</v>
      </c>
      <c r="I1267" s="16">
        <f>VLOOKUP(B1267,'[1]FDC1 Hyp3 taxeha1'!$A$2:$U$42,21,0)</f>
        <v>0</v>
      </c>
      <c r="J1267" s="17">
        <f t="shared" si="76"/>
        <v>0</v>
      </c>
      <c r="K1267" s="17">
        <f t="shared" si="77"/>
        <v>0</v>
      </c>
      <c r="L1267" s="17">
        <f t="shared" si="78"/>
        <v>0</v>
      </c>
      <c r="M1267" s="17"/>
    </row>
    <row r="1268" spans="1:13" x14ac:dyDescent="0.35">
      <c r="A1268" s="13">
        <v>521242</v>
      </c>
      <c r="B1268" s="14" t="s">
        <v>54</v>
      </c>
      <c r="C1268" s="14" t="s">
        <v>898</v>
      </c>
      <c r="D1268" s="15">
        <v>142.33000000000001</v>
      </c>
      <c r="E1268" s="15">
        <v>184.72</v>
      </c>
      <c r="F1268" s="15">
        <f t="shared" si="79"/>
        <v>179.27</v>
      </c>
      <c r="G1268" s="16">
        <v>0</v>
      </c>
      <c r="H1268" s="16">
        <v>0</v>
      </c>
      <c r="I1268" s="16">
        <f>VLOOKUP(B1268,'[1]FDC1 Hyp3 taxeha1'!$A$2:$U$42,21,0)</f>
        <v>0</v>
      </c>
      <c r="J1268" s="17">
        <f t="shared" si="76"/>
        <v>0</v>
      </c>
      <c r="K1268" s="17">
        <f t="shared" si="77"/>
        <v>0</v>
      </c>
      <c r="L1268" s="17">
        <f t="shared" si="78"/>
        <v>0</v>
      </c>
      <c r="M1268" s="17"/>
    </row>
    <row r="1269" spans="1:13" x14ac:dyDescent="0.35">
      <c r="A1269" s="13">
        <v>520156</v>
      </c>
      <c r="B1269" s="14" t="s">
        <v>54</v>
      </c>
      <c r="C1269" s="14" t="s">
        <v>398</v>
      </c>
      <c r="D1269" s="15">
        <v>30</v>
      </c>
      <c r="E1269" s="15">
        <v>0</v>
      </c>
      <c r="F1269" s="15">
        <f t="shared" si="79"/>
        <v>30</v>
      </c>
      <c r="G1269" s="16">
        <v>0</v>
      </c>
      <c r="H1269" s="16">
        <v>0</v>
      </c>
      <c r="I1269" s="16">
        <f>VLOOKUP(B1269,'[1]FDC1 Hyp3 taxeha1'!$A$2:$U$42,21,0)</f>
        <v>0</v>
      </c>
      <c r="J1269" s="17">
        <f t="shared" si="76"/>
        <v>0</v>
      </c>
      <c r="K1269" s="17">
        <f t="shared" si="77"/>
        <v>0</v>
      </c>
      <c r="L1269" s="17">
        <f t="shared" si="78"/>
        <v>0</v>
      </c>
      <c r="M1269" s="17"/>
    </row>
    <row r="1270" spans="1:13" x14ac:dyDescent="0.35">
      <c r="A1270" s="13">
        <v>521147</v>
      </c>
      <c r="B1270" s="14" t="s">
        <v>54</v>
      </c>
      <c r="C1270" s="14" t="s">
        <v>899</v>
      </c>
      <c r="D1270" s="15">
        <v>13.56</v>
      </c>
      <c r="E1270" s="15">
        <v>47.04</v>
      </c>
      <c r="F1270" s="15">
        <f t="shared" si="79"/>
        <v>22.97</v>
      </c>
      <c r="G1270" s="16">
        <v>0</v>
      </c>
      <c r="H1270" s="16">
        <v>0</v>
      </c>
      <c r="I1270" s="16">
        <f>VLOOKUP(B1270,'[1]FDC1 Hyp3 taxeha1'!$A$2:$U$42,21,0)</f>
        <v>0</v>
      </c>
      <c r="J1270" s="17">
        <f t="shared" si="76"/>
        <v>0</v>
      </c>
      <c r="K1270" s="17">
        <f t="shared" si="77"/>
        <v>0</v>
      </c>
      <c r="L1270" s="17">
        <f t="shared" si="78"/>
        <v>0</v>
      </c>
      <c r="M1270" s="17"/>
    </row>
    <row r="1271" spans="1:13" x14ac:dyDescent="0.35">
      <c r="A1271" s="13">
        <v>520119</v>
      </c>
      <c r="B1271" s="14" t="s">
        <v>54</v>
      </c>
      <c r="C1271" s="14" t="s">
        <v>900</v>
      </c>
      <c r="D1271" s="15">
        <v>31.62</v>
      </c>
      <c r="E1271" s="15">
        <v>182.31</v>
      </c>
      <c r="F1271" s="15">
        <f t="shared" si="79"/>
        <v>68.08</v>
      </c>
      <c r="G1271" s="16">
        <v>0</v>
      </c>
      <c r="H1271" s="16">
        <v>0</v>
      </c>
      <c r="I1271" s="16">
        <f>VLOOKUP(B1271,'[1]FDC1 Hyp3 taxeha1'!$A$2:$U$42,21,0)</f>
        <v>0</v>
      </c>
      <c r="J1271" s="17">
        <f t="shared" si="76"/>
        <v>0</v>
      </c>
      <c r="K1271" s="17">
        <f t="shared" si="77"/>
        <v>0</v>
      </c>
      <c r="L1271" s="17">
        <f t="shared" si="78"/>
        <v>0</v>
      </c>
      <c r="M1271" s="17"/>
    </row>
    <row r="1272" spans="1:13" x14ac:dyDescent="0.35">
      <c r="A1272" s="13">
        <v>521716</v>
      </c>
      <c r="B1272" s="14" t="s">
        <v>54</v>
      </c>
      <c r="C1272" s="14" t="s">
        <v>901</v>
      </c>
      <c r="D1272" s="15">
        <v>125.14</v>
      </c>
      <c r="E1272" s="15">
        <v>0</v>
      </c>
      <c r="F1272" s="15">
        <f t="shared" si="79"/>
        <v>125.14</v>
      </c>
      <c r="G1272" s="16">
        <v>0</v>
      </c>
      <c r="H1272" s="16">
        <v>0</v>
      </c>
      <c r="I1272" s="16">
        <f>VLOOKUP(B1272,'[1]FDC1 Hyp3 taxeha1'!$A$2:$U$42,21,0)</f>
        <v>0</v>
      </c>
      <c r="J1272" s="17">
        <f t="shared" si="76"/>
        <v>0</v>
      </c>
      <c r="K1272" s="17">
        <f t="shared" si="77"/>
        <v>0</v>
      </c>
      <c r="L1272" s="17">
        <f t="shared" si="78"/>
        <v>0</v>
      </c>
      <c r="M1272" s="17"/>
    </row>
    <row r="1273" spans="1:13" x14ac:dyDescent="0.35">
      <c r="A1273" s="13">
        <v>521212</v>
      </c>
      <c r="B1273" s="14" t="s">
        <v>54</v>
      </c>
      <c r="C1273" s="14" t="s">
        <v>901</v>
      </c>
      <c r="D1273" s="15">
        <v>262.74</v>
      </c>
      <c r="E1273" s="15">
        <v>488.95</v>
      </c>
      <c r="F1273" s="15">
        <f t="shared" si="79"/>
        <v>360.53</v>
      </c>
      <c r="G1273" s="16">
        <v>0</v>
      </c>
      <c r="H1273" s="16">
        <v>0</v>
      </c>
      <c r="I1273" s="16">
        <f>VLOOKUP(B1273,'[1]FDC1 Hyp3 taxeha1'!$A$2:$U$42,21,0)</f>
        <v>0</v>
      </c>
      <c r="J1273" s="17">
        <f t="shared" si="76"/>
        <v>0</v>
      </c>
      <c r="K1273" s="17">
        <f t="shared" si="77"/>
        <v>0</v>
      </c>
      <c r="L1273" s="17">
        <f t="shared" si="78"/>
        <v>0</v>
      </c>
      <c r="M1273" s="17"/>
    </row>
    <row r="1274" spans="1:13" x14ac:dyDescent="0.35">
      <c r="A1274" s="13">
        <v>520486</v>
      </c>
      <c r="B1274" s="14" t="s">
        <v>54</v>
      </c>
      <c r="C1274" s="14" t="s">
        <v>399</v>
      </c>
      <c r="D1274" s="15">
        <v>59.66</v>
      </c>
      <c r="E1274" s="15">
        <v>0</v>
      </c>
      <c r="F1274" s="15">
        <f t="shared" si="79"/>
        <v>59.66</v>
      </c>
      <c r="G1274" s="16">
        <v>0</v>
      </c>
      <c r="H1274" s="16">
        <v>0</v>
      </c>
      <c r="I1274" s="16">
        <f>VLOOKUP(B1274,'[1]FDC1 Hyp3 taxeha1'!$A$2:$U$42,21,0)</f>
        <v>0</v>
      </c>
      <c r="J1274" s="17">
        <f t="shared" si="76"/>
        <v>0</v>
      </c>
      <c r="K1274" s="17">
        <f t="shared" si="77"/>
        <v>0</v>
      </c>
      <c r="L1274" s="17">
        <f t="shared" si="78"/>
        <v>0</v>
      </c>
      <c r="M1274" s="17"/>
    </row>
    <row r="1275" spans="1:13" x14ac:dyDescent="0.35">
      <c r="A1275" s="13">
        <v>520481</v>
      </c>
      <c r="B1275" s="14" t="s">
        <v>54</v>
      </c>
      <c r="C1275" s="14" t="s">
        <v>27</v>
      </c>
      <c r="D1275" s="15">
        <v>89</v>
      </c>
      <c r="E1275" s="15">
        <v>0</v>
      </c>
      <c r="F1275" s="15">
        <f t="shared" si="79"/>
        <v>89</v>
      </c>
      <c r="G1275" s="16">
        <v>0</v>
      </c>
      <c r="H1275" s="16">
        <v>0</v>
      </c>
      <c r="I1275" s="16">
        <f>VLOOKUP(B1275,'[1]FDC1 Hyp3 taxeha1'!$A$2:$U$42,21,0)</f>
        <v>0</v>
      </c>
      <c r="J1275" s="17">
        <f t="shared" si="76"/>
        <v>0</v>
      </c>
      <c r="K1275" s="17">
        <f t="shared" si="77"/>
        <v>0</v>
      </c>
      <c r="L1275" s="17">
        <f t="shared" si="78"/>
        <v>0</v>
      </c>
      <c r="M1275" s="17"/>
    </row>
    <row r="1276" spans="1:13" x14ac:dyDescent="0.35">
      <c r="A1276" s="13">
        <v>520594</v>
      </c>
      <c r="B1276" s="14" t="s">
        <v>54</v>
      </c>
      <c r="C1276" s="14" t="s">
        <v>902</v>
      </c>
      <c r="D1276" s="15">
        <v>12</v>
      </c>
      <c r="E1276" s="15">
        <v>58</v>
      </c>
      <c r="F1276" s="15">
        <f t="shared" si="79"/>
        <v>23.6</v>
      </c>
      <c r="G1276" s="16">
        <v>0</v>
      </c>
      <c r="H1276" s="16">
        <v>0</v>
      </c>
      <c r="I1276" s="16">
        <f>VLOOKUP(B1276,'[1]FDC1 Hyp3 taxeha1'!$A$2:$U$42,21,0)</f>
        <v>0</v>
      </c>
      <c r="J1276" s="17">
        <f t="shared" si="76"/>
        <v>0</v>
      </c>
      <c r="K1276" s="17">
        <f t="shared" si="77"/>
        <v>0</v>
      </c>
      <c r="L1276" s="17">
        <f t="shared" si="78"/>
        <v>0</v>
      </c>
      <c r="M1276" s="17"/>
    </row>
    <row r="1277" spans="1:13" x14ac:dyDescent="0.35">
      <c r="A1277" s="13">
        <v>520906</v>
      </c>
      <c r="B1277" s="14" t="s">
        <v>54</v>
      </c>
      <c r="C1277" s="14" t="s">
        <v>903</v>
      </c>
      <c r="D1277" s="15">
        <v>570</v>
      </c>
      <c r="E1277" s="15">
        <v>40</v>
      </c>
      <c r="F1277" s="15">
        <f t="shared" si="79"/>
        <v>578</v>
      </c>
      <c r="G1277" s="16">
        <v>0</v>
      </c>
      <c r="H1277" s="16">
        <v>0</v>
      </c>
      <c r="I1277" s="16">
        <f>VLOOKUP(B1277,'[1]FDC1 Hyp3 taxeha1'!$A$2:$U$42,21,0)</f>
        <v>0</v>
      </c>
      <c r="J1277" s="17">
        <f t="shared" si="76"/>
        <v>0</v>
      </c>
      <c r="K1277" s="17">
        <f t="shared" si="77"/>
        <v>0</v>
      </c>
      <c r="L1277" s="17">
        <f t="shared" si="78"/>
        <v>0</v>
      </c>
      <c r="M1277" s="17"/>
    </row>
    <row r="1278" spans="1:13" x14ac:dyDescent="0.35">
      <c r="A1278" s="13">
        <v>521061</v>
      </c>
      <c r="B1278" s="14" t="s">
        <v>54</v>
      </c>
      <c r="C1278" s="14" t="s">
        <v>904</v>
      </c>
      <c r="D1278" s="15">
        <v>33.17</v>
      </c>
      <c r="E1278" s="15">
        <v>0</v>
      </c>
      <c r="F1278" s="15">
        <f t="shared" si="79"/>
        <v>33.17</v>
      </c>
      <c r="G1278" s="16">
        <v>0</v>
      </c>
      <c r="H1278" s="16">
        <v>0</v>
      </c>
      <c r="I1278" s="16">
        <f>VLOOKUP(B1278,'[1]FDC1 Hyp3 taxeha1'!$A$2:$U$42,21,0)</f>
        <v>0</v>
      </c>
      <c r="J1278" s="17">
        <f t="shared" si="76"/>
        <v>0</v>
      </c>
      <c r="K1278" s="17">
        <f t="shared" si="77"/>
        <v>0</v>
      </c>
      <c r="L1278" s="17">
        <f t="shared" si="78"/>
        <v>0</v>
      </c>
      <c r="M1278" s="17"/>
    </row>
    <row r="1279" spans="1:13" x14ac:dyDescent="0.35">
      <c r="A1279" s="13">
        <v>520904</v>
      </c>
      <c r="B1279" s="14" t="s">
        <v>54</v>
      </c>
      <c r="C1279" s="14" t="s">
        <v>905</v>
      </c>
      <c r="D1279" s="15">
        <v>21.33</v>
      </c>
      <c r="E1279" s="15">
        <v>125.65</v>
      </c>
      <c r="F1279" s="15">
        <f t="shared" si="79"/>
        <v>46.46</v>
      </c>
      <c r="G1279" s="16">
        <v>0</v>
      </c>
      <c r="H1279" s="16">
        <v>0</v>
      </c>
      <c r="I1279" s="16">
        <f>VLOOKUP(B1279,'[1]FDC1 Hyp3 taxeha1'!$A$2:$U$42,21,0)</f>
        <v>0</v>
      </c>
      <c r="J1279" s="17">
        <f t="shared" si="76"/>
        <v>0</v>
      </c>
      <c r="K1279" s="17">
        <f t="shared" si="77"/>
        <v>0</v>
      </c>
      <c r="L1279" s="17">
        <f t="shared" si="78"/>
        <v>0</v>
      </c>
      <c r="M1279" s="17"/>
    </row>
    <row r="1280" spans="1:13" x14ac:dyDescent="0.35">
      <c r="A1280" s="13">
        <v>521199</v>
      </c>
      <c r="B1280" s="14" t="s">
        <v>54</v>
      </c>
      <c r="C1280" s="14" t="s">
        <v>906</v>
      </c>
      <c r="D1280" s="15">
        <v>7.91</v>
      </c>
      <c r="E1280" s="15">
        <v>59.2</v>
      </c>
      <c r="F1280" s="15">
        <f t="shared" si="79"/>
        <v>19.75</v>
      </c>
      <c r="G1280" s="16">
        <v>0</v>
      </c>
      <c r="H1280" s="16">
        <v>0</v>
      </c>
      <c r="I1280" s="16">
        <f>VLOOKUP(B1280,'[1]FDC1 Hyp3 taxeha1'!$A$2:$U$42,21,0)</f>
        <v>0</v>
      </c>
      <c r="J1280" s="17">
        <f t="shared" si="76"/>
        <v>0</v>
      </c>
      <c r="K1280" s="17">
        <f t="shared" si="77"/>
        <v>0</v>
      </c>
      <c r="L1280" s="17">
        <f t="shared" si="78"/>
        <v>0</v>
      </c>
      <c r="M1280" s="17"/>
    </row>
    <row r="1281" spans="1:13" x14ac:dyDescent="0.35">
      <c r="A1281" s="13">
        <v>521237</v>
      </c>
      <c r="B1281" s="14" t="s">
        <v>54</v>
      </c>
      <c r="C1281" s="14" t="s">
        <v>907</v>
      </c>
      <c r="D1281" s="15">
        <v>155.08000000000001</v>
      </c>
      <c r="E1281" s="15">
        <v>299.45999999999998</v>
      </c>
      <c r="F1281" s="15">
        <f t="shared" si="79"/>
        <v>214.97</v>
      </c>
      <c r="G1281" s="16">
        <v>0</v>
      </c>
      <c r="H1281" s="16">
        <v>0</v>
      </c>
      <c r="I1281" s="16">
        <f>VLOOKUP(B1281,'[1]FDC1 Hyp3 taxeha1'!$A$2:$U$42,21,0)</f>
        <v>0</v>
      </c>
      <c r="J1281" s="17">
        <f t="shared" si="76"/>
        <v>0</v>
      </c>
      <c r="K1281" s="17">
        <f t="shared" si="77"/>
        <v>0</v>
      </c>
      <c r="L1281" s="17">
        <f t="shared" si="78"/>
        <v>0</v>
      </c>
      <c r="M1281" s="17"/>
    </row>
    <row r="1282" spans="1:13" x14ac:dyDescent="0.35">
      <c r="A1282" s="13">
        <v>520266</v>
      </c>
      <c r="B1282" s="14" t="s">
        <v>54</v>
      </c>
      <c r="C1282" s="14" t="s">
        <v>547</v>
      </c>
      <c r="D1282" s="15">
        <v>17.82</v>
      </c>
      <c r="E1282" s="15">
        <v>39.72</v>
      </c>
      <c r="F1282" s="15">
        <f t="shared" si="79"/>
        <v>25.76</v>
      </c>
      <c r="G1282" s="16">
        <v>0</v>
      </c>
      <c r="H1282" s="16">
        <v>0</v>
      </c>
      <c r="I1282" s="16">
        <f>VLOOKUP(B1282,'[1]FDC1 Hyp3 taxeha1'!$A$2:$U$42,21,0)</f>
        <v>0</v>
      </c>
      <c r="J1282" s="17">
        <f t="shared" ref="J1282:J1345" si="80">$F1282*G1282</f>
        <v>0</v>
      </c>
      <c r="K1282" s="17">
        <f t="shared" ref="K1282:K1345" si="81">$F1282*H1282</f>
        <v>0</v>
      </c>
      <c r="L1282" s="17">
        <f t="shared" ref="L1282:L1345" si="82">$F1282*I1282</f>
        <v>0</v>
      </c>
      <c r="M1282" s="17"/>
    </row>
    <row r="1283" spans="1:13" x14ac:dyDescent="0.35">
      <c r="A1283" s="13">
        <v>520240</v>
      </c>
      <c r="B1283" s="14" t="s">
        <v>54</v>
      </c>
      <c r="C1283" s="14" t="s">
        <v>837</v>
      </c>
      <c r="D1283" s="15">
        <v>17.95</v>
      </c>
      <c r="E1283" s="15">
        <v>27.79</v>
      </c>
      <c r="F1283" s="15">
        <f t="shared" ref="F1283:F1346" si="83">ROUND((D1283+(E1283/5)),2)</f>
        <v>23.51</v>
      </c>
      <c r="G1283" s="16">
        <v>0</v>
      </c>
      <c r="H1283" s="16">
        <v>0</v>
      </c>
      <c r="I1283" s="16">
        <f>VLOOKUP(B1283,'[1]FDC1 Hyp3 taxeha1'!$A$2:$U$42,21,0)</f>
        <v>0</v>
      </c>
      <c r="J1283" s="17">
        <f t="shared" si="80"/>
        <v>0</v>
      </c>
      <c r="K1283" s="17">
        <f t="shared" si="81"/>
        <v>0</v>
      </c>
      <c r="L1283" s="17">
        <f t="shared" si="82"/>
        <v>0</v>
      </c>
      <c r="M1283" s="17"/>
    </row>
    <row r="1284" spans="1:13" x14ac:dyDescent="0.35">
      <c r="A1284" s="13">
        <v>521754</v>
      </c>
      <c r="B1284" s="14" t="s">
        <v>54</v>
      </c>
      <c r="C1284" s="14" t="s">
        <v>908</v>
      </c>
      <c r="D1284" s="15">
        <v>297.19</v>
      </c>
      <c r="E1284" s="15">
        <v>341.38</v>
      </c>
      <c r="F1284" s="15">
        <f t="shared" si="83"/>
        <v>365.47</v>
      </c>
      <c r="G1284" s="16">
        <v>0</v>
      </c>
      <c r="H1284" s="16">
        <v>0</v>
      </c>
      <c r="I1284" s="16">
        <f>VLOOKUP(B1284,'[1]FDC1 Hyp3 taxeha1'!$A$2:$U$42,21,0)</f>
        <v>0</v>
      </c>
      <c r="J1284" s="17">
        <f t="shared" si="80"/>
        <v>0</v>
      </c>
      <c r="K1284" s="17">
        <f t="shared" si="81"/>
        <v>0</v>
      </c>
      <c r="L1284" s="17">
        <f t="shared" si="82"/>
        <v>0</v>
      </c>
      <c r="M1284" s="17"/>
    </row>
    <row r="1285" spans="1:13" x14ac:dyDescent="0.35">
      <c r="A1285" s="13">
        <v>521680</v>
      </c>
      <c r="B1285" s="14" t="s">
        <v>54</v>
      </c>
      <c r="C1285" s="14" t="s">
        <v>909</v>
      </c>
      <c r="D1285" s="15">
        <v>8.1300000000000008</v>
      </c>
      <c r="E1285" s="15">
        <v>43.87</v>
      </c>
      <c r="F1285" s="15">
        <f t="shared" si="83"/>
        <v>16.899999999999999</v>
      </c>
      <c r="G1285" s="16">
        <v>0</v>
      </c>
      <c r="H1285" s="16">
        <v>0</v>
      </c>
      <c r="I1285" s="16">
        <f>VLOOKUP(B1285,'[1]FDC1 Hyp3 taxeha1'!$A$2:$U$42,21,0)</f>
        <v>0</v>
      </c>
      <c r="J1285" s="17">
        <f t="shared" si="80"/>
        <v>0</v>
      </c>
      <c r="K1285" s="17">
        <f t="shared" si="81"/>
        <v>0</v>
      </c>
      <c r="L1285" s="17">
        <f t="shared" si="82"/>
        <v>0</v>
      </c>
      <c r="M1285" s="17"/>
    </row>
    <row r="1286" spans="1:13" x14ac:dyDescent="0.35">
      <c r="A1286" s="13">
        <v>520135</v>
      </c>
      <c r="B1286" s="14" t="s">
        <v>54</v>
      </c>
      <c r="C1286" s="14" t="s">
        <v>909</v>
      </c>
      <c r="D1286" s="15">
        <v>21.77</v>
      </c>
      <c r="E1286" s="15">
        <v>64.33</v>
      </c>
      <c r="F1286" s="15">
        <f t="shared" si="83"/>
        <v>34.64</v>
      </c>
      <c r="G1286" s="16">
        <v>0</v>
      </c>
      <c r="H1286" s="16">
        <v>0</v>
      </c>
      <c r="I1286" s="16">
        <f>VLOOKUP(B1286,'[1]FDC1 Hyp3 taxeha1'!$A$2:$U$42,21,0)</f>
        <v>0</v>
      </c>
      <c r="J1286" s="17">
        <f t="shared" si="80"/>
        <v>0</v>
      </c>
      <c r="K1286" s="17">
        <f t="shared" si="81"/>
        <v>0</v>
      </c>
      <c r="L1286" s="17">
        <f t="shared" si="82"/>
        <v>0</v>
      </c>
      <c r="M1286" s="17"/>
    </row>
    <row r="1287" spans="1:13" x14ac:dyDescent="0.35">
      <c r="A1287" s="13">
        <v>520261</v>
      </c>
      <c r="B1287" s="14" t="s">
        <v>54</v>
      </c>
      <c r="C1287" s="14" t="s">
        <v>389</v>
      </c>
      <c r="D1287" s="15">
        <v>11.4</v>
      </c>
      <c r="E1287" s="15">
        <v>95.8</v>
      </c>
      <c r="F1287" s="15">
        <f t="shared" si="83"/>
        <v>30.56</v>
      </c>
      <c r="G1287" s="16">
        <v>0</v>
      </c>
      <c r="H1287" s="16">
        <v>0</v>
      </c>
      <c r="I1287" s="16">
        <f>VLOOKUP(B1287,'[1]FDC1 Hyp3 taxeha1'!$A$2:$U$42,21,0)</f>
        <v>0</v>
      </c>
      <c r="J1287" s="17">
        <f t="shared" si="80"/>
        <v>0</v>
      </c>
      <c r="K1287" s="17">
        <f t="shared" si="81"/>
        <v>0</v>
      </c>
      <c r="L1287" s="17">
        <f t="shared" si="82"/>
        <v>0</v>
      </c>
      <c r="M1287" s="17"/>
    </row>
    <row r="1288" spans="1:13" x14ac:dyDescent="0.35">
      <c r="A1288" s="13">
        <v>521726</v>
      </c>
      <c r="B1288" s="14" t="s">
        <v>910</v>
      </c>
      <c r="C1288" s="14" t="s">
        <v>911</v>
      </c>
      <c r="D1288" s="15">
        <v>0.46</v>
      </c>
      <c r="E1288" s="15">
        <v>73.56</v>
      </c>
      <c r="F1288" s="15">
        <f t="shared" si="83"/>
        <v>15.17</v>
      </c>
      <c r="G1288" s="16">
        <v>0</v>
      </c>
      <c r="H1288" s="16">
        <v>0</v>
      </c>
      <c r="I1288" s="16">
        <f>VLOOKUP(B1288,'[1]FDC1 Hyp3 taxeha1'!$A$2:$U$42,21,0)</f>
        <v>3.14</v>
      </c>
      <c r="J1288" s="17">
        <f t="shared" si="80"/>
        <v>0</v>
      </c>
      <c r="K1288" s="17">
        <f t="shared" si="81"/>
        <v>0</v>
      </c>
      <c r="L1288" s="17">
        <f t="shared" si="82"/>
        <v>47.633800000000001</v>
      </c>
      <c r="M1288" s="17"/>
    </row>
    <row r="1289" spans="1:13" x14ac:dyDescent="0.35">
      <c r="A1289" s="13">
        <v>521725</v>
      </c>
      <c r="B1289" s="14" t="s">
        <v>910</v>
      </c>
      <c r="C1289" s="14" t="s">
        <v>911</v>
      </c>
      <c r="D1289" s="15">
        <v>2.4</v>
      </c>
      <c r="E1289" s="15">
        <v>43.29</v>
      </c>
      <c r="F1289" s="15">
        <f t="shared" si="83"/>
        <v>11.06</v>
      </c>
      <c r="G1289" s="16">
        <v>0</v>
      </c>
      <c r="H1289" s="16">
        <v>0</v>
      </c>
      <c r="I1289" s="16">
        <f>VLOOKUP(B1289,'[1]FDC1 Hyp3 taxeha1'!$A$2:$U$42,21,0)</f>
        <v>3.14</v>
      </c>
      <c r="J1289" s="17">
        <f t="shared" si="80"/>
        <v>0</v>
      </c>
      <c r="K1289" s="17">
        <f t="shared" si="81"/>
        <v>0</v>
      </c>
      <c r="L1289" s="17">
        <f t="shared" si="82"/>
        <v>34.728400000000001</v>
      </c>
      <c r="M1289" s="17"/>
    </row>
    <row r="1290" spans="1:13" x14ac:dyDescent="0.35">
      <c r="A1290" s="13">
        <v>520177</v>
      </c>
      <c r="B1290" s="14" t="s">
        <v>910</v>
      </c>
      <c r="C1290" s="14" t="s">
        <v>912</v>
      </c>
      <c r="D1290" s="15">
        <v>392.89</v>
      </c>
      <c r="E1290" s="15">
        <v>0</v>
      </c>
      <c r="F1290" s="15">
        <f t="shared" si="83"/>
        <v>392.89</v>
      </c>
      <c r="G1290" s="16">
        <v>0</v>
      </c>
      <c r="H1290" s="16">
        <v>0</v>
      </c>
      <c r="I1290" s="16">
        <f>VLOOKUP(B1290,'[1]FDC1 Hyp3 taxeha1'!$A$2:$U$42,21,0)</f>
        <v>3.14</v>
      </c>
      <c r="J1290" s="17">
        <f t="shared" si="80"/>
        <v>0</v>
      </c>
      <c r="K1290" s="17">
        <f t="shared" si="81"/>
        <v>0</v>
      </c>
      <c r="L1290" s="17">
        <f t="shared" si="82"/>
        <v>1233.6746000000001</v>
      </c>
      <c r="M1290" s="17"/>
    </row>
    <row r="1291" spans="1:13" x14ac:dyDescent="0.35">
      <c r="A1291" s="13">
        <v>520694</v>
      </c>
      <c r="B1291" s="14" t="s">
        <v>910</v>
      </c>
      <c r="C1291" s="14" t="s">
        <v>748</v>
      </c>
      <c r="D1291" s="15">
        <v>39.71</v>
      </c>
      <c r="E1291" s="15">
        <v>198.06</v>
      </c>
      <c r="F1291" s="15">
        <f t="shared" si="83"/>
        <v>79.319999999999993</v>
      </c>
      <c r="G1291" s="16">
        <v>0</v>
      </c>
      <c r="H1291" s="16">
        <v>0</v>
      </c>
      <c r="I1291" s="16">
        <f>VLOOKUP(B1291,'[1]FDC1 Hyp3 taxeha1'!$A$2:$U$42,21,0)</f>
        <v>3.14</v>
      </c>
      <c r="J1291" s="17">
        <f t="shared" si="80"/>
        <v>0</v>
      </c>
      <c r="K1291" s="17">
        <f t="shared" si="81"/>
        <v>0</v>
      </c>
      <c r="L1291" s="17">
        <f t="shared" si="82"/>
        <v>249.06479999999999</v>
      </c>
      <c r="M1291" s="17"/>
    </row>
    <row r="1292" spans="1:13" x14ac:dyDescent="0.35">
      <c r="A1292" s="13">
        <v>521495</v>
      </c>
      <c r="B1292" s="14" t="s">
        <v>910</v>
      </c>
      <c r="C1292" s="14" t="s">
        <v>913</v>
      </c>
      <c r="D1292" s="15">
        <v>0</v>
      </c>
      <c r="E1292" s="15">
        <v>83.5</v>
      </c>
      <c r="F1292" s="15">
        <f t="shared" si="83"/>
        <v>16.7</v>
      </c>
      <c r="G1292" s="16">
        <v>0</v>
      </c>
      <c r="H1292" s="16">
        <v>0</v>
      </c>
      <c r="I1292" s="16">
        <f>VLOOKUP(B1292,'[1]FDC1 Hyp3 taxeha1'!$A$2:$U$42,21,0)</f>
        <v>3.14</v>
      </c>
      <c r="J1292" s="17">
        <f t="shared" si="80"/>
        <v>0</v>
      </c>
      <c r="K1292" s="17">
        <f t="shared" si="81"/>
        <v>0</v>
      </c>
      <c r="L1292" s="17">
        <f t="shared" si="82"/>
        <v>52.438000000000002</v>
      </c>
      <c r="M1292" s="17"/>
    </row>
    <row r="1293" spans="1:13" x14ac:dyDescent="0.35">
      <c r="A1293" s="13">
        <v>520047</v>
      </c>
      <c r="B1293" s="14" t="s">
        <v>910</v>
      </c>
      <c r="C1293" s="14" t="s">
        <v>914</v>
      </c>
      <c r="D1293" s="15">
        <v>27.17</v>
      </c>
      <c r="E1293" s="15">
        <v>343.54</v>
      </c>
      <c r="F1293" s="15">
        <f t="shared" si="83"/>
        <v>95.88</v>
      </c>
      <c r="G1293" s="16">
        <v>0</v>
      </c>
      <c r="H1293" s="16">
        <v>0</v>
      </c>
      <c r="I1293" s="16">
        <f>VLOOKUP(B1293,'[1]FDC1 Hyp3 taxeha1'!$A$2:$U$42,21,0)</f>
        <v>3.14</v>
      </c>
      <c r="J1293" s="17">
        <f t="shared" si="80"/>
        <v>0</v>
      </c>
      <c r="K1293" s="17">
        <f t="shared" si="81"/>
        <v>0</v>
      </c>
      <c r="L1293" s="17">
        <f t="shared" si="82"/>
        <v>301.06319999999999</v>
      </c>
      <c r="M1293" s="17"/>
    </row>
    <row r="1294" spans="1:13" x14ac:dyDescent="0.35">
      <c r="A1294" s="13">
        <v>520840</v>
      </c>
      <c r="B1294" s="14" t="s">
        <v>910</v>
      </c>
      <c r="C1294" s="14" t="s">
        <v>915</v>
      </c>
      <c r="D1294" s="15">
        <v>71.72</v>
      </c>
      <c r="E1294" s="15">
        <v>151.4</v>
      </c>
      <c r="F1294" s="15">
        <f t="shared" si="83"/>
        <v>102</v>
      </c>
      <c r="G1294" s="16">
        <v>0</v>
      </c>
      <c r="H1294" s="16">
        <v>0</v>
      </c>
      <c r="I1294" s="16">
        <f>VLOOKUP(B1294,'[1]FDC1 Hyp3 taxeha1'!$A$2:$U$42,21,0)</f>
        <v>3.14</v>
      </c>
      <c r="J1294" s="17">
        <f t="shared" si="80"/>
        <v>0</v>
      </c>
      <c r="K1294" s="17">
        <f t="shared" si="81"/>
        <v>0</v>
      </c>
      <c r="L1294" s="17">
        <f t="shared" si="82"/>
        <v>320.28000000000003</v>
      </c>
      <c r="M1294" s="17"/>
    </row>
    <row r="1295" spans="1:13" x14ac:dyDescent="0.35">
      <c r="A1295" s="13">
        <v>521224</v>
      </c>
      <c r="B1295" s="14" t="s">
        <v>910</v>
      </c>
      <c r="C1295" s="14" t="s">
        <v>377</v>
      </c>
      <c r="D1295" s="15">
        <v>9.49</v>
      </c>
      <c r="E1295" s="15">
        <v>74.180000000000007</v>
      </c>
      <c r="F1295" s="15">
        <f t="shared" si="83"/>
        <v>24.33</v>
      </c>
      <c r="G1295" s="16">
        <v>0</v>
      </c>
      <c r="H1295" s="16">
        <v>0</v>
      </c>
      <c r="I1295" s="16">
        <f>VLOOKUP(B1295,'[1]FDC1 Hyp3 taxeha1'!$A$2:$U$42,21,0)</f>
        <v>3.14</v>
      </c>
      <c r="J1295" s="17">
        <f t="shared" si="80"/>
        <v>0</v>
      </c>
      <c r="K1295" s="17">
        <f t="shared" si="81"/>
        <v>0</v>
      </c>
      <c r="L1295" s="17">
        <f t="shared" si="82"/>
        <v>76.396199999999993</v>
      </c>
      <c r="M1295" s="17"/>
    </row>
    <row r="1296" spans="1:13" x14ac:dyDescent="0.35">
      <c r="A1296" s="13">
        <v>520174</v>
      </c>
      <c r="B1296" s="14" t="s">
        <v>910</v>
      </c>
      <c r="C1296" s="14" t="s">
        <v>377</v>
      </c>
      <c r="D1296" s="15">
        <v>4.6100000000000003</v>
      </c>
      <c r="E1296" s="15">
        <v>306.5</v>
      </c>
      <c r="F1296" s="15">
        <f t="shared" si="83"/>
        <v>65.91</v>
      </c>
      <c r="G1296" s="16">
        <v>0</v>
      </c>
      <c r="H1296" s="16">
        <v>0</v>
      </c>
      <c r="I1296" s="16">
        <f>VLOOKUP(B1296,'[1]FDC1 Hyp3 taxeha1'!$A$2:$U$42,21,0)</f>
        <v>3.14</v>
      </c>
      <c r="J1296" s="17">
        <f t="shared" si="80"/>
        <v>0</v>
      </c>
      <c r="K1296" s="17">
        <f t="shared" si="81"/>
        <v>0</v>
      </c>
      <c r="L1296" s="17">
        <f t="shared" si="82"/>
        <v>206.95740000000001</v>
      </c>
      <c r="M1296" s="17"/>
    </row>
    <row r="1297" spans="1:13" x14ac:dyDescent="0.35">
      <c r="A1297" s="13">
        <v>520939</v>
      </c>
      <c r="B1297" s="14" t="s">
        <v>910</v>
      </c>
      <c r="C1297" s="14" t="s">
        <v>753</v>
      </c>
      <c r="D1297" s="15">
        <v>4.95</v>
      </c>
      <c r="E1297" s="15">
        <v>104.3</v>
      </c>
      <c r="F1297" s="15">
        <f t="shared" si="83"/>
        <v>25.81</v>
      </c>
      <c r="G1297" s="16">
        <v>0</v>
      </c>
      <c r="H1297" s="16">
        <v>0</v>
      </c>
      <c r="I1297" s="16">
        <f>VLOOKUP(B1297,'[1]FDC1 Hyp3 taxeha1'!$A$2:$U$42,21,0)</f>
        <v>3.14</v>
      </c>
      <c r="J1297" s="17">
        <f t="shared" si="80"/>
        <v>0</v>
      </c>
      <c r="K1297" s="17">
        <f t="shared" si="81"/>
        <v>0</v>
      </c>
      <c r="L1297" s="17">
        <f t="shared" si="82"/>
        <v>81.043400000000005</v>
      </c>
      <c r="M1297" s="17"/>
    </row>
    <row r="1298" spans="1:13" x14ac:dyDescent="0.35">
      <c r="A1298" s="13">
        <v>521383</v>
      </c>
      <c r="B1298" s="14" t="s">
        <v>910</v>
      </c>
      <c r="C1298" s="14" t="s">
        <v>753</v>
      </c>
      <c r="D1298" s="15">
        <v>244</v>
      </c>
      <c r="E1298" s="15">
        <v>0</v>
      </c>
      <c r="F1298" s="15">
        <f t="shared" si="83"/>
        <v>244</v>
      </c>
      <c r="G1298" s="16">
        <v>0</v>
      </c>
      <c r="H1298" s="16">
        <v>0</v>
      </c>
      <c r="I1298" s="16">
        <f>VLOOKUP(B1298,'[1]FDC1 Hyp3 taxeha1'!$A$2:$U$42,21,0)</f>
        <v>3.14</v>
      </c>
      <c r="J1298" s="17">
        <f t="shared" si="80"/>
        <v>0</v>
      </c>
      <c r="K1298" s="17">
        <f t="shared" si="81"/>
        <v>0</v>
      </c>
      <c r="L1298" s="17">
        <f t="shared" si="82"/>
        <v>766.16000000000008</v>
      </c>
      <c r="M1298" s="17"/>
    </row>
    <row r="1299" spans="1:13" x14ac:dyDescent="0.35">
      <c r="A1299" s="13">
        <v>521289</v>
      </c>
      <c r="B1299" s="14" t="s">
        <v>910</v>
      </c>
      <c r="C1299" s="14" t="s">
        <v>60</v>
      </c>
      <c r="D1299" s="15">
        <v>113.27</v>
      </c>
      <c r="E1299" s="15">
        <v>230.57</v>
      </c>
      <c r="F1299" s="15">
        <f t="shared" si="83"/>
        <v>159.38</v>
      </c>
      <c r="G1299" s="16">
        <v>0</v>
      </c>
      <c r="H1299" s="16">
        <v>0</v>
      </c>
      <c r="I1299" s="16">
        <f>VLOOKUP(B1299,'[1]FDC1 Hyp3 taxeha1'!$A$2:$U$42,21,0)</f>
        <v>3.14</v>
      </c>
      <c r="J1299" s="17">
        <f t="shared" si="80"/>
        <v>0</v>
      </c>
      <c r="K1299" s="17">
        <f t="shared" si="81"/>
        <v>0</v>
      </c>
      <c r="L1299" s="17">
        <f t="shared" si="82"/>
        <v>500.45319999999998</v>
      </c>
      <c r="M1299" s="17"/>
    </row>
    <row r="1300" spans="1:13" x14ac:dyDescent="0.35">
      <c r="A1300" s="13">
        <v>521776</v>
      </c>
      <c r="B1300" s="14" t="s">
        <v>910</v>
      </c>
      <c r="C1300" s="14" t="s">
        <v>61</v>
      </c>
      <c r="D1300" s="15">
        <v>0</v>
      </c>
      <c r="E1300" s="15">
        <v>52.84</v>
      </c>
      <c r="F1300" s="15">
        <f t="shared" si="83"/>
        <v>10.57</v>
      </c>
      <c r="G1300" s="16">
        <v>0</v>
      </c>
      <c r="H1300" s="16">
        <v>0</v>
      </c>
      <c r="I1300" s="16">
        <f>VLOOKUP(B1300,'[1]FDC1 Hyp3 taxeha1'!$A$2:$U$42,21,0)</f>
        <v>3.14</v>
      </c>
      <c r="J1300" s="17">
        <f t="shared" si="80"/>
        <v>0</v>
      </c>
      <c r="K1300" s="17">
        <f t="shared" si="81"/>
        <v>0</v>
      </c>
      <c r="L1300" s="17">
        <f t="shared" si="82"/>
        <v>33.189800000000005</v>
      </c>
      <c r="M1300" s="17"/>
    </row>
    <row r="1301" spans="1:13" x14ac:dyDescent="0.35">
      <c r="A1301" s="13">
        <v>521285</v>
      </c>
      <c r="B1301" s="14" t="s">
        <v>910</v>
      </c>
      <c r="C1301" s="14" t="s">
        <v>916</v>
      </c>
      <c r="D1301" s="15">
        <v>16.84</v>
      </c>
      <c r="E1301" s="15">
        <v>0</v>
      </c>
      <c r="F1301" s="15">
        <f t="shared" si="83"/>
        <v>16.84</v>
      </c>
      <c r="G1301" s="16">
        <v>0</v>
      </c>
      <c r="H1301" s="16">
        <v>0</v>
      </c>
      <c r="I1301" s="16">
        <f>VLOOKUP(B1301,'[1]FDC1 Hyp3 taxeha1'!$A$2:$U$42,21,0)</f>
        <v>3.14</v>
      </c>
      <c r="J1301" s="17">
        <f t="shared" si="80"/>
        <v>0</v>
      </c>
      <c r="K1301" s="17">
        <f t="shared" si="81"/>
        <v>0</v>
      </c>
      <c r="L1301" s="17">
        <f t="shared" si="82"/>
        <v>52.877600000000001</v>
      </c>
      <c r="M1301" s="17"/>
    </row>
    <row r="1302" spans="1:13" x14ac:dyDescent="0.35">
      <c r="A1302" s="13">
        <v>522857</v>
      </c>
      <c r="B1302" s="14" t="s">
        <v>910</v>
      </c>
      <c r="C1302" s="14" t="s">
        <v>917</v>
      </c>
      <c r="D1302" s="15">
        <v>0</v>
      </c>
      <c r="E1302" s="15">
        <v>75.05</v>
      </c>
      <c r="F1302" s="15">
        <f t="shared" si="83"/>
        <v>15.01</v>
      </c>
      <c r="G1302" s="16">
        <v>0</v>
      </c>
      <c r="H1302" s="16">
        <v>0</v>
      </c>
      <c r="I1302" s="16">
        <f>VLOOKUP(B1302,'[1]FDC1 Hyp3 taxeha1'!$A$2:$U$42,21,0)</f>
        <v>3.14</v>
      </c>
      <c r="J1302" s="17">
        <f t="shared" si="80"/>
        <v>0</v>
      </c>
      <c r="K1302" s="17">
        <f t="shared" si="81"/>
        <v>0</v>
      </c>
      <c r="L1302" s="17">
        <f t="shared" si="82"/>
        <v>47.131399999999999</v>
      </c>
      <c r="M1302" s="17"/>
    </row>
    <row r="1303" spans="1:13" x14ac:dyDescent="0.35">
      <c r="A1303" s="13">
        <v>520567</v>
      </c>
      <c r="B1303" s="14" t="s">
        <v>910</v>
      </c>
      <c r="C1303" s="14" t="s">
        <v>917</v>
      </c>
      <c r="D1303" s="15">
        <v>83.84</v>
      </c>
      <c r="E1303" s="15">
        <v>0</v>
      </c>
      <c r="F1303" s="15">
        <f t="shared" si="83"/>
        <v>83.84</v>
      </c>
      <c r="G1303" s="16">
        <v>0</v>
      </c>
      <c r="H1303" s="16">
        <v>0</v>
      </c>
      <c r="I1303" s="16">
        <f>VLOOKUP(B1303,'[1]FDC1 Hyp3 taxeha1'!$A$2:$U$42,21,0)</f>
        <v>3.14</v>
      </c>
      <c r="J1303" s="17">
        <f t="shared" si="80"/>
        <v>0</v>
      </c>
      <c r="K1303" s="17">
        <f t="shared" si="81"/>
        <v>0</v>
      </c>
      <c r="L1303" s="17">
        <f t="shared" si="82"/>
        <v>263.25760000000002</v>
      </c>
      <c r="M1303" s="17"/>
    </row>
    <row r="1304" spans="1:13" x14ac:dyDescent="0.35">
      <c r="A1304" s="13">
        <v>520044</v>
      </c>
      <c r="B1304" s="14" t="s">
        <v>910</v>
      </c>
      <c r="C1304" s="14" t="s">
        <v>918</v>
      </c>
      <c r="D1304" s="15">
        <v>39.11</v>
      </c>
      <c r="E1304" s="15">
        <v>295.95999999999998</v>
      </c>
      <c r="F1304" s="15">
        <f t="shared" si="83"/>
        <v>98.3</v>
      </c>
      <c r="G1304" s="16">
        <v>0</v>
      </c>
      <c r="H1304" s="16">
        <v>0</v>
      </c>
      <c r="I1304" s="16">
        <f>VLOOKUP(B1304,'[1]FDC1 Hyp3 taxeha1'!$A$2:$U$42,21,0)</f>
        <v>3.14</v>
      </c>
      <c r="J1304" s="17">
        <f t="shared" si="80"/>
        <v>0</v>
      </c>
      <c r="K1304" s="17">
        <f t="shared" si="81"/>
        <v>0</v>
      </c>
      <c r="L1304" s="17">
        <f t="shared" si="82"/>
        <v>308.66199999999998</v>
      </c>
      <c r="M1304" s="17"/>
    </row>
    <row r="1305" spans="1:13" x14ac:dyDescent="0.35">
      <c r="A1305" s="13">
        <v>521340</v>
      </c>
      <c r="B1305" s="14" t="s">
        <v>910</v>
      </c>
      <c r="C1305" s="14" t="s">
        <v>919</v>
      </c>
      <c r="D1305" s="15">
        <v>0</v>
      </c>
      <c r="E1305" s="15">
        <v>74.66</v>
      </c>
      <c r="F1305" s="15">
        <f t="shared" si="83"/>
        <v>14.93</v>
      </c>
      <c r="G1305" s="16">
        <v>0</v>
      </c>
      <c r="H1305" s="16">
        <v>0</v>
      </c>
      <c r="I1305" s="16">
        <f>VLOOKUP(B1305,'[1]FDC1 Hyp3 taxeha1'!$A$2:$U$42,21,0)</f>
        <v>3.14</v>
      </c>
      <c r="J1305" s="17">
        <f t="shared" si="80"/>
        <v>0</v>
      </c>
      <c r="K1305" s="17">
        <f t="shared" si="81"/>
        <v>0</v>
      </c>
      <c r="L1305" s="17">
        <f t="shared" si="82"/>
        <v>46.880200000000002</v>
      </c>
      <c r="M1305" s="17"/>
    </row>
    <row r="1306" spans="1:13" x14ac:dyDescent="0.35">
      <c r="A1306" s="13">
        <v>521482</v>
      </c>
      <c r="B1306" s="14" t="s">
        <v>910</v>
      </c>
      <c r="C1306" s="14" t="s">
        <v>919</v>
      </c>
      <c r="D1306" s="15">
        <v>0.14000000000000001</v>
      </c>
      <c r="E1306" s="15">
        <v>53.16</v>
      </c>
      <c r="F1306" s="15">
        <f t="shared" si="83"/>
        <v>10.77</v>
      </c>
      <c r="G1306" s="16">
        <v>0</v>
      </c>
      <c r="H1306" s="16">
        <v>0</v>
      </c>
      <c r="I1306" s="16">
        <f>VLOOKUP(B1306,'[1]FDC1 Hyp3 taxeha1'!$A$2:$U$42,21,0)</f>
        <v>3.14</v>
      </c>
      <c r="J1306" s="17">
        <f t="shared" si="80"/>
        <v>0</v>
      </c>
      <c r="K1306" s="17">
        <f t="shared" si="81"/>
        <v>0</v>
      </c>
      <c r="L1306" s="17">
        <f t="shared" si="82"/>
        <v>33.817799999999998</v>
      </c>
      <c r="M1306" s="17"/>
    </row>
    <row r="1307" spans="1:13" x14ac:dyDescent="0.35">
      <c r="A1307" s="13">
        <v>520202</v>
      </c>
      <c r="B1307" s="14" t="s">
        <v>910</v>
      </c>
      <c r="C1307" s="14" t="s">
        <v>920</v>
      </c>
      <c r="D1307" s="15">
        <v>175.38</v>
      </c>
      <c r="E1307" s="15">
        <v>213.63</v>
      </c>
      <c r="F1307" s="15">
        <f t="shared" si="83"/>
        <v>218.11</v>
      </c>
      <c r="G1307" s="16">
        <v>0</v>
      </c>
      <c r="H1307" s="16">
        <v>0</v>
      </c>
      <c r="I1307" s="16">
        <f>VLOOKUP(B1307,'[1]FDC1 Hyp3 taxeha1'!$A$2:$U$42,21,0)</f>
        <v>3.14</v>
      </c>
      <c r="J1307" s="17">
        <f t="shared" si="80"/>
        <v>0</v>
      </c>
      <c r="K1307" s="17">
        <f t="shared" si="81"/>
        <v>0</v>
      </c>
      <c r="L1307" s="17">
        <f t="shared" si="82"/>
        <v>684.86540000000002</v>
      </c>
      <c r="M1307" s="17"/>
    </row>
    <row r="1308" spans="1:13" x14ac:dyDescent="0.35">
      <c r="A1308" s="13">
        <v>520913</v>
      </c>
      <c r="B1308" s="14" t="s">
        <v>910</v>
      </c>
      <c r="C1308" s="14" t="s">
        <v>921</v>
      </c>
      <c r="D1308" s="15">
        <v>1090.58</v>
      </c>
      <c r="E1308" s="15">
        <v>243.58</v>
      </c>
      <c r="F1308" s="15">
        <f t="shared" si="83"/>
        <v>1139.3</v>
      </c>
      <c r="G1308" s="16">
        <v>0</v>
      </c>
      <c r="H1308" s="16">
        <v>0</v>
      </c>
      <c r="I1308" s="16">
        <f>VLOOKUP(B1308,'[1]FDC1 Hyp3 taxeha1'!$A$2:$U$42,21,0)</f>
        <v>3.14</v>
      </c>
      <c r="J1308" s="17">
        <f t="shared" si="80"/>
        <v>0</v>
      </c>
      <c r="K1308" s="17">
        <f t="shared" si="81"/>
        <v>0</v>
      </c>
      <c r="L1308" s="17">
        <f t="shared" si="82"/>
        <v>3577.402</v>
      </c>
      <c r="M1308" s="17"/>
    </row>
    <row r="1309" spans="1:13" x14ac:dyDescent="0.35">
      <c r="A1309" s="13">
        <v>522434</v>
      </c>
      <c r="B1309" s="14" t="s">
        <v>910</v>
      </c>
      <c r="C1309" s="14" t="s">
        <v>922</v>
      </c>
      <c r="D1309" s="15">
        <v>324.36</v>
      </c>
      <c r="E1309" s="15">
        <v>88.82</v>
      </c>
      <c r="F1309" s="15">
        <f t="shared" si="83"/>
        <v>342.12</v>
      </c>
      <c r="G1309" s="16">
        <v>0</v>
      </c>
      <c r="H1309" s="16">
        <v>0</v>
      </c>
      <c r="I1309" s="16">
        <f>VLOOKUP(B1309,'[1]FDC1 Hyp3 taxeha1'!$A$2:$U$42,21,0)</f>
        <v>3.14</v>
      </c>
      <c r="J1309" s="17">
        <f t="shared" si="80"/>
        <v>0</v>
      </c>
      <c r="K1309" s="17">
        <f t="shared" si="81"/>
        <v>0</v>
      </c>
      <c r="L1309" s="17">
        <f t="shared" si="82"/>
        <v>1074.2568000000001</v>
      </c>
      <c r="M1309" s="17"/>
    </row>
    <row r="1310" spans="1:13" x14ac:dyDescent="0.35">
      <c r="A1310" s="13">
        <v>520136</v>
      </c>
      <c r="B1310" s="14" t="s">
        <v>910</v>
      </c>
      <c r="C1310" s="14" t="s">
        <v>923</v>
      </c>
      <c r="D1310" s="15">
        <v>1.1200000000000001</v>
      </c>
      <c r="E1310" s="15">
        <v>106.03</v>
      </c>
      <c r="F1310" s="15">
        <f t="shared" si="83"/>
        <v>22.33</v>
      </c>
      <c r="G1310" s="16">
        <v>0</v>
      </c>
      <c r="H1310" s="16">
        <v>0</v>
      </c>
      <c r="I1310" s="16">
        <f>VLOOKUP(B1310,'[1]FDC1 Hyp3 taxeha1'!$A$2:$U$42,21,0)</f>
        <v>3.14</v>
      </c>
      <c r="J1310" s="17">
        <f t="shared" si="80"/>
        <v>0</v>
      </c>
      <c r="K1310" s="17">
        <f t="shared" si="81"/>
        <v>0</v>
      </c>
      <c r="L1310" s="17">
        <f t="shared" si="82"/>
        <v>70.116199999999992</v>
      </c>
      <c r="M1310" s="17"/>
    </row>
    <row r="1311" spans="1:13" x14ac:dyDescent="0.35">
      <c r="A1311" s="13">
        <v>520592</v>
      </c>
      <c r="B1311" s="14" t="s">
        <v>910</v>
      </c>
      <c r="C1311" s="14" t="s">
        <v>924</v>
      </c>
      <c r="D1311" s="15">
        <v>16.45</v>
      </c>
      <c r="E1311" s="15">
        <v>15.81</v>
      </c>
      <c r="F1311" s="15">
        <f t="shared" si="83"/>
        <v>19.61</v>
      </c>
      <c r="G1311" s="16">
        <v>0</v>
      </c>
      <c r="H1311" s="16">
        <v>0</v>
      </c>
      <c r="I1311" s="16">
        <f>VLOOKUP(B1311,'[1]FDC1 Hyp3 taxeha1'!$A$2:$U$42,21,0)</f>
        <v>3.14</v>
      </c>
      <c r="J1311" s="17">
        <f t="shared" si="80"/>
        <v>0</v>
      </c>
      <c r="K1311" s="17">
        <f t="shared" si="81"/>
        <v>0</v>
      </c>
      <c r="L1311" s="17">
        <f t="shared" si="82"/>
        <v>61.575400000000002</v>
      </c>
      <c r="M1311" s="17"/>
    </row>
    <row r="1312" spans="1:13" x14ac:dyDescent="0.35">
      <c r="A1312" s="13">
        <v>521003</v>
      </c>
      <c r="B1312" s="14" t="s">
        <v>910</v>
      </c>
      <c r="C1312" s="14" t="s">
        <v>925</v>
      </c>
      <c r="D1312" s="15">
        <v>210.95</v>
      </c>
      <c r="E1312" s="15">
        <v>189.2</v>
      </c>
      <c r="F1312" s="15">
        <f t="shared" si="83"/>
        <v>248.79</v>
      </c>
      <c r="G1312" s="16">
        <v>0</v>
      </c>
      <c r="H1312" s="16">
        <v>0</v>
      </c>
      <c r="I1312" s="16">
        <f>VLOOKUP(B1312,'[1]FDC1 Hyp3 taxeha1'!$A$2:$U$42,21,0)</f>
        <v>3.14</v>
      </c>
      <c r="J1312" s="17">
        <f t="shared" si="80"/>
        <v>0</v>
      </c>
      <c r="K1312" s="17">
        <f t="shared" si="81"/>
        <v>0</v>
      </c>
      <c r="L1312" s="17">
        <f t="shared" si="82"/>
        <v>781.20060000000001</v>
      </c>
      <c r="M1312" s="17"/>
    </row>
    <row r="1313" spans="1:13" x14ac:dyDescent="0.35">
      <c r="A1313" s="13">
        <v>520953</v>
      </c>
      <c r="B1313" s="14" t="s">
        <v>910</v>
      </c>
      <c r="C1313" s="14" t="s">
        <v>926</v>
      </c>
      <c r="D1313" s="15">
        <v>29.12</v>
      </c>
      <c r="E1313" s="15">
        <v>63.39</v>
      </c>
      <c r="F1313" s="15">
        <f t="shared" si="83"/>
        <v>41.8</v>
      </c>
      <c r="G1313" s="16">
        <v>0</v>
      </c>
      <c r="H1313" s="16">
        <v>0</v>
      </c>
      <c r="I1313" s="16">
        <f>VLOOKUP(B1313,'[1]FDC1 Hyp3 taxeha1'!$A$2:$U$42,21,0)</f>
        <v>3.14</v>
      </c>
      <c r="J1313" s="17">
        <f t="shared" si="80"/>
        <v>0</v>
      </c>
      <c r="K1313" s="17">
        <f t="shared" si="81"/>
        <v>0</v>
      </c>
      <c r="L1313" s="17">
        <f t="shared" si="82"/>
        <v>131.25200000000001</v>
      </c>
      <c r="M1313" s="17"/>
    </row>
    <row r="1314" spans="1:13" x14ac:dyDescent="0.35">
      <c r="A1314" s="13">
        <v>521272</v>
      </c>
      <c r="B1314" s="14" t="s">
        <v>910</v>
      </c>
      <c r="C1314" s="14" t="s">
        <v>927</v>
      </c>
      <c r="D1314" s="15">
        <v>845.95</v>
      </c>
      <c r="E1314" s="15">
        <v>612</v>
      </c>
      <c r="F1314" s="15">
        <f t="shared" si="83"/>
        <v>968.35</v>
      </c>
      <c r="G1314" s="16">
        <v>0</v>
      </c>
      <c r="H1314" s="16">
        <v>0</v>
      </c>
      <c r="I1314" s="16">
        <f>VLOOKUP(B1314,'[1]FDC1 Hyp3 taxeha1'!$A$2:$U$42,21,0)</f>
        <v>3.14</v>
      </c>
      <c r="J1314" s="17">
        <f t="shared" si="80"/>
        <v>0</v>
      </c>
      <c r="K1314" s="17">
        <f t="shared" si="81"/>
        <v>0</v>
      </c>
      <c r="L1314" s="17">
        <f t="shared" si="82"/>
        <v>3040.6190000000001</v>
      </c>
      <c r="M1314" s="17"/>
    </row>
    <row r="1315" spans="1:13" x14ac:dyDescent="0.35">
      <c r="A1315" s="13">
        <v>521125</v>
      </c>
      <c r="B1315" s="14" t="s">
        <v>910</v>
      </c>
      <c r="C1315" s="14" t="s">
        <v>928</v>
      </c>
      <c r="D1315" s="15">
        <v>688.2</v>
      </c>
      <c r="E1315" s="15">
        <v>749.09</v>
      </c>
      <c r="F1315" s="15">
        <f t="shared" si="83"/>
        <v>838.02</v>
      </c>
      <c r="G1315" s="16">
        <v>0</v>
      </c>
      <c r="H1315" s="16">
        <v>0</v>
      </c>
      <c r="I1315" s="16">
        <f>VLOOKUP(B1315,'[1]FDC1 Hyp3 taxeha1'!$A$2:$U$42,21,0)</f>
        <v>3.14</v>
      </c>
      <c r="J1315" s="17">
        <f t="shared" si="80"/>
        <v>0</v>
      </c>
      <c r="K1315" s="17">
        <f t="shared" si="81"/>
        <v>0</v>
      </c>
      <c r="L1315" s="17">
        <f t="shared" si="82"/>
        <v>2631.3827999999999</v>
      </c>
      <c r="M1315" s="17"/>
    </row>
    <row r="1316" spans="1:13" x14ac:dyDescent="0.35">
      <c r="A1316" s="13">
        <v>520171</v>
      </c>
      <c r="B1316" s="14" t="s">
        <v>910</v>
      </c>
      <c r="C1316" s="14" t="s">
        <v>929</v>
      </c>
      <c r="D1316" s="15">
        <v>11.31</v>
      </c>
      <c r="E1316" s="15">
        <v>84.32</v>
      </c>
      <c r="F1316" s="15">
        <f t="shared" si="83"/>
        <v>28.17</v>
      </c>
      <c r="G1316" s="16">
        <v>0</v>
      </c>
      <c r="H1316" s="16">
        <v>0</v>
      </c>
      <c r="I1316" s="16">
        <f>VLOOKUP(B1316,'[1]FDC1 Hyp3 taxeha1'!$A$2:$U$42,21,0)</f>
        <v>3.14</v>
      </c>
      <c r="J1316" s="17">
        <f t="shared" si="80"/>
        <v>0</v>
      </c>
      <c r="K1316" s="17">
        <f t="shared" si="81"/>
        <v>0</v>
      </c>
      <c r="L1316" s="17">
        <f t="shared" si="82"/>
        <v>88.453800000000015</v>
      </c>
      <c r="M1316" s="17"/>
    </row>
    <row r="1317" spans="1:13" x14ac:dyDescent="0.35">
      <c r="A1317" s="13">
        <v>520153</v>
      </c>
      <c r="B1317" s="14" t="s">
        <v>930</v>
      </c>
      <c r="C1317" s="14" t="s">
        <v>931</v>
      </c>
      <c r="D1317" s="15">
        <v>84.88</v>
      </c>
      <c r="E1317" s="15">
        <v>115.72</v>
      </c>
      <c r="F1317" s="15">
        <f t="shared" si="83"/>
        <v>108.02</v>
      </c>
      <c r="G1317" s="16">
        <v>0</v>
      </c>
      <c r="H1317" s="16">
        <v>0</v>
      </c>
      <c r="I1317" s="16">
        <f>VLOOKUP(B1317,'[1]FDC1 Hyp3 taxeha1'!$A$2:$U$42,21,0)</f>
        <v>3.98</v>
      </c>
      <c r="J1317" s="17">
        <f t="shared" si="80"/>
        <v>0</v>
      </c>
      <c r="K1317" s="17">
        <f t="shared" si="81"/>
        <v>0</v>
      </c>
      <c r="L1317" s="17">
        <f t="shared" si="82"/>
        <v>429.9196</v>
      </c>
      <c r="M1317" s="17"/>
    </row>
    <row r="1318" spans="1:13" x14ac:dyDescent="0.35">
      <c r="A1318" s="13">
        <v>521301</v>
      </c>
      <c r="B1318" s="14" t="s">
        <v>930</v>
      </c>
      <c r="C1318" s="14" t="s">
        <v>790</v>
      </c>
      <c r="D1318" s="15">
        <v>165.24</v>
      </c>
      <c r="E1318" s="15">
        <v>275.63</v>
      </c>
      <c r="F1318" s="15">
        <f t="shared" si="83"/>
        <v>220.37</v>
      </c>
      <c r="G1318" s="16">
        <v>0</v>
      </c>
      <c r="H1318" s="16">
        <v>0</v>
      </c>
      <c r="I1318" s="16">
        <f>VLOOKUP(B1318,'[1]FDC1 Hyp3 taxeha1'!$A$2:$U$42,21,0)</f>
        <v>3.98</v>
      </c>
      <c r="J1318" s="17">
        <f t="shared" si="80"/>
        <v>0</v>
      </c>
      <c r="K1318" s="17">
        <f t="shared" si="81"/>
        <v>0</v>
      </c>
      <c r="L1318" s="17">
        <f t="shared" si="82"/>
        <v>877.07259999999997</v>
      </c>
      <c r="M1318" s="17"/>
    </row>
    <row r="1319" spans="1:13" x14ac:dyDescent="0.35">
      <c r="A1319" s="13">
        <v>521094</v>
      </c>
      <c r="B1319" s="14" t="s">
        <v>930</v>
      </c>
      <c r="C1319" s="14" t="s">
        <v>932</v>
      </c>
      <c r="D1319" s="15">
        <v>221.8</v>
      </c>
      <c r="E1319" s="15">
        <v>355.2</v>
      </c>
      <c r="F1319" s="15">
        <f t="shared" si="83"/>
        <v>292.83999999999997</v>
      </c>
      <c r="G1319" s="16">
        <v>0</v>
      </c>
      <c r="H1319" s="16">
        <v>0</v>
      </c>
      <c r="I1319" s="16">
        <f>VLOOKUP(B1319,'[1]FDC1 Hyp3 taxeha1'!$A$2:$U$42,21,0)</f>
        <v>3.98</v>
      </c>
      <c r="J1319" s="17">
        <f t="shared" si="80"/>
        <v>0</v>
      </c>
      <c r="K1319" s="17">
        <f t="shared" si="81"/>
        <v>0</v>
      </c>
      <c r="L1319" s="17">
        <f t="shared" si="82"/>
        <v>1165.5031999999999</v>
      </c>
      <c r="M1319" s="17"/>
    </row>
    <row r="1320" spans="1:13" x14ac:dyDescent="0.35">
      <c r="A1320" s="13">
        <v>521634</v>
      </c>
      <c r="B1320" s="14" t="s">
        <v>930</v>
      </c>
      <c r="C1320" s="14" t="s">
        <v>164</v>
      </c>
      <c r="D1320" s="15">
        <v>25.7</v>
      </c>
      <c r="E1320" s="15">
        <v>44.43</v>
      </c>
      <c r="F1320" s="15">
        <f t="shared" si="83"/>
        <v>34.590000000000003</v>
      </c>
      <c r="G1320" s="16">
        <v>0</v>
      </c>
      <c r="H1320" s="16">
        <v>0</v>
      </c>
      <c r="I1320" s="16">
        <f>VLOOKUP(B1320,'[1]FDC1 Hyp3 taxeha1'!$A$2:$U$42,21,0)</f>
        <v>3.98</v>
      </c>
      <c r="J1320" s="17">
        <f t="shared" si="80"/>
        <v>0</v>
      </c>
      <c r="K1320" s="17">
        <f t="shared" si="81"/>
        <v>0</v>
      </c>
      <c r="L1320" s="17">
        <f t="shared" si="82"/>
        <v>137.66820000000001</v>
      </c>
      <c r="M1320" s="17"/>
    </row>
    <row r="1321" spans="1:13" x14ac:dyDescent="0.35">
      <c r="A1321" s="13">
        <v>520010</v>
      </c>
      <c r="B1321" s="14" t="s">
        <v>930</v>
      </c>
      <c r="C1321" s="14" t="s">
        <v>933</v>
      </c>
      <c r="D1321" s="15">
        <v>24.59</v>
      </c>
      <c r="E1321" s="15">
        <v>30.61</v>
      </c>
      <c r="F1321" s="15">
        <f t="shared" si="83"/>
        <v>30.71</v>
      </c>
      <c r="G1321" s="16">
        <v>0</v>
      </c>
      <c r="H1321" s="16">
        <v>0</v>
      </c>
      <c r="I1321" s="16">
        <f>VLOOKUP(B1321,'[1]FDC1 Hyp3 taxeha1'!$A$2:$U$42,21,0)</f>
        <v>3.98</v>
      </c>
      <c r="J1321" s="17">
        <f t="shared" si="80"/>
        <v>0</v>
      </c>
      <c r="K1321" s="17">
        <f t="shared" si="81"/>
        <v>0</v>
      </c>
      <c r="L1321" s="17">
        <f t="shared" si="82"/>
        <v>122.22580000000001</v>
      </c>
      <c r="M1321" s="17"/>
    </row>
    <row r="1322" spans="1:13" x14ac:dyDescent="0.35">
      <c r="A1322" s="13">
        <v>520459</v>
      </c>
      <c r="B1322" s="14" t="s">
        <v>930</v>
      </c>
      <c r="C1322" s="14" t="s">
        <v>934</v>
      </c>
      <c r="D1322" s="15">
        <v>26.16</v>
      </c>
      <c r="E1322" s="15">
        <v>17.12</v>
      </c>
      <c r="F1322" s="15">
        <f t="shared" si="83"/>
        <v>29.58</v>
      </c>
      <c r="G1322" s="16">
        <v>0</v>
      </c>
      <c r="H1322" s="16">
        <v>0</v>
      </c>
      <c r="I1322" s="16">
        <f>VLOOKUP(B1322,'[1]FDC1 Hyp3 taxeha1'!$A$2:$U$42,21,0)</f>
        <v>3.98</v>
      </c>
      <c r="J1322" s="17">
        <f t="shared" si="80"/>
        <v>0</v>
      </c>
      <c r="K1322" s="17">
        <f t="shared" si="81"/>
        <v>0</v>
      </c>
      <c r="L1322" s="17">
        <f t="shared" si="82"/>
        <v>117.72839999999999</v>
      </c>
      <c r="M1322" s="17"/>
    </row>
    <row r="1323" spans="1:13" x14ac:dyDescent="0.35">
      <c r="A1323" s="13">
        <v>521805</v>
      </c>
      <c r="B1323" s="14" t="s">
        <v>930</v>
      </c>
      <c r="C1323" s="14" t="s">
        <v>934</v>
      </c>
      <c r="D1323" s="15">
        <v>15.31</v>
      </c>
      <c r="E1323" s="15">
        <v>49.65</v>
      </c>
      <c r="F1323" s="15">
        <f t="shared" si="83"/>
        <v>25.24</v>
      </c>
      <c r="G1323" s="16">
        <v>0</v>
      </c>
      <c r="H1323" s="16">
        <v>0</v>
      </c>
      <c r="I1323" s="16">
        <f>VLOOKUP(B1323,'[1]FDC1 Hyp3 taxeha1'!$A$2:$U$42,21,0)</f>
        <v>3.98</v>
      </c>
      <c r="J1323" s="17">
        <f t="shared" si="80"/>
        <v>0</v>
      </c>
      <c r="K1323" s="17">
        <f t="shared" si="81"/>
        <v>0</v>
      </c>
      <c r="L1323" s="17">
        <f t="shared" si="82"/>
        <v>100.45519999999999</v>
      </c>
      <c r="M1323" s="17"/>
    </row>
    <row r="1324" spans="1:13" x14ac:dyDescent="0.35">
      <c r="A1324" s="13">
        <v>521229</v>
      </c>
      <c r="B1324" s="14" t="s">
        <v>930</v>
      </c>
      <c r="C1324" s="14" t="s">
        <v>935</v>
      </c>
      <c r="D1324" s="15">
        <v>239.3</v>
      </c>
      <c r="E1324" s="15">
        <v>740.93</v>
      </c>
      <c r="F1324" s="15">
        <f t="shared" si="83"/>
        <v>387.49</v>
      </c>
      <c r="G1324" s="16">
        <v>0</v>
      </c>
      <c r="H1324" s="16">
        <v>0</v>
      </c>
      <c r="I1324" s="16">
        <f>VLOOKUP(B1324,'[1]FDC1 Hyp3 taxeha1'!$A$2:$U$42,21,0)</f>
        <v>3.98</v>
      </c>
      <c r="J1324" s="17">
        <f t="shared" si="80"/>
        <v>0</v>
      </c>
      <c r="K1324" s="17">
        <f t="shared" si="81"/>
        <v>0</v>
      </c>
      <c r="L1324" s="17">
        <f t="shared" si="82"/>
        <v>1542.2102</v>
      </c>
      <c r="M1324" s="17"/>
    </row>
    <row r="1325" spans="1:13" x14ac:dyDescent="0.35">
      <c r="A1325" s="13">
        <v>520711</v>
      </c>
      <c r="B1325" s="14" t="s">
        <v>930</v>
      </c>
      <c r="C1325" s="14" t="s">
        <v>936</v>
      </c>
      <c r="D1325" s="15">
        <v>256.47000000000003</v>
      </c>
      <c r="E1325" s="15">
        <v>0</v>
      </c>
      <c r="F1325" s="15">
        <f t="shared" si="83"/>
        <v>256.47000000000003</v>
      </c>
      <c r="G1325" s="16">
        <v>0</v>
      </c>
      <c r="H1325" s="16">
        <v>0</v>
      </c>
      <c r="I1325" s="16">
        <f>VLOOKUP(B1325,'[1]FDC1 Hyp3 taxeha1'!$A$2:$U$42,21,0)</f>
        <v>3.98</v>
      </c>
      <c r="J1325" s="17">
        <f t="shared" si="80"/>
        <v>0</v>
      </c>
      <c r="K1325" s="17">
        <f t="shared" si="81"/>
        <v>0</v>
      </c>
      <c r="L1325" s="17">
        <f t="shared" si="82"/>
        <v>1020.7506000000001</v>
      </c>
      <c r="M1325" s="17"/>
    </row>
    <row r="1326" spans="1:13" x14ac:dyDescent="0.35">
      <c r="A1326" s="13">
        <v>523162</v>
      </c>
      <c r="B1326" s="14" t="s">
        <v>930</v>
      </c>
      <c r="C1326" s="14" t="s">
        <v>937</v>
      </c>
      <c r="D1326" s="15">
        <v>265.66000000000003</v>
      </c>
      <c r="E1326" s="15">
        <v>240.65</v>
      </c>
      <c r="F1326" s="15">
        <f t="shared" si="83"/>
        <v>313.79000000000002</v>
      </c>
      <c r="G1326" s="16">
        <v>0</v>
      </c>
      <c r="H1326" s="16">
        <v>0</v>
      </c>
      <c r="I1326" s="16">
        <f>VLOOKUP(B1326,'[1]FDC1 Hyp3 taxeha1'!$A$2:$U$42,21,0)</f>
        <v>3.98</v>
      </c>
      <c r="J1326" s="17">
        <f t="shared" si="80"/>
        <v>0</v>
      </c>
      <c r="K1326" s="17">
        <f t="shared" si="81"/>
        <v>0</v>
      </c>
      <c r="L1326" s="17">
        <f t="shared" si="82"/>
        <v>1248.8842</v>
      </c>
      <c r="M1326" s="17"/>
    </row>
    <row r="1327" spans="1:13" x14ac:dyDescent="0.35">
      <c r="A1327" s="13">
        <v>520537</v>
      </c>
      <c r="B1327" s="14" t="s">
        <v>930</v>
      </c>
      <c r="C1327" s="14" t="s">
        <v>938</v>
      </c>
      <c r="D1327" s="15">
        <v>317.51</v>
      </c>
      <c r="E1327" s="15">
        <v>264</v>
      </c>
      <c r="F1327" s="15">
        <f t="shared" si="83"/>
        <v>370.31</v>
      </c>
      <c r="G1327" s="16">
        <v>0</v>
      </c>
      <c r="H1327" s="16">
        <v>0</v>
      </c>
      <c r="I1327" s="16">
        <f>VLOOKUP(B1327,'[1]FDC1 Hyp3 taxeha1'!$A$2:$U$42,21,0)</f>
        <v>3.98</v>
      </c>
      <c r="J1327" s="17">
        <f t="shared" si="80"/>
        <v>0</v>
      </c>
      <c r="K1327" s="17">
        <f t="shared" si="81"/>
        <v>0</v>
      </c>
      <c r="L1327" s="17">
        <f t="shared" si="82"/>
        <v>1473.8338000000001</v>
      </c>
      <c r="M1327" s="17"/>
    </row>
    <row r="1328" spans="1:13" x14ac:dyDescent="0.35">
      <c r="A1328" s="13">
        <v>522000</v>
      </c>
      <c r="B1328" s="14" t="s">
        <v>930</v>
      </c>
      <c r="C1328" s="14" t="s">
        <v>939</v>
      </c>
      <c r="D1328" s="15">
        <v>70.14</v>
      </c>
      <c r="E1328" s="15">
        <v>119.61</v>
      </c>
      <c r="F1328" s="15">
        <f t="shared" si="83"/>
        <v>94.06</v>
      </c>
      <c r="G1328" s="16">
        <v>0</v>
      </c>
      <c r="H1328" s="16">
        <v>0</v>
      </c>
      <c r="I1328" s="16">
        <f>VLOOKUP(B1328,'[1]FDC1 Hyp3 taxeha1'!$A$2:$U$42,21,0)</f>
        <v>3.98</v>
      </c>
      <c r="J1328" s="17">
        <f t="shared" si="80"/>
        <v>0</v>
      </c>
      <c r="K1328" s="17">
        <f t="shared" si="81"/>
        <v>0</v>
      </c>
      <c r="L1328" s="17">
        <f t="shared" si="82"/>
        <v>374.35880000000003</v>
      </c>
      <c r="M1328" s="17"/>
    </row>
    <row r="1329" spans="1:13" x14ac:dyDescent="0.35">
      <c r="A1329" s="13">
        <v>521875</v>
      </c>
      <c r="B1329" s="14" t="s">
        <v>930</v>
      </c>
      <c r="C1329" s="14" t="s">
        <v>940</v>
      </c>
      <c r="D1329" s="15">
        <v>15.15</v>
      </c>
      <c r="E1329" s="15">
        <v>14.77</v>
      </c>
      <c r="F1329" s="15">
        <f t="shared" si="83"/>
        <v>18.100000000000001</v>
      </c>
      <c r="G1329" s="16">
        <v>0</v>
      </c>
      <c r="H1329" s="16">
        <v>0</v>
      </c>
      <c r="I1329" s="16">
        <f>VLOOKUP(B1329,'[1]FDC1 Hyp3 taxeha1'!$A$2:$U$42,21,0)</f>
        <v>3.98</v>
      </c>
      <c r="J1329" s="17">
        <f t="shared" si="80"/>
        <v>0</v>
      </c>
      <c r="K1329" s="17">
        <f t="shared" si="81"/>
        <v>0</v>
      </c>
      <c r="L1329" s="17">
        <f t="shared" si="82"/>
        <v>72.038000000000011</v>
      </c>
      <c r="M1329" s="17"/>
    </row>
    <row r="1330" spans="1:13" x14ac:dyDescent="0.35">
      <c r="A1330" s="13">
        <v>521511</v>
      </c>
      <c r="B1330" s="14" t="s">
        <v>930</v>
      </c>
      <c r="C1330" s="14" t="s">
        <v>940</v>
      </c>
      <c r="D1330" s="15">
        <v>16.54</v>
      </c>
      <c r="E1330" s="15">
        <v>33.65</v>
      </c>
      <c r="F1330" s="15">
        <f t="shared" si="83"/>
        <v>23.27</v>
      </c>
      <c r="G1330" s="16">
        <v>0</v>
      </c>
      <c r="H1330" s="16">
        <v>0</v>
      </c>
      <c r="I1330" s="16">
        <f>VLOOKUP(B1330,'[1]FDC1 Hyp3 taxeha1'!$A$2:$U$42,21,0)</f>
        <v>3.98</v>
      </c>
      <c r="J1330" s="17">
        <f t="shared" si="80"/>
        <v>0</v>
      </c>
      <c r="K1330" s="17">
        <f t="shared" si="81"/>
        <v>0</v>
      </c>
      <c r="L1330" s="17">
        <f t="shared" si="82"/>
        <v>92.614599999999996</v>
      </c>
      <c r="M1330" s="17"/>
    </row>
    <row r="1331" spans="1:13" x14ac:dyDescent="0.35">
      <c r="A1331" s="13">
        <v>521302</v>
      </c>
      <c r="B1331" s="14" t="s">
        <v>930</v>
      </c>
      <c r="C1331" s="14" t="s">
        <v>941</v>
      </c>
      <c r="D1331" s="15">
        <v>119.52</v>
      </c>
      <c r="E1331" s="15">
        <v>1.24</v>
      </c>
      <c r="F1331" s="15">
        <f t="shared" si="83"/>
        <v>119.77</v>
      </c>
      <c r="G1331" s="16">
        <v>0</v>
      </c>
      <c r="H1331" s="16">
        <v>0</v>
      </c>
      <c r="I1331" s="16">
        <f>VLOOKUP(B1331,'[1]FDC1 Hyp3 taxeha1'!$A$2:$U$42,21,0)</f>
        <v>3.98</v>
      </c>
      <c r="J1331" s="17">
        <f t="shared" si="80"/>
        <v>0</v>
      </c>
      <c r="K1331" s="17">
        <f t="shared" si="81"/>
        <v>0</v>
      </c>
      <c r="L1331" s="17">
        <f t="shared" si="82"/>
        <v>476.68459999999999</v>
      </c>
      <c r="M1331" s="17"/>
    </row>
    <row r="1332" spans="1:13" x14ac:dyDescent="0.35">
      <c r="A1332" s="13">
        <v>521989</v>
      </c>
      <c r="B1332" s="14" t="s">
        <v>930</v>
      </c>
      <c r="C1332" s="14" t="s">
        <v>941</v>
      </c>
      <c r="D1332" s="15">
        <v>45.08</v>
      </c>
      <c r="E1332" s="15">
        <v>133.27000000000001</v>
      </c>
      <c r="F1332" s="15">
        <f t="shared" si="83"/>
        <v>71.73</v>
      </c>
      <c r="G1332" s="16">
        <v>0</v>
      </c>
      <c r="H1332" s="16">
        <v>0</v>
      </c>
      <c r="I1332" s="16">
        <f>VLOOKUP(B1332,'[1]FDC1 Hyp3 taxeha1'!$A$2:$U$42,21,0)</f>
        <v>3.98</v>
      </c>
      <c r="J1332" s="17">
        <f t="shared" si="80"/>
        <v>0</v>
      </c>
      <c r="K1332" s="17">
        <f t="shared" si="81"/>
        <v>0</v>
      </c>
      <c r="L1332" s="17">
        <f t="shared" si="82"/>
        <v>285.48540000000003</v>
      </c>
      <c r="M1332" s="17"/>
    </row>
    <row r="1333" spans="1:13" x14ac:dyDescent="0.35">
      <c r="A1333" s="13">
        <v>521518</v>
      </c>
      <c r="B1333" s="14" t="s">
        <v>930</v>
      </c>
      <c r="C1333" s="14" t="s">
        <v>941</v>
      </c>
      <c r="D1333" s="15">
        <v>127.66</v>
      </c>
      <c r="E1333" s="15">
        <v>0</v>
      </c>
      <c r="F1333" s="15">
        <f t="shared" si="83"/>
        <v>127.66</v>
      </c>
      <c r="G1333" s="16">
        <v>0</v>
      </c>
      <c r="H1333" s="16">
        <v>0</v>
      </c>
      <c r="I1333" s="16">
        <f>VLOOKUP(B1333,'[1]FDC1 Hyp3 taxeha1'!$A$2:$U$42,21,0)</f>
        <v>3.98</v>
      </c>
      <c r="J1333" s="17">
        <f t="shared" si="80"/>
        <v>0</v>
      </c>
      <c r="K1333" s="17">
        <f t="shared" si="81"/>
        <v>0</v>
      </c>
      <c r="L1333" s="17">
        <f t="shared" si="82"/>
        <v>508.08679999999998</v>
      </c>
      <c r="M1333" s="17"/>
    </row>
    <row r="1334" spans="1:13" x14ac:dyDescent="0.35">
      <c r="A1334" s="13">
        <v>521994</v>
      </c>
      <c r="B1334" s="14" t="s">
        <v>930</v>
      </c>
      <c r="C1334" s="14" t="s">
        <v>941</v>
      </c>
      <c r="D1334" s="15">
        <v>53.1</v>
      </c>
      <c r="E1334" s="15">
        <v>0</v>
      </c>
      <c r="F1334" s="15">
        <f t="shared" si="83"/>
        <v>53.1</v>
      </c>
      <c r="G1334" s="16">
        <v>0</v>
      </c>
      <c r="H1334" s="16">
        <v>0</v>
      </c>
      <c r="I1334" s="16">
        <f>VLOOKUP(B1334,'[1]FDC1 Hyp3 taxeha1'!$A$2:$U$42,21,0)</f>
        <v>3.98</v>
      </c>
      <c r="J1334" s="17">
        <f t="shared" si="80"/>
        <v>0</v>
      </c>
      <c r="K1334" s="17">
        <f t="shared" si="81"/>
        <v>0</v>
      </c>
      <c r="L1334" s="17">
        <f t="shared" si="82"/>
        <v>211.33799999999999</v>
      </c>
      <c r="M1334" s="17"/>
    </row>
    <row r="1335" spans="1:13" x14ac:dyDescent="0.35">
      <c r="A1335" s="13">
        <v>521376</v>
      </c>
      <c r="B1335" s="14" t="s">
        <v>930</v>
      </c>
      <c r="C1335" s="14" t="s">
        <v>941</v>
      </c>
      <c r="D1335" s="15">
        <v>40</v>
      </c>
      <c r="E1335" s="15">
        <v>0</v>
      </c>
      <c r="F1335" s="15">
        <f t="shared" si="83"/>
        <v>40</v>
      </c>
      <c r="G1335" s="16">
        <v>0</v>
      </c>
      <c r="H1335" s="16">
        <v>0</v>
      </c>
      <c r="I1335" s="16">
        <f>VLOOKUP(B1335,'[1]FDC1 Hyp3 taxeha1'!$A$2:$U$42,21,0)</f>
        <v>3.98</v>
      </c>
      <c r="J1335" s="17">
        <f t="shared" si="80"/>
        <v>0</v>
      </c>
      <c r="K1335" s="17">
        <f t="shared" si="81"/>
        <v>0</v>
      </c>
      <c r="L1335" s="17">
        <f t="shared" si="82"/>
        <v>159.19999999999999</v>
      </c>
      <c r="M1335" s="17"/>
    </row>
    <row r="1336" spans="1:13" x14ac:dyDescent="0.35">
      <c r="A1336" s="13">
        <v>521735</v>
      </c>
      <c r="B1336" s="14" t="s">
        <v>930</v>
      </c>
      <c r="C1336" s="14" t="s">
        <v>941</v>
      </c>
      <c r="D1336" s="15">
        <v>19.100000000000001</v>
      </c>
      <c r="E1336" s="15">
        <v>11.42</v>
      </c>
      <c r="F1336" s="15">
        <f t="shared" si="83"/>
        <v>21.38</v>
      </c>
      <c r="G1336" s="16">
        <v>0</v>
      </c>
      <c r="H1336" s="16">
        <v>0</v>
      </c>
      <c r="I1336" s="16">
        <f>VLOOKUP(B1336,'[1]FDC1 Hyp3 taxeha1'!$A$2:$U$42,21,0)</f>
        <v>3.98</v>
      </c>
      <c r="J1336" s="17">
        <f t="shared" si="80"/>
        <v>0</v>
      </c>
      <c r="K1336" s="17">
        <f t="shared" si="81"/>
        <v>0</v>
      </c>
      <c r="L1336" s="17">
        <f t="shared" si="82"/>
        <v>85.092399999999998</v>
      </c>
      <c r="M1336" s="17"/>
    </row>
    <row r="1337" spans="1:13" x14ac:dyDescent="0.35">
      <c r="A1337" s="13">
        <v>520921</v>
      </c>
      <c r="B1337" s="14" t="s">
        <v>930</v>
      </c>
      <c r="C1337" s="14" t="s">
        <v>942</v>
      </c>
      <c r="D1337" s="15">
        <v>166.87</v>
      </c>
      <c r="E1337" s="15">
        <v>0</v>
      </c>
      <c r="F1337" s="15">
        <f t="shared" si="83"/>
        <v>166.87</v>
      </c>
      <c r="G1337" s="16">
        <v>0</v>
      </c>
      <c r="H1337" s="16">
        <v>0</v>
      </c>
      <c r="I1337" s="16">
        <f>VLOOKUP(B1337,'[1]FDC1 Hyp3 taxeha1'!$A$2:$U$42,21,0)</f>
        <v>3.98</v>
      </c>
      <c r="J1337" s="17">
        <f t="shared" si="80"/>
        <v>0</v>
      </c>
      <c r="K1337" s="17">
        <f t="shared" si="81"/>
        <v>0</v>
      </c>
      <c r="L1337" s="17">
        <f t="shared" si="82"/>
        <v>664.14260000000002</v>
      </c>
      <c r="M1337" s="17"/>
    </row>
    <row r="1338" spans="1:13" x14ac:dyDescent="0.35">
      <c r="A1338" s="13">
        <v>520301</v>
      </c>
      <c r="B1338" s="14" t="s">
        <v>930</v>
      </c>
      <c r="C1338" s="14" t="s">
        <v>319</v>
      </c>
      <c r="D1338" s="15">
        <v>40.700000000000003</v>
      </c>
      <c r="E1338" s="15">
        <v>0</v>
      </c>
      <c r="F1338" s="15">
        <f t="shared" si="83"/>
        <v>40.700000000000003</v>
      </c>
      <c r="G1338" s="16">
        <v>0</v>
      </c>
      <c r="H1338" s="16">
        <v>0</v>
      </c>
      <c r="I1338" s="16">
        <f>VLOOKUP(B1338,'[1]FDC1 Hyp3 taxeha1'!$A$2:$U$42,21,0)</f>
        <v>3.98</v>
      </c>
      <c r="J1338" s="17">
        <f t="shared" si="80"/>
        <v>0</v>
      </c>
      <c r="K1338" s="17">
        <f t="shared" si="81"/>
        <v>0</v>
      </c>
      <c r="L1338" s="17">
        <f t="shared" si="82"/>
        <v>161.98600000000002</v>
      </c>
      <c r="M1338" s="17"/>
    </row>
    <row r="1339" spans="1:13" x14ac:dyDescent="0.35">
      <c r="A1339" s="13">
        <v>520314</v>
      </c>
      <c r="B1339" s="14" t="s">
        <v>930</v>
      </c>
      <c r="C1339" s="14" t="s">
        <v>27</v>
      </c>
      <c r="D1339" s="15">
        <v>15.5</v>
      </c>
      <c r="E1339" s="15">
        <v>0</v>
      </c>
      <c r="F1339" s="15">
        <f t="shared" si="83"/>
        <v>15.5</v>
      </c>
      <c r="G1339" s="16">
        <v>0</v>
      </c>
      <c r="H1339" s="16">
        <v>0</v>
      </c>
      <c r="I1339" s="16">
        <f>VLOOKUP(B1339,'[1]FDC1 Hyp3 taxeha1'!$A$2:$U$42,21,0)</f>
        <v>3.98</v>
      </c>
      <c r="J1339" s="17">
        <f t="shared" si="80"/>
        <v>0</v>
      </c>
      <c r="K1339" s="17">
        <f t="shared" si="81"/>
        <v>0</v>
      </c>
      <c r="L1339" s="17">
        <f t="shared" si="82"/>
        <v>61.69</v>
      </c>
      <c r="M1339" s="17"/>
    </row>
    <row r="1340" spans="1:13" x14ac:dyDescent="0.35">
      <c r="A1340" s="13">
        <v>520440</v>
      </c>
      <c r="B1340" s="14" t="s">
        <v>930</v>
      </c>
      <c r="C1340" s="14" t="s">
        <v>512</v>
      </c>
      <c r="D1340" s="15">
        <v>136</v>
      </c>
      <c r="E1340" s="15">
        <v>0</v>
      </c>
      <c r="F1340" s="15">
        <f t="shared" si="83"/>
        <v>136</v>
      </c>
      <c r="G1340" s="16">
        <v>0</v>
      </c>
      <c r="H1340" s="16">
        <v>0</v>
      </c>
      <c r="I1340" s="16">
        <f>VLOOKUP(B1340,'[1]FDC1 Hyp3 taxeha1'!$A$2:$U$42,21,0)</f>
        <v>3.98</v>
      </c>
      <c r="J1340" s="17">
        <f t="shared" si="80"/>
        <v>0</v>
      </c>
      <c r="K1340" s="17">
        <f t="shared" si="81"/>
        <v>0</v>
      </c>
      <c r="L1340" s="17">
        <f t="shared" si="82"/>
        <v>541.28</v>
      </c>
      <c r="M1340" s="17"/>
    </row>
    <row r="1341" spans="1:13" x14ac:dyDescent="0.35">
      <c r="A1341" s="13">
        <v>521095</v>
      </c>
      <c r="B1341" s="14" t="s">
        <v>930</v>
      </c>
      <c r="C1341" s="14" t="s">
        <v>943</v>
      </c>
      <c r="D1341" s="15">
        <v>182.39</v>
      </c>
      <c r="E1341" s="15">
        <v>392.7</v>
      </c>
      <c r="F1341" s="15">
        <f t="shared" si="83"/>
        <v>260.93</v>
      </c>
      <c r="G1341" s="16">
        <v>0</v>
      </c>
      <c r="H1341" s="16">
        <v>0</v>
      </c>
      <c r="I1341" s="16">
        <f>VLOOKUP(B1341,'[1]FDC1 Hyp3 taxeha1'!$A$2:$U$42,21,0)</f>
        <v>3.98</v>
      </c>
      <c r="J1341" s="17">
        <f t="shared" si="80"/>
        <v>0</v>
      </c>
      <c r="K1341" s="17">
        <f t="shared" si="81"/>
        <v>0</v>
      </c>
      <c r="L1341" s="17">
        <f t="shared" si="82"/>
        <v>1038.5014000000001</v>
      </c>
      <c r="M1341" s="17"/>
    </row>
    <row r="1342" spans="1:13" x14ac:dyDescent="0.35">
      <c r="A1342" s="13">
        <v>521396</v>
      </c>
      <c r="B1342" s="14" t="s">
        <v>930</v>
      </c>
      <c r="C1342" s="14" t="s">
        <v>944</v>
      </c>
      <c r="D1342" s="15">
        <v>36</v>
      </c>
      <c r="E1342" s="15">
        <v>0</v>
      </c>
      <c r="F1342" s="15">
        <f t="shared" si="83"/>
        <v>36</v>
      </c>
      <c r="G1342" s="16">
        <v>0</v>
      </c>
      <c r="H1342" s="16">
        <v>0</v>
      </c>
      <c r="I1342" s="16">
        <f>VLOOKUP(B1342,'[1]FDC1 Hyp3 taxeha1'!$A$2:$U$42,21,0)</f>
        <v>3.98</v>
      </c>
      <c r="J1342" s="17">
        <f t="shared" si="80"/>
        <v>0</v>
      </c>
      <c r="K1342" s="17">
        <f t="shared" si="81"/>
        <v>0</v>
      </c>
      <c r="L1342" s="17">
        <f t="shared" si="82"/>
        <v>143.28</v>
      </c>
      <c r="M1342" s="17"/>
    </row>
    <row r="1343" spans="1:13" x14ac:dyDescent="0.35">
      <c r="A1343" s="13">
        <v>521186</v>
      </c>
      <c r="B1343" s="14" t="s">
        <v>930</v>
      </c>
      <c r="C1343" s="14" t="s">
        <v>944</v>
      </c>
      <c r="D1343" s="15">
        <v>131.78</v>
      </c>
      <c r="E1343" s="15">
        <v>224</v>
      </c>
      <c r="F1343" s="15">
        <f t="shared" si="83"/>
        <v>176.58</v>
      </c>
      <c r="G1343" s="16">
        <v>0</v>
      </c>
      <c r="H1343" s="16">
        <v>0</v>
      </c>
      <c r="I1343" s="16">
        <f>VLOOKUP(B1343,'[1]FDC1 Hyp3 taxeha1'!$A$2:$U$42,21,0)</f>
        <v>3.98</v>
      </c>
      <c r="J1343" s="17">
        <f t="shared" si="80"/>
        <v>0</v>
      </c>
      <c r="K1343" s="17">
        <f t="shared" si="81"/>
        <v>0</v>
      </c>
      <c r="L1343" s="17">
        <f t="shared" si="82"/>
        <v>702.78840000000002</v>
      </c>
      <c r="M1343" s="17"/>
    </row>
    <row r="1344" spans="1:13" x14ac:dyDescent="0.35">
      <c r="A1344" s="13">
        <v>520458</v>
      </c>
      <c r="B1344" s="14" t="s">
        <v>930</v>
      </c>
      <c r="C1344" s="14" t="s">
        <v>945</v>
      </c>
      <c r="D1344" s="15">
        <v>117.44</v>
      </c>
      <c r="E1344" s="15">
        <v>13.96</v>
      </c>
      <c r="F1344" s="15">
        <f t="shared" si="83"/>
        <v>120.23</v>
      </c>
      <c r="G1344" s="16">
        <v>0</v>
      </c>
      <c r="H1344" s="16">
        <v>0</v>
      </c>
      <c r="I1344" s="16">
        <f>VLOOKUP(B1344,'[1]FDC1 Hyp3 taxeha1'!$A$2:$U$42,21,0)</f>
        <v>3.98</v>
      </c>
      <c r="J1344" s="17">
        <f t="shared" si="80"/>
        <v>0</v>
      </c>
      <c r="K1344" s="17">
        <f t="shared" si="81"/>
        <v>0</v>
      </c>
      <c r="L1344" s="17">
        <f t="shared" si="82"/>
        <v>478.5154</v>
      </c>
      <c r="M1344" s="17"/>
    </row>
    <row r="1345" spans="1:13" x14ac:dyDescent="0.35">
      <c r="A1345" s="13">
        <v>520415</v>
      </c>
      <c r="B1345" s="14" t="s">
        <v>930</v>
      </c>
      <c r="C1345" s="14" t="s">
        <v>946</v>
      </c>
      <c r="D1345" s="15">
        <v>568</v>
      </c>
      <c r="E1345" s="15">
        <v>200</v>
      </c>
      <c r="F1345" s="15">
        <f t="shared" si="83"/>
        <v>608</v>
      </c>
      <c r="G1345" s="16">
        <v>0</v>
      </c>
      <c r="H1345" s="16">
        <v>0</v>
      </c>
      <c r="I1345" s="16">
        <f>VLOOKUP(B1345,'[1]FDC1 Hyp3 taxeha1'!$A$2:$U$42,21,0)</f>
        <v>3.98</v>
      </c>
      <c r="J1345" s="17">
        <f t="shared" si="80"/>
        <v>0</v>
      </c>
      <c r="K1345" s="17">
        <f t="shared" si="81"/>
        <v>0</v>
      </c>
      <c r="L1345" s="17">
        <f t="shared" si="82"/>
        <v>2419.84</v>
      </c>
      <c r="M1345" s="17"/>
    </row>
    <row r="1346" spans="1:13" x14ac:dyDescent="0.35">
      <c r="A1346" s="13">
        <v>521235</v>
      </c>
      <c r="B1346" s="14" t="s">
        <v>930</v>
      </c>
      <c r="C1346" s="14" t="s">
        <v>947</v>
      </c>
      <c r="D1346" s="15">
        <v>21.19</v>
      </c>
      <c r="E1346" s="15">
        <v>80.25</v>
      </c>
      <c r="F1346" s="15">
        <f t="shared" si="83"/>
        <v>37.24</v>
      </c>
      <c r="G1346" s="16">
        <v>0</v>
      </c>
      <c r="H1346" s="16">
        <v>0</v>
      </c>
      <c r="I1346" s="16">
        <f>VLOOKUP(B1346,'[1]FDC1 Hyp3 taxeha1'!$A$2:$U$42,21,0)</f>
        <v>3.98</v>
      </c>
      <c r="J1346" s="17">
        <f t="shared" ref="J1346:J1409" si="84">$F1346*G1346</f>
        <v>0</v>
      </c>
      <c r="K1346" s="17">
        <f t="shared" ref="K1346:K1409" si="85">$F1346*H1346</f>
        <v>0</v>
      </c>
      <c r="L1346" s="17">
        <f t="shared" ref="L1346:L1409" si="86">$F1346*I1346</f>
        <v>148.21520000000001</v>
      </c>
      <c r="M1346" s="17"/>
    </row>
    <row r="1347" spans="1:13" x14ac:dyDescent="0.35">
      <c r="A1347" s="13">
        <v>521176</v>
      </c>
      <c r="B1347" s="14" t="s">
        <v>930</v>
      </c>
      <c r="C1347" s="14" t="s">
        <v>948</v>
      </c>
      <c r="D1347" s="15">
        <v>32.75</v>
      </c>
      <c r="E1347" s="15">
        <v>118.92</v>
      </c>
      <c r="F1347" s="15">
        <f t="shared" ref="F1347:F1410" si="87">ROUND((D1347+(E1347/5)),2)</f>
        <v>56.53</v>
      </c>
      <c r="G1347" s="16">
        <v>0</v>
      </c>
      <c r="H1347" s="16">
        <v>0</v>
      </c>
      <c r="I1347" s="16">
        <f>VLOOKUP(B1347,'[1]FDC1 Hyp3 taxeha1'!$A$2:$U$42,21,0)</f>
        <v>3.98</v>
      </c>
      <c r="J1347" s="17">
        <f t="shared" si="84"/>
        <v>0</v>
      </c>
      <c r="K1347" s="17">
        <f t="shared" si="85"/>
        <v>0</v>
      </c>
      <c r="L1347" s="17">
        <f t="shared" si="86"/>
        <v>224.98940000000002</v>
      </c>
      <c r="M1347" s="17"/>
    </row>
    <row r="1348" spans="1:13" x14ac:dyDescent="0.35">
      <c r="A1348" s="13">
        <v>521738</v>
      </c>
      <c r="B1348" s="14" t="s">
        <v>930</v>
      </c>
      <c r="C1348" s="14" t="s">
        <v>949</v>
      </c>
      <c r="D1348" s="15">
        <v>0</v>
      </c>
      <c r="E1348" s="15">
        <v>99.74</v>
      </c>
      <c r="F1348" s="15">
        <f t="shared" si="87"/>
        <v>19.95</v>
      </c>
      <c r="G1348" s="16">
        <v>0</v>
      </c>
      <c r="H1348" s="16">
        <v>0</v>
      </c>
      <c r="I1348" s="16">
        <f>VLOOKUP(B1348,'[1]FDC1 Hyp3 taxeha1'!$A$2:$U$42,21,0)</f>
        <v>3.98</v>
      </c>
      <c r="J1348" s="17">
        <f t="shared" si="84"/>
        <v>0</v>
      </c>
      <c r="K1348" s="17">
        <f t="shared" si="85"/>
        <v>0</v>
      </c>
      <c r="L1348" s="17">
        <f t="shared" si="86"/>
        <v>79.400999999999996</v>
      </c>
      <c r="M1348" s="17"/>
    </row>
    <row r="1349" spans="1:13" x14ac:dyDescent="0.35">
      <c r="A1349" s="13">
        <v>521703</v>
      </c>
      <c r="B1349" s="14" t="s">
        <v>930</v>
      </c>
      <c r="C1349" s="14" t="s">
        <v>949</v>
      </c>
      <c r="D1349" s="15">
        <v>0</v>
      </c>
      <c r="E1349" s="15">
        <v>71.150000000000006</v>
      </c>
      <c r="F1349" s="15">
        <f t="shared" si="87"/>
        <v>14.23</v>
      </c>
      <c r="G1349" s="16">
        <v>0</v>
      </c>
      <c r="H1349" s="16">
        <v>0</v>
      </c>
      <c r="I1349" s="16">
        <f>VLOOKUP(B1349,'[1]FDC1 Hyp3 taxeha1'!$A$2:$U$42,21,0)</f>
        <v>3.98</v>
      </c>
      <c r="J1349" s="17">
        <f t="shared" si="84"/>
        <v>0</v>
      </c>
      <c r="K1349" s="17">
        <f t="shared" si="85"/>
        <v>0</v>
      </c>
      <c r="L1349" s="17">
        <f t="shared" si="86"/>
        <v>56.635400000000004</v>
      </c>
      <c r="M1349" s="17"/>
    </row>
    <row r="1350" spans="1:13" x14ac:dyDescent="0.35">
      <c r="A1350" s="13">
        <v>521478</v>
      </c>
      <c r="B1350" s="14" t="s">
        <v>930</v>
      </c>
      <c r="C1350" s="14" t="s">
        <v>950</v>
      </c>
      <c r="D1350" s="15">
        <v>17.649999999999999</v>
      </c>
      <c r="E1350" s="15">
        <v>37.11</v>
      </c>
      <c r="F1350" s="15">
        <f t="shared" si="87"/>
        <v>25.07</v>
      </c>
      <c r="G1350" s="16">
        <v>0</v>
      </c>
      <c r="H1350" s="16">
        <v>0</v>
      </c>
      <c r="I1350" s="16">
        <f>VLOOKUP(B1350,'[1]FDC1 Hyp3 taxeha1'!$A$2:$U$42,21,0)</f>
        <v>3.98</v>
      </c>
      <c r="J1350" s="17">
        <f t="shared" si="84"/>
        <v>0</v>
      </c>
      <c r="K1350" s="17">
        <f t="shared" si="85"/>
        <v>0</v>
      </c>
      <c r="L1350" s="17">
        <f t="shared" si="86"/>
        <v>99.778599999999997</v>
      </c>
      <c r="M1350" s="17"/>
    </row>
    <row r="1351" spans="1:13" x14ac:dyDescent="0.35">
      <c r="A1351" s="13">
        <v>521140</v>
      </c>
      <c r="B1351" s="14" t="s">
        <v>930</v>
      </c>
      <c r="C1351" s="14" t="s">
        <v>950</v>
      </c>
      <c r="D1351" s="15">
        <v>14.02</v>
      </c>
      <c r="E1351" s="15">
        <v>0</v>
      </c>
      <c r="F1351" s="15">
        <f t="shared" si="87"/>
        <v>14.02</v>
      </c>
      <c r="G1351" s="16">
        <v>0</v>
      </c>
      <c r="H1351" s="16">
        <v>0</v>
      </c>
      <c r="I1351" s="16">
        <f>VLOOKUP(B1351,'[1]FDC1 Hyp3 taxeha1'!$A$2:$U$42,21,0)</f>
        <v>3.98</v>
      </c>
      <c r="J1351" s="17">
        <f t="shared" si="84"/>
        <v>0</v>
      </c>
      <c r="K1351" s="17">
        <f t="shared" si="85"/>
        <v>0</v>
      </c>
      <c r="L1351" s="17">
        <f t="shared" si="86"/>
        <v>55.799599999999998</v>
      </c>
      <c r="M1351" s="17"/>
    </row>
    <row r="1352" spans="1:13" x14ac:dyDescent="0.35">
      <c r="A1352" s="13">
        <v>520968</v>
      </c>
      <c r="B1352" s="14" t="s">
        <v>930</v>
      </c>
      <c r="C1352" s="14" t="s">
        <v>950</v>
      </c>
      <c r="D1352" s="15">
        <v>9.9</v>
      </c>
      <c r="E1352" s="15">
        <v>2.23</v>
      </c>
      <c r="F1352" s="15">
        <f t="shared" si="87"/>
        <v>10.35</v>
      </c>
      <c r="G1352" s="16">
        <v>0</v>
      </c>
      <c r="H1352" s="16">
        <v>0</v>
      </c>
      <c r="I1352" s="16">
        <f>VLOOKUP(B1352,'[1]FDC1 Hyp3 taxeha1'!$A$2:$U$42,21,0)</f>
        <v>3.98</v>
      </c>
      <c r="J1352" s="17">
        <f t="shared" si="84"/>
        <v>0</v>
      </c>
      <c r="K1352" s="17">
        <f t="shared" si="85"/>
        <v>0</v>
      </c>
      <c r="L1352" s="17">
        <f t="shared" si="86"/>
        <v>41.192999999999998</v>
      </c>
      <c r="M1352" s="17"/>
    </row>
    <row r="1353" spans="1:13" x14ac:dyDescent="0.35">
      <c r="A1353" s="13">
        <v>520145</v>
      </c>
      <c r="B1353" s="14" t="s">
        <v>930</v>
      </c>
      <c r="C1353" s="14" t="s">
        <v>951</v>
      </c>
      <c r="D1353" s="15">
        <v>136.80000000000001</v>
      </c>
      <c r="E1353" s="15">
        <v>11.49</v>
      </c>
      <c r="F1353" s="15">
        <f t="shared" si="87"/>
        <v>139.1</v>
      </c>
      <c r="G1353" s="16">
        <v>0</v>
      </c>
      <c r="H1353" s="16">
        <v>0</v>
      </c>
      <c r="I1353" s="16">
        <f>VLOOKUP(B1353,'[1]FDC1 Hyp3 taxeha1'!$A$2:$U$42,21,0)</f>
        <v>3.98</v>
      </c>
      <c r="J1353" s="17">
        <f t="shared" si="84"/>
        <v>0</v>
      </c>
      <c r="K1353" s="17">
        <f t="shared" si="85"/>
        <v>0</v>
      </c>
      <c r="L1353" s="17">
        <f t="shared" si="86"/>
        <v>553.61799999999994</v>
      </c>
      <c r="M1353" s="17"/>
    </row>
    <row r="1354" spans="1:13" x14ac:dyDescent="0.35">
      <c r="A1354" s="13">
        <v>520819</v>
      </c>
      <c r="B1354" s="14" t="s">
        <v>930</v>
      </c>
      <c r="C1354" s="14" t="s">
        <v>952</v>
      </c>
      <c r="D1354" s="15">
        <v>58.74</v>
      </c>
      <c r="E1354" s="15">
        <v>77.5</v>
      </c>
      <c r="F1354" s="15">
        <f t="shared" si="87"/>
        <v>74.239999999999995</v>
      </c>
      <c r="G1354" s="16">
        <v>0</v>
      </c>
      <c r="H1354" s="16">
        <v>0</v>
      </c>
      <c r="I1354" s="16">
        <f>VLOOKUP(B1354,'[1]FDC1 Hyp3 taxeha1'!$A$2:$U$42,21,0)</f>
        <v>3.98</v>
      </c>
      <c r="J1354" s="17">
        <f t="shared" si="84"/>
        <v>0</v>
      </c>
      <c r="K1354" s="17">
        <f t="shared" si="85"/>
        <v>0</v>
      </c>
      <c r="L1354" s="17">
        <f t="shared" si="86"/>
        <v>295.47519999999997</v>
      </c>
      <c r="M1354" s="17"/>
    </row>
    <row r="1355" spans="1:13" x14ac:dyDescent="0.35">
      <c r="A1355" s="13">
        <v>520166</v>
      </c>
      <c r="B1355" s="14" t="s">
        <v>930</v>
      </c>
      <c r="C1355" s="14" t="s">
        <v>953</v>
      </c>
      <c r="D1355" s="15">
        <v>188.67</v>
      </c>
      <c r="E1355" s="15">
        <v>250.31</v>
      </c>
      <c r="F1355" s="15">
        <f t="shared" si="87"/>
        <v>238.73</v>
      </c>
      <c r="G1355" s="16">
        <v>0</v>
      </c>
      <c r="H1355" s="16">
        <v>0</v>
      </c>
      <c r="I1355" s="16">
        <f>VLOOKUP(B1355,'[1]FDC1 Hyp3 taxeha1'!$A$2:$U$42,21,0)</f>
        <v>3.98</v>
      </c>
      <c r="J1355" s="17">
        <f t="shared" si="84"/>
        <v>0</v>
      </c>
      <c r="K1355" s="17">
        <f t="shared" si="85"/>
        <v>0</v>
      </c>
      <c r="L1355" s="17">
        <f t="shared" si="86"/>
        <v>950.1454</v>
      </c>
      <c r="M1355" s="17"/>
    </row>
    <row r="1356" spans="1:13" x14ac:dyDescent="0.35">
      <c r="A1356" s="13">
        <v>522023</v>
      </c>
      <c r="B1356" s="14" t="s">
        <v>930</v>
      </c>
      <c r="C1356" s="14" t="s">
        <v>954</v>
      </c>
      <c r="D1356" s="15">
        <v>148.63</v>
      </c>
      <c r="E1356" s="15">
        <v>233.25</v>
      </c>
      <c r="F1356" s="15">
        <f t="shared" si="87"/>
        <v>195.28</v>
      </c>
      <c r="G1356" s="16">
        <v>0</v>
      </c>
      <c r="H1356" s="16">
        <v>0</v>
      </c>
      <c r="I1356" s="16">
        <f>VLOOKUP(B1356,'[1]FDC1 Hyp3 taxeha1'!$A$2:$U$42,21,0)</f>
        <v>3.98</v>
      </c>
      <c r="J1356" s="17">
        <f t="shared" si="84"/>
        <v>0</v>
      </c>
      <c r="K1356" s="17">
        <f t="shared" si="85"/>
        <v>0</v>
      </c>
      <c r="L1356" s="17">
        <f t="shared" si="86"/>
        <v>777.21439999999996</v>
      </c>
      <c r="M1356" s="17"/>
    </row>
    <row r="1357" spans="1:13" x14ac:dyDescent="0.35">
      <c r="A1357" s="13">
        <v>520534</v>
      </c>
      <c r="B1357" s="14" t="s">
        <v>930</v>
      </c>
      <c r="C1357" s="14" t="s">
        <v>955</v>
      </c>
      <c r="D1357" s="15">
        <v>234.81</v>
      </c>
      <c r="E1357" s="15">
        <v>383.83</v>
      </c>
      <c r="F1357" s="15">
        <f t="shared" si="87"/>
        <v>311.58</v>
      </c>
      <c r="G1357" s="16">
        <v>0</v>
      </c>
      <c r="H1357" s="16">
        <v>0</v>
      </c>
      <c r="I1357" s="16">
        <f>VLOOKUP(B1357,'[1]FDC1 Hyp3 taxeha1'!$A$2:$U$42,21,0)</f>
        <v>3.98</v>
      </c>
      <c r="J1357" s="17">
        <f t="shared" si="84"/>
        <v>0</v>
      </c>
      <c r="K1357" s="17">
        <f t="shared" si="85"/>
        <v>0</v>
      </c>
      <c r="L1357" s="17">
        <f t="shared" si="86"/>
        <v>1240.0883999999999</v>
      </c>
      <c r="M1357" s="17"/>
    </row>
    <row r="1358" spans="1:13" x14ac:dyDescent="0.35">
      <c r="A1358" s="13">
        <v>520958</v>
      </c>
      <c r="B1358" s="14" t="s">
        <v>930</v>
      </c>
      <c r="C1358" s="14" t="s">
        <v>943</v>
      </c>
      <c r="D1358" s="15">
        <v>55.59</v>
      </c>
      <c r="E1358" s="15">
        <v>0</v>
      </c>
      <c r="F1358" s="15">
        <f t="shared" si="87"/>
        <v>55.59</v>
      </c>
      <c r="G1358" s="16">
        <v>0</v>
      </c>
      <c r="H1358" s="16">
        <v>0</v>
      </c>
      <c r="I1358" s="16">
        <f>VLOOKUP(B1358,'[1]FDC1 Hyp3 taxeha1'!$A$2:$U$42,21,0)</f>
        <v>3.98</v>
      </c>
      <c r="J1358" s="17">
        <f t="shared" si="84"/>
        <v>0</v>
      </c>
      <c r="K1358" s="17">
        <f t="shared" si="85"/>
        <v>0</v>
      </c>
      <c r="L1358" s="17">
        <f t="shared" si="86"/>
        <v>221.24820000000003</v>
      </c>
      <c r="M1358" s="17"/>
    </row>
    <row r="1359" spans="1:13" x14ac:dyDescent="0.35">
      <c r="A1359" s="13">
        <v>521927</v>
      </c>
      <c r="B1359" s="14" t="s">
        <v>930</v>
      </c>
      <c r="C1359" s="14" t="s">
        <v>943</v>
      </c>
      <c r="D1359" s="15">
        <v>36.119999999999997</v>
      </c>
      <c r="E1359" s="15">
        <v>3.64</v>
      </c>
      <c r="F1359" s="15">
        <f t="shared" si="87"/>
        <v>36.85</v>
      </c>
      <c r="G1359" s="16">
        <v>0</v>
      </c>
      <c r="H1359" s="16">
        <v>0</v>
      </c>
      <c r="I1359" s="16">
        <f>VLOOKUP(B1359,'[1]FDC1 Hyp3 taxeha1'!$A$2:$U$42,21,0)</f>
        <v>3.98</v>
      </c>
      <c r="J1359" s="17">
        <f t="shared" si="84"/>
        <v>0</v>
      </c>
      <c r="K1359" s="17">
        <f t="shared" si="85"/>
        <v>0</v>
      </c>
      <c r="L1359" s="17">
        <f t="shared" si="86"/>
        <v>146.66300000000001</v>
      </c>
      <c r="M1359" s="17"/>
    </row>
    <row r="1360" spans="1:13" x14ac:dyDescent="0.35">
      <c r="A1360" s="13">
        <v>520530</v>
      </c>
      <c r="B1360" s="14" t="s">
        <v>930</v>
      </c>
      <c r="C1360" s="14" t="s">
        <v>522</v>
      </c>
      <c r="D1360" s="15">
        <v>50.06</v>
      </c>
      <c r="E1360" s="15">
        <v>17.010000000000002</v>
      </c>
      <c r="F1360" s="15">
        <f t="shared" si="87"/>
        <v>53.46</v>
      </c>
      <c r="G1360" s="16">
        <v>0</v>
      </c>
      <c r="H1360" s="16">
        <v>0</v>
      </c>
      <c r="I1360" s="16">
        <f>VLOOKUP(B1360,'[1]FDC1 Hyp3 taxeha1'!$A$2:$U$42,21,0)</f>
        <v>3.98</v>
      </c>
      <c r="J1360" s="17">
        <f t="shared" si="84"/>
        <v>0</v>
      </c>
      <c r="K1360" s="17">
        <f t="shared" si="85"/>
        <v>0</v>
      </c>
      <c r="L1360" s="17">
        <f t="shared" si="86"/>
        <v>212.77080000000001</v>
      </c>
      <c r="M1360" s="17"/>
    </row>
    <row r="1361" spans="1:13" x14ac:dyDescent="0.35">
      <c r="A1361" s="13">
        <v>521019</v>
      </c>
      <c r="B1361" s="14" t="s">
        <v>930</v>
      </c>
      <c r="C1361" s="14" t="s">
        <v>956</v>
      </c>
      <c r="D1361" s="15">
        <v>77.02</v>
      </c>
      <c r="E1361" s="15">
        <v>751.8</v>
      </c>
      <c r="F1361" s="15">
        <f t="shared" si="87"/>
        <v>227.38</v>
      </c>
      <c r="G1361" s="16">
        <v>0</v>
      </c>
      <c r="H1361" s="16">
        <v>0</v>
      </c>
      <c r="I1361" s="16">
        <f>VLOOKUP(B1361,'[1]FDC1 Hyp3 taxeha1'!$A$2:$U$42,21,0)</f>
        <v>3.98</v>
      </c>
      <c r="J1361" s="17">
        <f t="shared" si="84"/>
        <v>0</v>
      </c>
      <c r="K1361" s="17">
        <f t="shared" si="85"/>
        <v>0</v>
      </c>
      <c r="L1361" s="17">
        <f t="shared" si="86"/>
        <v>904.97239999999999</v>
      </c>
      <c r="M1361" s="17"/>
    </row>
    <row r="1362" spans="1:13" x14ac:dyDescent="0.35">
      <c r="A1362" s="13">
        <v>520668</v>
      </c>
      <c r="B1362" s="14" t="s">
        <v>930</v>
      </c>
      <c r="C1362" s="14" t="s">
        <v>957</v>
      </c>
      <c r="D1362" s="15">
        <v>129.80000000000001</v>
      </c>
      <c r="E1362" s="15">
        <v>0</v>
      </c>
      <c r="F1362" s="15">
        <f t="shared" si="87"/>
        <v>129.80000000000001</v>
      </c>
      <c r="G1362" s="16">
        <v>0</v>
      </c>
      <c r="H1362" s="16">
        <v>0</v>
      </c>
      <c r="I1362" s="16">
        <f>VLOOKUP(B1362,'[1]FDC1 Hyp3 taxeha1'!$A$2:$U$42,21,0)</f>
        <v>3.98</v>
      </c>
      <c r="J1362" s="17">
        <f t="shared" si="84"/>
        <v>0</v>
      </c>
      <c r="K1362" s="17">
        <f t="shared" si="85"/>
        <v>0</v>
      </c>
      <c r="L1362" s="17">
        <f t="shared" si="86"/>
        <v>516.60400000000004</v>
      </c>
      <c r="M1362" s="17"/>
    </row>
    <row r="1363" spans="1:13" x14ac:dyDescent="0.35">
      <c r="A1363" s="13">
        <v>521113</v>
      </c>
      <c r="B1363" s="14" t="s">
        <v>930</v>
      </c>
      <c r="C1363" s="14" t="s">
        <v>943</v>
      </c>
      <c r="D1363" s="15">
        <v>369.18</v>
      </c>
      <c r="E1363" s="15">
        <v>277.38</v>
      </c>
      <c r="F1363" s="15">
        <f t="shared" si="87"/>
        <v>424.66</v>
      </c>
      <c r="G1363" s="16">
        <v>0</v>
      </c>
      <c r="H1363" s="16">
        <v>0</v>
      </c>
      <c r="I1363" s="16">
        <f>VLOOKUP(B1363,'[1]FDC1 Hyp3 taxeha1'!$A$2:$U$42,21,0)</f>
        <v>3.98</v>
      </c>
      <c r="J1363" s="17">
        <f t="shared" si="84"/>
        <v>0</v>
      </c>
      <c r="K1363" s="17">
        <f t="shared" si="85"/>
        <v>0</v>
      </c>
      <c r="L1363" s="17">
        <f t="shared" si="86"/>
        <v>1690.1468</v>
      </c>
      <c r="M1363" s="17"/>
    </row>
    <row r="1364" spans="1:13" x14ac:dyDescent="0.35">
      <c r="A1364" s="13">
        <v>520845</v>
      </c>
      <c r="B1364" s="14" t="s">
        <v>930</v>
      </c>
      <c r="C1364" s="14" t="s">
        <v>958</v>
      </c>
      <c r="D1364" s="15">
        <v>389.2</v>
      </c>
      <c r="E1364" s="15">
        <v>118</v>
      </c>
      <c r="F1364" s="15">
        <f t="shared" si="87"/>
        <v>412.8</v>
      </c>
      <c r="G1364" s="16">
        <v>0</v>
      </c>
      <c r="H1364" s="16">
        <v>0</v>
      </c>
      <c r="I1364" s="16">
        <f>VLOOKUP(B1364,'[1]FDC1 Hyp3 taxeha1'!$A$2:$U$42,21,0)</f>
        <v>3.98</v>
      </c>
      <c r="J1364" s="17">
        <f t="shared" si="84"/>
        <v>0</v>
      </c>
      <c r="K1364" s="17">
        <f t="shared" si="85"/>
        <v>0</v>
      </c>
      <c r="L1364" s="17">
        <f t="shared" si="86"/>
        <v>1642.944</v>
      </c>
      <c r="M1364" s="17"/>
    </row>
    <row r="1365" spans="1:13" x14ac:dyDescent="0.35">
      <c r="A1365" s="13">
        <v>520644</v>
      </c>
      <c r="B1365" s="14" t="s">
        <v>930</v>
      </c>
      <c r="C1365" s="14" t="s">
        <v>939</v>
      </c>
      <c r="D1365" s="15">
        <v>187</v>
      </c>
      <c r="E1365" s="15">
        <v>105.61</v>
      </c>
      <c r="F1365" s="15">
        <f t="shared" si="87"/>
        <v>208.12</v>
      </c>
      <c r="G1365" s="16">
        <v>0</v>
      </c>
      <c r="H1365" s="16">
        <v>0</v>
      </c>
      <c r="I1365" s="16">
        <f>VLOOKUP(B1365,'[1]FDC1 Hyp3 taxeha1'!$A$2:$U$42,21,0)</f>
        <v>3.98</v>
      </c>
      <c r="J1365" s="17">
        <f t="shared" si="84"/>
        <v>0</v>
      </c>
      <c r="K1365" s="17">
        <f t="shared" si="85"/>
        <v>0</v>
      </c>
      <c r="L1365" s="17">
        <f t="shared" si="86"/>
        <v>828.31759999999997</v>
      </c>
      <c r="M1365" s="17"/>
    </row>
    <row r="1366" spans="1:13" x14ac:dyDescent="0.35">
      <c r="A1366" s="13">
        <v>521202</v>
      </c>
      <c r="B1366" s="14" t="s">
        <v>930</v>
      </c>
      <c r="C1366" s="14" t="s">
        <v>959</v>
      </c>
      <c r="D1366" s="15">
        <v>170.09</v>
      </c>
      <c r="E1366" s="15">
        <v>0</v>
      </c>
      <c r="F1366" s="15">
        <f t="shared" si="87"/>
        <v>170.09</v>
      </c>
      <c r="G1366" s="16">
        <v>0</v>
      </c>
      <c r="H1366" s="16">
        <v>0</v>
      </c>
      <c r="I1366" s="16">
        <f>VLOOKUP(B1366,'[1]FDC1 Hyp3 taxeha1'!$A$2:$U$42,21,0)</f>
        <v>3.98</v>
      </c>
      <c r="J1366" s="17">
        <f t="shared" si="84"/>
        <v>0</v>
      </c>
      <c r="K1366" s="17">
        <f t="shared" si="85"/>
        <v>0</v>
      </c>
      <c r="L1366" s="17">
        <f t="shared" si="86"/>
        <v>676.95820000000003</v>
      </c>
      <c r="M1366" s="17"/>
    </row>
    <row r="1367" spans="1:13" x14ac:dyDescent="0.35">
      <c r="A1367" s="13">
        <v>521150</v>
      </c>
      <c r="B1367" s="14" t="s">
        <v>930</v>
      </c>
      <c r="C1367" s="14" t="s">
        <v>960</v>
      </c>
      <c r="D1367" s="15">
        <v>63</v>
      </c>
      <c r="E1367" s="15">
        <v>359.03</v>
      </c>
      <c r="F1367" s="15">
        <f t="shared" si="87"/>
        <v>134.81</v>
      </c>
      <c r="G1367" s="16">
        <v>0</v>
      </c>
      <c r="H1367" s="16">
        <v>0</v>
      </c>
      <c r="I1367" s="16">
        <f>VLOOKUP(B1367,'[1]FDC1 Hyp3 taxeha1'!$A$2:$U$42,21,0)</f>
        <v>3.98</v>
      </c>
      <c r="J1367" s="17">
        <f t="shared" si="84"/>
        <v>0</v>
      </c>
      <c r="K1367" s="17">
        <f t="shared" si="85"/>
        <v>0</v>
      </c>
      <c r="L1367" s="17">
        <f t="shared" si="86"/>
        <v>536.54380000000003</v>
      </c>
      <c r="M1367" s="17"/>
    </row>
    <row r="1368" spans="1:13" x14ac:dyDescent="0.35">
      <c r="A1368" s="13">
        <v>521643</v>
      </c>
      <c r="B1368" s="14" t="s">
        <v>930</v>
      </c>
      <c r="C1368" s="14" t="s">
        <v>960</v>
      </c>
      <c r="D1368" s="15">
        <v>0</v>
      </c>
      <c r="E1368" s="15">
        <v>51.58</v>
      </c>
      <c r="F1368" s="15">
        <f t="shared" si="87"/>
        <v>10.32</v>
      </c>
      <c r="G1368" s="16">
        <v>0</v>
      </c>
      <c r="H1368" s="16">
        <v>0</v>
      </c>
      <c r="I1368" s="16">
        <f>VLOOKUP(B1368,'[1]FDC1 Hyp3 taxeha1'!$A$2:$U$42,21,0)</f>
        <v>3.98</v>
      </c>
      <c r="J1368" s="17">
        <f t="shared" si="84"/>
        <v>0</v>
      </c>
      <c r="K1368" s="17">
        <f t="shared" si="85"/>
        <v>0</v>
      </c>
      <c r="L1368" s="17">
        <f t="shared" si="86"/>
        <v>41.073599999999999</v>
      </c>
      <c r="M1368" s="17"/>
    </row>
    <row r="1369" spans="1:13" x14ac:dyDescent="0.35">
      <c r="A1369" s="13">
        <v>520664</v>
      </c>
      <c r="B1369" s="14" t="s">
        <v>930</v>
      </c>
      <c r="C1369" s="14" t="s">
        <v>319</v>
      </c>
      <c r="D1369" s="15">
        <v>150.22</v>
      </c>
      <c r="E1369" s="15">
        <v>0</v>
      </c>
      <c r="F1369" s="15">
        <f t="shared" si="87"/>
        <v>150.22</v>
      </c>
      <c r="G1369" s="16">
        <v>0</v>
      </c>
      <c r="H1369" s="16">
        <v>0</v>
      </c>
      <c r="I1369" s="16">
        <f>VLOOKUP(B1369,'[1]FDC1 Hyp3 taxeha1'!$A$2:$U$42,21,0)</f>
        <v>3.98</v>
      </c>
      <c r="J1369" s="17">
        <f t="shared" si="84"/>
        <v>0</v>
      </c>
      <c r="K1369" s="17">
        <f t="shared" si="85"/>
        <v>0</v>
      </c>
      <c r="L1369" s="17">
        <f t="shared" si="86"/>
        <v>597.87559999999996</v>
      </c>
      <c r="M1369" s="17"/>
    </row>
    <row r="1370" spans="1:13" x14ac:dyDescent="0.35">
      <c r="A1370" s="13">
        <v>521244</v>
      </c>
      <c r="B1370" s="14" t="s">
        <v>930</v>
      </c>
      <c r="C1370" s="14" t="s">
        <v>956</v>
      </c>
      <c r="D1370" s="15">
        <v>1.99</v>
      </c>
      <c r="E1370" s="15">
        <v>43.91</v>
      </c>
      <c r="F1370" s="15">
        <f t="shared" si="87"/>
        <v>10.77</v>
      </c>
      <c r="G1370" s="16">
        <v>0</v>
      </c>
      <c r="H1370" s="16">
        <v>0</v>
      </c>
      <c r="I1370" s="16">
        <f>VLOOKUP(B1370,'[1]FDC1 Hyp3 taxeha1'!$A$2:$U$42,21,0)</f>
        <v>3.98</v>
      </c>
      <c r="J1370" s="17">
        <f t="shared" si="84"/>
        <v>0</v>
      </c>
      <c r="K1370" s="17">
        <f t="shared" si="85"/>
        <v>0</v>
      </c>
      <c r="L1370" s="17">
        <f t="shared" si="86"/>
        <v>42.864599999999996</v>
      </c>
      <c r="M1370" s="17"/>
    </row>
    <row r="1371" spans="1:13" x14ac:dyDescent="0.35">
      <c r="A1371" s="13">
        <v>520561</v>
      </c>
      <c r="B1371" s="14" t="s">
        <v>930</v>
      </c>
      <c r="C1371" s="14" t="s">
        <v>956</v>
      </c>
      <c r="D1371" s="15">
        <v>6.87</v>
      </c>
      <c r="E1371" s="15">
        <v>74.2</v>
      </c>
      <c r="F1371" s="15">
        <f t="shared" si="87"/>
        <v>21.71</v>
      </c>
      <c r="G1371" s="16">
        <v>0</v>
      </c>
      <c r="H1371" s="16">
        <v>0</v>
      </c>
      <c r="I1371" s="16">
        <f>VLOOKUP(B1371,'[1]FDC1 Hyp3 taxeha1'!$A$2:$U$42,21,0)</f>
        <v>3.98</v>
      </c>
      <c r="J1371" s="17">
        <f t="shared" si="84"/>
        <v>0</v>
      </c>
      <c r="K1371" s="17">
        <f t="shared" si="85"/>
        <v>0</v>
      </c>
      <c r="L1371" s="17">
        <f t="shared" si="86"/>
        <v>86.405799999999999</v>
      </c>
      <c r="M1371" s="17"/>
    </row>
    <row r="1372" spans="1:13" x14ac:dyDescent="0.35">
      <c r="A1372" s="13">
        <v>521093</v>
      </c>
      <c r="B1372" s="14" t="s">
        <v>930</v>
      </c>
      <c r="C1372" s="14" t="s">
        <v>956</v>
      </c>
      <c r="D1372" s="15">
        <v>35.6</v>
      </c>
      <c r="E1372" s="15">
        <v>0</v>
      </c>
      <c r="F1372" s="15">
        <f t="shared" si="87"/>
        <v>35.6</v>
      </c>
      <c r="G1372" s="16">
        <v>0</v>
      </c>
      <c r="H1372" s="16">
        <v>0</v>
      </c>
      <c r="I1372" s="16">
        <f>VLOOKUP(B1372,'[1]FDC1 Hyp3 taxeha1'!$A$2:$U$42,21,0)</f>
        <v>3.98</v>
      </c>
      <c r="J1372" s="17">
        <f t="shared" si="84"/>
        <v>0</v>
      </c>
      <c r="K1372" s="17">
        <f t="shared" si="85"/>
        <v>0</v>
      </c>
      <c r="L1372" s="17">
        <f t="shared" si="86"/>
        <v>141.68800000000002</v>
      </c>
      <c r="M1372" s="17"/>
    </row>
    <row r="1373" spans="1:13" x14ac:dyDescent="0.35">
      <c r="A1373" s="13">
        <v>521123</v>
      </c>
      <c r="B1373" s="14" t="s">
        <v>930</v>
      </c>
      <c r="C1373" s="14" t="s">
        <v>959</v>
      </c>
      <c r="D1373" s="15">
        <v>61.54</v>
      </c>
      <c r="E1373" s="15">
        <v>0</v>
      </c>
      <c r="F1373" s="15">
        <f t="shared" si="87"/>
        <v>61.54</v>
      </c>
      <c r="G1373" s="16">
        <v>0</v>
      </c>
      <c r="H1373" s="16">
        <v>0</v>
      </c>
      <c r="I1373" s="16">
        <f>VLOOKUP(B1373,'[1]FDC1 Hyp3 taxeha1'!$A$2:$U$42,21,0)</f>
        <v>3.98</v>
      </c>
      <c r="J1373" s="17">
        <f t="shared" si="84"/>
        <v>0</v>
      </c>
      <c r="K1373" s="17">
        <f t="shared" si="85"/>
        <v>0</v>
      </c>
      <c r="L1373" s="17">
        <f t="shared" si="86"/>
        <v>244.92920000000001</v>
      </c>
      <c r="M1373" s="17"/>
    </row>
    <row r="1374" spans="1:13" x14ac:dyDescent="0.35">
      <c r="A1374" s="13">
        <v>522991</v>
      </c>
      <c r="B1374" s="14" t="s">
        <v>930</v>
      </c>
      <c r="C1374" s="14" t="s">
        <v>961</v>
      </c>
      <c r="D1374" s="15">
        <v>69.790000000000006</v>
      </c>
      <c r="E1374" s="15">
        <v>0</v>
      </c>
      <c r="F1374" s="15">
        <f t="shared" si="87"/>
        <v>69.790000000000006</v>
      </c>
      <c r="G1374" s="16">
        <v>0</v>
      </c>
      <c r="H1374" s="16">
        <v>0</v>
      </c>
      <c r="I1374" s="16">
        <f>VLOOKUP(B1374,'[1]FDC1 Hyp3 taxeha1'!$A$2:$U$42,21,0)</f>
        <v>3.98</v>
      </c>
      <c r="J1374" s="17">
        <f t="shared" si="84"/>
        <v>0</v>
      </c>
      <c r="K1374" s="17">
        <f t="shared" si="85"/>
        <v>0</v>
      </c>
      <c r="L1374" s="17">
        <f t="shared" si="86"/>
        <v>277.76420000000002</v>
      </c>
      <c r="M1374" s="17"/>
    </row>
    <row r="1375" spans="1:13" x14ac:dyDescent="0.35">
      <c r="A1375" s="13">
        <v>520441</v>
      </c>
      <c r="B1375" s="14" t="s">
        <v>930</v>
      </c>
      <c r="C1375" s="14" t="s">
        <v>962</v>
      </c>
      <c r="D1375" s="15">
        <v>97.71</v>
      </c>
      <c r="E1375" s="15">
        <v>0</v>
      </c>
      <c r="F1375" s="15">
        <f t="shared" si="87"/>
        <v>97.71</v>
      </c>
      <c r="G1375" s="16">
        <v>0</v>
      </c>
      <c r="H1375" s="16">
        <v>0</v>
      </c>
      <c r="I1375" s="16">
        <f>VLOOKUP(B1375,'[1]FDC1 Hyp3 taxeha1'!$A$2:$U$42,21,0)</f>
        <v>3.98</v>
      </c>
      <c r="J1375" s="17">
        <f t="shared" si="84"/>
        <v>0</v>
      </c>
      <c r="K1375" s="17">
        <f t="shared" si="85"/>
        <v>0</v>
      </c>
      <c r="L1375" s="17">
        <f t="shared" si="86"/>
        <v>388.88579999999996</v>
      </c>
      <c r="M1375" s="17"/>
    </row>
    <row r="1376" spans="1:13" x14ac:dyDescent="0.35">
      <c r="A1376" s="13">
        <v>520182</v>
      </c>
      <c r="B1376" s="14" t="s">
        <v>930</v>
      </c>
      <c r="C1376" s="14" t="s">
        <v>951</v>
      </c>
      <c r="D1376" s="15">
        <v>1.23</v>
      </c>
      <c r="E1376" s="15">
        <v>75.83</v>
      </c>
      <c r="F1376" s="15">
        <f t="shared" si="87"/>
        <v>16.399999999999999</v>
      </c>
      <c r="G1376" s="16">
        <v>0</v>
      </c>
      <c r="H1376" s="16">
        <v>0</v>
      </c>
      <c r="I1376" s="16">
        <f>VLOOKUP(B1376,'[1]FDC1 Hyp3 taxeha1'!$A$2:$U$42,21,0)</f>
        <v>3.98</v>
      </c>
      <c r="J1376" s="17">
        <f t="shared" si="84"/>
        <v>0</v>
      </c>
      <c r="K1376" s="17">
        <f t="shared" si="85"/>
        <v>0</v>
      </c>
      <c r="L1376" s="17">
        <f t="shared" si="86"/>
        <v>65.271999999999991</v>
      </c>
      <c r="M1376" s="17"/>
    </row>
    <row r="1377" spans="1:13" x14ac:dyDescent="0.35">
      <c r="A1377" s="13">
        <v>521264</v>
      </c>
      <c r="B1377" s="14" t="s">
        <v>930</v>
      </c>
      <c r="C1377" s="14" t="s">
        <v>951</v>
      </c>
      <c r="D1377" s="15">
        <v>6.06</v>
      </c>
      <c r="E1377" s="15">
        <v>219.76</v>
      </c>
      <c r="F1377" s="15">
        <f t="shared" si="87"/>
        <v>50.01</v>
      </c>
      <c r="G1377" s="16">
        <v>0</v>
      </c>
      <c r="H1377" s="16">
        <v>0</v>
      </c>
      <c r="I1377" s="16">
        <f>VLOOKUP(B1377,'[1]FDC1 Hyp3 taxeha1'!$A$2:$U$42,21,0)</f>
        <v>3.98</v>
      </c>
      <c r="J1377" s="17">
        <f t="shared" si="84"/>
        <v>0</v>
      </c>
      <c r="K1377" s="17">
        <f t="shared" si="85"/>
        <v>0</v>
      </c>
      <c r="L1377" s="17">
        <f t="shared" si="86"/>
        <v>199.03979999999999</v>
      </c>
      <c r="M1377" s="17"/>
    </row>
    <row r="1378" spans="1:13" x14ac:dyDescent="0.35">
      <c r="A1378" s="13">
        <v>521533</v>
      </c>
      <c r="B1378" s="14" t="s">
        <v>930</v>
      </c>
      <c r="C1378" s="14" t="s">
        <v>956</v>
      </c>
      <c r="D1378" s="15">
        <v>16.41</v>
      </c>
      <c r="E1378" s="15">
        <v>0</v>
      </c>
      <c r="F1378" s="15">
        <f t="shared" si="87"/>
        <v>16.41</v>
      </c>
      <c r="G1378" s="16">
        <v>0</v>
      </c>
      <c r="H1378" s="16">
        <v>0</v>
      </c>
      <c r="I1378" s="16">
        <f>VLOOKUP(B1378,'[1]FDC1 Hyp3 taxeha1'!$A$2:$U$42,21,0)</f>
        <v>3.98</v>
      </c>
      <c r="J1378" s="17">
        <f t="shared" si="84"/>
        <v>0</v>
      </c>
      <c r="K1378" s="17">
        <f t="shared" si="85"/>
        <v>0</v>
      </c>
      <c r="L1378" s="17">
        <f t="shared" si="86"/>
        <v>65.311800000000005</v>
      </c>
      <c r="M1378" s="17"/>
    </row>
    <row r="1379" spans="1:13" x14ac:dyDescent="0.35">
      <c r="A1379" s="13">
        <v>520298</v>
      </c>
      <c r="B1379" s="14" t="s">
        <v>930</v>
      </c>
      <c r="C1379" s="14" t="s">
        <v>963</v>
      </c>
      <c r="D1379" s="15">
        <v>5.3</v>
      </c>
      <c r="E1379" s="15">
        <v>205.45</v>
      </c>
      <c r="F1379" s="15">
        <f t="shared" si="87"/>
        <v>46.39</v>
      </c>
      <c r="G1379" s="16">
        <v>0</v>
      </c>
      <c r="H1379" s="16">
        <v>0</v>
      </c>
      <c r="I1379" s="16">
        <f>VLOOKUP(B1379,'[1]FDC1 Hyp3 taxeha1'!$A$2:$U$42,21,0)</f>
        <v>3.98</v>
      </c>
      <c r="J1379" s="17">
        <f t="shared" si="84"/>
        <v>0</v>
      </c>
      <c r="K1379" s="17">
        <f t="shared" si="85"/>
        <v>0</v>
      </c>
      <c r="L1379" s="17">
        <f t="shared" si="86"/>
        <v>184.63220000000001</v>
      </c>
      <c r="M1379" s="17"/>
    </row>
    <row r="1380" spans="1:13" x14ac:dyDescent="0.35">
      <c r="A1380" s="13">
        <v>521540</v>
      </c>
      <c r="B1380" s="14" t="s">
        <v>930</v>
      </c>
      <c r="C1380" s="14" t="s">
        <v>964</v>
      </c>
      <c r="D1380" s="15">
        <v>133.22999999999999</v>
      </c>
      <c r="E1380" s="15">
        <v>251.69</v>
      </c>
      <c r="F1380" s="15">
        <f t="shared" si="87"/>
        <v>183.57</v>
      </c>
      <c r="G1380" s="16">
        <v>0</v>
      </c>
      <c r="H1380" s="16">
        <v>0</v>
      </c>
      <c r="I1380" s="16">
        <f>VLOOKUP(B1380,'[1]FDC1 Hyp3 taxeha1'!$A$2:$U$42,21,0)</f>
        <v>3.98</v>
      </c>
      <c r="J1380" s="17">
        <f t="shared" si="84"/>
        <v>0</v>
      </c>
      <c r="K1380" s="17">
        <f t="shared" si="85"/>
        <v>0</v>
      </c>
      <c r="L1380" s="17">
        <f t="shared" si="86"/>
        <v>730.60860000000002</v>
      </c>
      <c r="M1380" s="17"/>
    </row>
    <row r="1381" spans="1:13" x14ac:dyDescent="0.35">
      <c r="A1381" s="13">
        <v>521154</v>
      </c>
      <c r="B1381" s="14" t="s">
        <v>930</v>
      </c>
      <c r="C1381" s="14" t="s">
        <v>520</v>
      </c>
      <c r="D1381" s="15">
        <v>414.87</v>
      </c>
      <c r="E1381" s="15">
        <v>32.57</v>
      </c>
      <c r="F1381" s="15">
        <f t="shared" si="87"/>
        <v>421.38</v>
      </c>
      <c r="G1381" s="16">
        <v>0</v>
      </c>
      <c r="H1381" s="16">
        <v>0</v>
      </c>
      <c r="I1381" s="16">
        <f>VLOOKUP(B1381,'[1]FDC1 Hyp3 taxeha1'!$A$2:$U$42,21,0)</f>
        <v>3.98</v>
      </c>
      <c r="J1381" s="17">
        <f t="shared" si="84"/>
        <v>0</v>
      </c>
      <c r="K1381" s="17">
        <f t="shared" si="85"/>
        <v>0</v>
      </c>
      <c r="L1381" s="17">
        <f t="shared" si="86"/>
        <v>1677.0924</v>
      </c>
      <c r="M1381" s="17"/>
    </row>
    <row r="1382" spans="1:13" x14ac:dyDescent="0.35">
      <c r="A1382" s="13">
        <v>521043</v>
      </c>
      <c r="B1382" s="14" t="s">
        <v>930</v>
      </c>
      <c r="C1382" s="14" t="s">
        <v>965</v>
      </c>
      <c r="D1382" s="15">
        <v>212.21</v>
      </c>
      <c r="E1382" s="15">
        <v>194.24</v>
      </c>
      <c r="F1382" s="15">
        <f t="shared" si="87"/>
        <v>251.06</v>
      </c>
      <c r="G1382" s="16">
        <v>0</v>
      </c>
      <c r="H1382" s="16">
        <v>0</v>
      </c>
      <c r="I1382" s="16">
        <f>VLOOKUP(B1382,'[1]FDC1 Hyp3 taxeha1'!$A$2:$U$42,21,0)</f>
        <v>3.98</v>
      </c>
      <c r="J1382" s="17">
        <f t="shared" si="84"/>
        <v>0</v>
      </c>
      <c r="K1382" s="17">
        <f t="shared" si="85"/>
        <v>0</v>
      </c>
      <c r="L1382" s="17">
        <f t="shared" si="86"/>
        <v>999.21879999999999</v>
      </c>
      <c r="M1382" s="17"/>
    </row>
    <row r="1383" spans="1:13" x14ac:dyDescent="0.35">
      <c r="A1383" s="13">
        <v>521240</v>
      </c>
      <c r="B1383" s="14" t="s">
        <v>930</v>
      </c>
      <c r="C1383" s="14" t="s">
        <v>966</v>
      </c>
      <c r="D1383" s="15">
        <v>445.39</v>
      </c>
      <c r="E1383" s="15">
        <v>0</v>
      </c>
      <c r="F1383" s="15">
        <f t="shared" si="87"/>
        <v>445.39</v>
      </c>
      <c r="G1383" s="16">
        <v>0</v>
      </c>
      <c r="H1383" s="16">
        <v>0</v>
      </c>
      <c r="I1383" s="16">
        <f>VLOOKUP(B1383,'[1]FDC1 Hyp3 taxeha1'!$A$2:$U$42,21,0)</f>
        <v>3.98</v>
      </c>
      <c r="J1383" s="17">
        <f t="shared" si="84"/>
        <v>0</v>
      </c>
      <c r="K1383" s="17">
        <f t="shared" si="85"/>
        <v>0</v>
      </c>
      <c r="L1383" s="17">
        <f t="shared" si="86"/>
        <v>1772.6522</v>
      </c>
      <c r="M1383" s="17"/>
    </row>
    <row r="1384" spans="1:13" x14ac:dyDescent="0.35">
      <c r="A1384" s="13">
        <v>521267</v>
      </c>
      <c r="B1384" s="14" t="s">
        <v>930</v>
      </c>
      <c r="C1384" s="14" t="s">
        <v>967</v>
      </c>
      <c r="D1384" s="15">
        <v>11.2</v>
      </c>
      <c r="E1384" s="15">
        <v>0</v>
      </c>
      <c r="F1384" s="15">
        <f t="shared" si="87"/>
        <v>11.2</v>
      </c>
      <c r="G1384" s="16">
        <v>0</v>
      </c>
      <c r="H1384" s="16">
        <v>0</v>
      </c>
      <c r="I1384" s="16">
        <f>VLOOKUP(B1384,'[1]FDC1 Hyp3 taxeha1'!$A$2:$U$42,21,0)</f>
        <v>3.98</v>
      </c>
      <c r="J1384" s="17">
        <f t="shared" si="84"/>
        <v>0</v>
      </c>
      <c r="K1384" s="17">
        <f t="shared" si="85"/>
        <v>0</v>
      </c>
      <c r="L1384" s="17">
        <f t="shared" si="86"/>
        <v>44.576000000000001</v>
      </c>
      <c r="M1384" s="17"/>
    </row>
    <row r="1385" spans="1:13" x14ac:dyDescent="0.35">
      <c r="A1385" s="13">
        <v>521543</v>
      </c>
      <c r="B1385" s="14" t="s">
        <v>930</v>
      </c>
      <c r="C1385" s="14" t="s">
        <v>968</v>
      </c>
      <c r="D1385" s="15">
        <v>8.67</v>
      </c>
      <c r="E1385" s="15">
        <v>27.02</v>
      </c>
      <c r="F1385" s="15">
        <f t="shared" si="87"/>
        <v>14.07</v>
      </c>
      <c r="G1385" s="16">
        <v>0</v>
      </c>
      <c r="H1385" s="16">
        <v>0</v>
      </c>
      <c r="I1385" s="16">
        <f>VLOOKUP(B1385,'[1]FDC1 Hyp3 taxeha1'!$A$2:$U$42,21,0)</f>
        <v>3.98</v>
      </c>
      <c r="J1385" s="17">
        <f t="shared" si="84"/>
        <v>0</v>
      </c>
      <c r="K1385" s="17">
        <f t="shared" si="85"/>
        <v>0</v>
      </c>
      <c r="L1385" s="17">
        <f t="shared" si="86"/>
        <v>55.998600000000003</v>
      </c>
      <c r="M1385" s="17"/>
    </row>
    <row r="1386" spans="1:13" x14ac:dyDescent="0.35">
      <c r="A1386" s="13">
        <v>520352</v>
      </c>
      <c r="B1386" s="14" t="s">
        <v>930</v>
      </c>
      <c r="C1386" s="14" t="s">
        <v>969</v>
      </c>
      <c r="D1386" s="15">
        <v>47.79</v>
      </c>
      <c r="E1386" s="15">
        <v>616.14</v>
      </c>
      <c r="F1386" s="15">
        <f t="shared" si="87"/>
        <v>171.02</v>
      </c>
      <c r="G1386" s="16">
        <v>0</v>
      </c>
      <c r="H1386" s="16">
        <v>0</v>
      </c>
      <c r="I1386" s="16">
        <f>VLOOKUP(B1386,'[1]FDC1 Hyp3 taxeha1'!$A$2:$U$42,21,0)</f>
        <v>3.98</v>
      </c>
      <c r="J1386" s="17">
        <f t="shared" si="84"/>
        <v>0</v>
      </c>
      <c r="K1386" s="17">
        <f t="shared" si="85"/>
        <v>0</v>
      </c>
      <c r="L1386" s="17">
        <f t="shared" si="86"/>
        <v>680.65960000000007</v>
      </c>
      <c r="M1386" s="17"/>
    </row>
    <row r="1387" spans="1:13" x14ac:dyDescent="0.35">
      <c r="A1387" s="13">
        <v>522940</v>
      </c>
      <c r="B1387" s="14" t="s">
        <v>930</v>
      </c>
      <c r="C1387" s="14" t="s">
        <v>970</v>
      </c>
      <c r="D1387" s="15">
        <v>20.440000000000001</v>
      </c>
      <c r="E1387" s="15">
        <v>30.02</v>
      </c>
      <c r="F1387" s="15">
        <f t="shared" si="87"/>
        <v>26.44</v>
      </c>
      <c r="G1387" s="16">
        <v>0</v>
      </c>
      <c r="H1387" s="16">
        <v>0</v>
      </c>
      <c r="I1387" s="16">
        <f>VLOOKUP(B1387,'[1]FDC1 Hyp3 taxeha1'!$A$2:$U$42,21,0)</f>
        <v>3.98</v>
      </c>
      <c r="J1387" s="17">
        <f t="shared" si="84"/>
        <v>0</v>
      </c>
      <c r="K1387" s="17">
        <f t="shared" si="85"/>
        <v>0</v>
      </c>
      <c r="L1387" s="17">
        <f t="shared" si="86"/>
        <v>105.2312</v>
      </c>
      <c r="M1387" s="17"/>
    </row>
    <row r="1388" spans="1:13" x14ac:dyDescent="0.35">
      <c r="A1388" s="13">
        <v>521051</v>
      </c>
      <c r="B1388" s="14" t="s">
        <v>930</v>
      </c>
      <c r="C1388" s="14" t="s">
        <v>970</v>
      </c>
      <c r="D1388" s="15">
        <v>26.37</v>
      </c>
      <c r="E1388" s="15">
        <v>150.25</v>
      </c>
      <c r="F1388" s="15">
        <f t="shared" si="87"/>
        <v>56.42</v>
      </c>
      <c r="G1388" s="16">
        <v>0</v>
      </c>
      <c r="H1388" s="16">
        <v>0</v>
      </c>
      <c r="I1388" s="16">
        <f>VLOOKUP(B1388,'[1]FDC1 Hyp3 taxeha1'!$A$2:$U$42,21,0)</f>
        <v>3.98</v>
      </c>
      <c r="J1388" s="17">
        <f t="shared" si="84"/>
        <v>0</v>
      </c>
      <c r="K1388" s="17">
        <f t="shared" si="85"/>
        <v>0</v>
      </c>
      <c r="L1388" s="17">
        <f t="shared" si="86"/>
        <v>224.55160000000001</v>
      </c>
      <c r="M1388" s="17"/>
    </row>
    <row r="1389" spans="1:13" x14ac:dyDescent="0.35">
      <c r="A1389" s="13">
        <v>523015</v>
      </c>
      <c r="B1389" s="14" t="s">
        <v>930</v>
      </c>
      <c r="C1389" s="14" t="s">
        <v>971</v>
      </c>
      <c r="D1389" s="15">
        <v>70.39</v>
      </c>
      <c r="E1389" s="15">
        <v>64.78</v>
      </c>
      <c r="F1389" s="15">
        <f t="shared" si="87"/>
        <v>83.35</v>
      </c>
      <c r="G1389" s="16">
        <v>0</v>
      </c>
      <c r="H1389" s="16">
        <v>0</v>
      </c>
      <c r="I1389" s="16">
        <f>VLOOKUP(B1389,'[1]FDC1 Hyp3 taxeha1'!$A$2:$U$42,21,0)</f>
        <v>3.98</v>
      </c>
      <c r="J1389" s="17">
        <f t="shared" si="84"/>
        <v>0</v>
      </c>
      <c r="K1389" s="17">
        <f t="shared" si="85"/>
        <v>0</v>
      </c>
      <c r="L1389" s="17">
        <f t="shared" si="86"/>
        <v>331.733</v>
      </c>
      <c r="M1389" s="17"/>
    </row>
    <row r="1390" spans="1:13" x14ac:dyDescent="0.35">
      <c r="A1390" s="13">
        <v>521575</v>
      </c>
      <c r="B1390" s="14" t="s">
        <v>930</v>
      </c>
      <c r="C1390" s="14" t="s">
        <v>972</v>
      </c>
      <c r="D1390" s="15">
        <v>16.88</v>
      </c>
      <c r="E1390" s="15">
        <v>22.67</v>
      </c>
      <c r="F1390" s="15">
        <f t="shared" si="87"/>
        <v>21.41</v>
      </c>
      <c r="G1390" s="16">
        <v>0</v>
      </c>
      <c r="H1390" s="16">
        <v>0</v>
      </c>
      <c r="I1390" s="16">
        <f>VLOOKUP(B1390,'[1]FDC1 Hyp3 taxeha1'!$A$2:$U$42,21,0)</f>
        <v>3.98</v>
      </c>
      <c r="J1390" s="17">
        <f t="shared" si="84"/>
        <v>0</v>
      </c>
      <c r="K1390" s="17">
        <f t="shared" si="85"/>
        <v>0</v>
      </c>
      <c r="L1390" s="17">
        <f t="shared" si="86"/>
        <v>85.211799999999997</v>
      </c>
      <c r="M1390" s="17"/>
    </row>
    <row r="1391" spans="1:13" x14ac:dyDescent="0.35">
      <c r="A1391" s="13">
        <v>521067</v>
      </c>
      <c r="B1391" s="14" t="s">
        <v>930</v>
      </c>
      <c r="C1391" s="14" t="s">
        <v>965</v>
      </c>
      <c r="D1391" s="15">
        <v>50</v>
      </c>
      <c r="E1391" s="15">
        <v>0</v>
      </c>
      <c r="F1391" s="15">
        <f t="shared" si="87"/>
        <v>50</v>
      </c>
      <c r="G1391" s="16">
        <v>0</v>
      </c>
      <c r="H1391" s="16">
        <v>0</v>
      </c>
      <c r="I1391" s="16">
        <f>VLOOKUP(B1391,'[1]FDC1 Hyp3 taxeha1'!$A$2:$U$42,21,0)</f>
        <v>3.98</v>
      </c>
      <c r="J1391" s="17">
        <f t="shared" si="84"/>
        <v>0</v>
      </c>
      <c r="K1391" s="17">
        <f t="shared" si="85"/>
        <v>0</v>
      </c>
      <c r="L1391" s="17">
        <f t="shared" si="86"/>
        <v>199</v>
      </c>
      <c r="M1391" s="17"/>
    </row>
    <row r="1392" spans="1:13" x14ac:dyDescent="0.35">
      <c r="A1392" s="13">
        <v>520801</v>
      </c>
      <c r="B1392" s="14" t="s">
        <v>930</v>
      </c>
      <c r="C1392" s="14" t="s">
        <v>973</v>
      </c>
      <c r="D1392" s="15">
        <v>494.14</v>
      </c>
      <c r="E1392" s="15">
        <v>399.3</v>
      </c>
      <c r="F1392" s="15">
        <f t="shared" si="87"/>
        <v>574</v>
      </c>
      <c r="G1392" s="16">
        <v>0</v>
      </c>
      <c r="H1392" s="16">
        <v>0</v>
      </c>
      <c r="I1392" s="16">
        <f>VLOOKUP(B1392,'[1]FDC1 Hyp3 taxeha1'!$A$2:$U$42,21,0)</f>
        <v>3.98</v>
      </c>
      <c r="J1392" s="17">
        <f t="shared" si="84"/>
        <v>0</v>
      </c>
      <c r="K1392" s="17">
        <f t="shared" si="85"/>
        <v>0</v>
      </c>
      <c r="L1392" s="17">
        <f t="shared" si="86"/>
        <v>2284.52</v>
      </c>
      <c r="M1392" s="17"/>
    </row>
    <row r="1393" spans="1:13" x14ac:dyDescent="0.35">
      <c r="A1393" s="13">
        <v>521806</v>
      </c>
      <c r="B1393" s="14" t="s">
        <v>930</v>
      </c>
      <c r="C1393" s="14" t="s">
        <v>974</v>
      </c>
      <c r="D1393" s="15">
        <v>16.95</v>
      </c>
      <c r="E1393" s="15">
        <v>139.93</v>
      </c>
      <c r="F1393" s="15">
        <f t="shared" si="87"/>
        <v>44.94</v>
      </c>
      <c r="G1393" s="16">
        <v>0</v>
      </c>
      <c r="H1393" s="16">
        <v>0</v>
      </c>
      <c r="I1393" s="16">
        <f>VLOOKUP(B1393,'[1]FDC1 Hyp3 taxeha1'!$A$2:$U$42,21,0)</f>
        <v>3.98</v>
      </c>
      <c r="J1393" s="17">
        <f t="shared" si="84"/>
        <v>0</v>
      </c>
      <c r="K1393" s="17">
        <f t="shared" si="85"/>
        <v>0</v>
      </c>
      <c r="L1393" s="17">
        <f t="shared" si="86"/>
        <v>178.8612</v>
      </c>
      <c r="M1393" s="17"/>
    </row>
    <row r="1394" spans="1:13" x14ac:dyDescent="0.35">
      <c r="A1394" s="13">
        <v>520922</v>
      </c>
      <c r="B1394" s="14" t="s">
        <v>930</v>
      </c>
      <c r="C1394" s="14" t="s">
        <v>975</v>
      </c>
      <c r="D1394" s="15">
        <v>27</v>
      </c>
      <c r="E1394" s="15">
        <v>246.47</v>
      </c>
      <c r="F1394" s="15">
        <f t="shared" si="87"/>
        <v>76.290000000000006</v>
      </c>
      <c r="G1394" s="16">
        <v>0</v>
      </c>
      <c r="H1394" s="16">
        <v>0</v>
      </c>
      <c r="I1394" s="16">
        <f>VLOOKUP(B1394,'[1]FDC1 Hyp3 taxeha1'!$A$2:$U$42,21,0)</f>
        <v>3.98</v>
      </c>
      <c r="J1394" s="17">
        <f t="shared" si="84"/>
        <v>0</v>
      </c>
      <c r="K1394" s="17">
        <f t="shared" si="85"/>
        <v>0</v>
      </c>
      <c r="L1394" s="17">
        <f t="shared" si="86"/>
        <v>303.63420000000002</v>
      </c>
      <c r="M1394" s="17"/>
    </row>
    <row r="1395" spans="1:13" x14ac:dyDescent="0.35">
      <c r="A1395" s="13">
        <v>520914</v>
      </c>
      <c r="B1395" s="14" t="s">
        <v>930</v>
      </c>
      <c r="C1395" s="14" t="s">
        <v>976</v>
      </c>
      <c r="D1395" s="15">
        <v>15.39</v>
      </c>
      <c r="E1395" s="15">
        <v>0</v>
      </c>
      <c r="F1395" s="15">
        <f t="shared" si="87"/>
        <v>15.39</v>
      </c>
      <c r="G1395" s="16">
        <v>0</v>
      </c>
      <c r="H1395" s="16">
        <v>0</v>
      </c>
      <c r="I1395" s="16">
        <f>VLOOKUP(B1395,'[1]FDC1 Hyp3 taxeha1'!$A$2:$U$42,21,0)</f>
        <v>3.98</v>
      </c>
      <c r="J1395" s="17">
        <f t="shared" si="84"/>
        <v>0</v>
      </c>
      <c r="K1395" s="17">
        <f t="shared" si="85"/>
        <v>0</v>
      </c>
      <c r="L1395" s="17">
        <f t="shared" si="86"/>
        <v>61.252200000000002</v>
      </c>
      <c r="M1395" s="17"/>
    </row>
    <row r="1396" spans="1:13" x14ac:dyDescent="0.35">
      <c r="A1396" s="13">
        <v>520918</v>
      </c>
      <c r="B1396" s="14" t="s">
        <v>930</v>
      </c>
      <c r="C1396" s="14" t="s">
        <v>976</v>
      </c>
      <c r="D1396" s="15">
        <v>94.85</v>
      </c>
      <c r="E1396" s="15">
        <v>559.21</v>
      </c>
      <c r="F1396" s="15">
        <f t="shared" si="87"/>
        <v>206.69</v>
      </c>
      <c r="G1396" s="16">
        <v>0</v>
      </c>
      <c r="H1396" s="16">
        <v>0</v>
      </c>
      <c r="I1396" s="16">
        <f>VLOOKUP(B1396,'[1]FDC1 Hyp3 taxeha1'!$A$2:$U$42,21,0)</f>
        <v>3.98</v>
      </c>
      <c r="J1396" s="17">
        <f t="shared" si="84"/>
        <v>0</v>
      </c>
      <c r="K1396" s="17">
        <f t="shared" si="85"/>
        <v>0</v>
      </c>
      <c r="L1396" s="17">
        <f t="shared" si="86"/>
        <v>822.62620000000004</v>
      </c>
      <c r="M1396" s="17"/>
    </row>
    <row r="1397" spans="1:13" x14ac:dyDescent="0.35">
      <c r="A1397" s="13">
        <v>521961</v>
      </c>
      <c r="B1397" s="14" t="s">
        <v>930</v>
      </c>
      <c r="C1397" s="14" t="s">
        <v>977</v>
      </c>
      <c r="D1397" s="15">
        <v>52.7</v>
      </c>
      <c r="E1397" s="15">
        <v>176.76</v>
      </c>
      <c r="F1397" s="15">
        <f t="shared" si="87"/>
        <v>88.05</v>
      </c>
      <c r="G1397" s="16">
        <v>0</v>
      </c>
      <c r="H1397" s="16">
        <v>0</v>
      </c>
      <c r="I1397" s="16">
        <f>VLOOKUP(B1397,'[1]FDC1 Hyp3 taxeha1'!$A$2:$U$42,21,0)</f>
        <v>3.98</v>
      </c>
      <c r="J1397" s="17">
        <f t="shared" si="84"/>
        <v>0</v>
      </c>
      <c r="K1397" s="17">
        <f t="shared" si="85"/>
        <v>0</v>
      </c>
      <c r="L1397" s="17">
        <f t="shared" si="86"/>
        <v>350.43899999999996</v>
      </c>
      <c r="M1397" s="17"/>
    </row>
    <row r="1398" spans="1:13" x14ac:dyDescent="0.35">
      <c r="A1398" s="13">
        <v>521526</v>
      </c>
      <c r="B1398" s="14" t="s">
        <v>930</v>
      </c>
      <c r="C1398" s="14" t="s">
        <v>972</v>
      </c>
      <c r="D1398" s="15">
        <v>34.4</v>
      </c>
      <c r="E1398" s="15">
        <v>148.28</v>
      </c>
      <c r="F1398" s="15">
        <f t="shared" si="87"/>
        <v>64.06</v>
      </c>
      <c r="G1398" s="16">
        <v>0</v>
      </c>
      <c r="H1398" s="16">
        <v>0</v>
      </c>
      <c r="I1398" s="16">
        <f>VLOOKUP(B1398,'[1]FDC1 Hyp3 taxeha1'!$A$2:$U$42,21,0)</f>
        <v>3.98</v>
      </c>
      <c r="J1398" s="17">
        <f t="shared" si="84"/>
        <v>0</v>
      </c>
      <c r="K1398" s="17">
        <f t="shared" si="85"/>
        <v>0</v>
      </c>
      <c r="L1398" s="17">
        <f t="shared" si="86"/>
        <v>254.9588</v>
      </c>
      <c r="M1398" s="17"/>
    </row>
    <row r="1399" spans="1:13" x14ac:dyDescent="0.35">
      <c r="A1399" s="13">
        <v>520106</v>
      </c>
      <c r="B1399" s="14" t="s">
        <v>930</v>
      </c>
      <c r="C1399" s="14" t="s">
        <v>978</v>
      </c>
      <c r="D1399" s="15">
        <v>8.94</v>
      </c>
      <c r="E1399" s="15">
        <v>274.02</v>
      </c>
      <c r="F1399" s="15">
        <f t="shared" si="87"/>
        <v>63.74</v>
      </c>
      <c r="G1399" s="16">
        <v>0</v>
      </c>
      <c r="H1399" s="16">
        <v>0</v>
      </c>
      <c r="I1399" s="16">
        <f>VLOOKUP(B1399,'[1]FDC1 Hyp3 taxeha1'!$A$2:$U$42,21,0)</f>
        <v>3.98</v>
      </c>
      <c r="J1399" s="17">
        <f t="shared" si="84"/>
        <v>0</v>
      </c>
      <c r="K1399" s="17">
        <f t="shared" si="85"/>
        <v>0</v>
      </c>
      <c r="L1399" s="17">
        <f t="shared" si="86"/>
        <v>253.68520000000001</v>
      </c>
      <c r="M1399" s="17"/>
    </row>
    <row r="1400" spans="1:13" x14ac:dyDescent="0.35">
      <c r="A1400" s="13">
        <v>521967</v>
      </c>
      <c r="B1400" s="14" t="s">
        <v>930</v>
      </c>
      <c r="C1400" s="14" t="s">
        <v>979</v>
      </c>
      <c r="D1400" s="15">
        <v>91.13</v>
      </c>
      <c r="E1400" s="15">
        <v>302.89</v>
      </c>
      <c r="F1400" s="15">
        <f t="shared" si="87"/>
        <v>151.71</v>
      </c>
      <c r="G1400" s="16">
        <v>0</v>
      </c>
      <c r="H1400" s="16">
        <v>0</v>
      </c>
      <c r="I1400" s="16">
        <f>VLOOKUP(B1400,'[1]FDC1 Hyp3 taxeha1'!$A$2:$U$42,21,0)</f>
        <v>3.98</v>
      </c>
      <c r="J1400" s="17">
        <f t="shared" si="84"/>
        <v>0</v>
      </c>
      <c r="K1400" s="17">
        <f t="shared" si="85"/>
        <v>0</v>
      </c>
      <c r="L1400" s="17">
        <f t="shared" si="86"/>
        <v>603.80579999999998</v>
      </c>
      <c r="M1400" s="17"/>
    </row>
    <row r="1401" spans="1:13" x14ac:dyDescent="0.35">
      <c r="A1401" s="13">
        <v>521968</v>
      </c>
      <c r="B1401" s="14" t="s">
        <v>930</v>
      </c>
      <c r="C1401" s="14" t="s">
        <v>977</v>
      </c>
      <c r="D1401" s="15">
        <v>52.85</v>
      </c>
      <c r="E1401" s="15">
        <v>188.31</v>
      </c>
      <c r="F1401" s="15">
        <f t="shared" si="87"/>
        <v>90.51</v>
      </c>
      <c r="G1401" s="16">
        <v>0</v>
      </c>
      <c r="H1401" s="16">
        <v>0</v>
      </c>
      <c r="I1401" s="16">
        <f>VLOOKUP(B1401,'[1]FDC1 Hyp3 taxeha1'!$A$2:$U$42,21,0)</f>
        <v>3.98</v>
      </c>
      <c r="J1401" s="17">
        <f t="shared" si="84"/>
        <v>0</v>
      </c>
      <c r="K1401" s="17">
        <f t="shared" si="85"/>
        <v>0</v>
      </c>
      <c r="L1401" s="17">
        <f t="shared" si="86"/>
        <v>360.22980000000001</v>
      </c>
      <c r="M1401" s="17"/>
    </row>
    <row r="1402" spans="1:13" x14ac:dyDescent="0.35">
      <c r="A1402" s="13">
        <v>521053</v>
      </c>
      <c r="B1402" s="14" t="s">
        <v>980</v>
      </c>
      <c r="C1402" s="14" t="s">
        <v>981</v>
      </c>
      <c r="D1402" s="15">
        <v>487.3</v>
      </c>
      <c r="E1402" s="15">
        <v>5.56</v>
      </c>
      <c r="F1402" s="15">
        <f t="shared" si="87"/>
        <v>488.41</v>
      </c>
      <c r="G1402" s="16">
        <v>0</v>
      </c>
      <c r="H1402" s="16">
        <v>0</v>
      </c>
      <c r="I1402" s="16">
        <f>VLOOKUP(B1402,'[1]FDC1 Hyp3 taxeha1'!$A$2:$U$42,21,0)</f>
        <v>0</v>
      </c>
      <c r="J1402" s="17">
        <f t="shared" si="84"/>
        <v>0</v>
      </c>
      <c r="K1402" s="17">
        <f t="shared" si="85"/>
        <v>0</v>
      </c>
      <c r="L1402" s="17">
        <f t="shared" si="86"/>
        <v>0</v>
      </c>
      <c r="M1402" s="17"/>
    </row>
    <row r="1403" spans="1:13" x14ac:dyDescent="0.35">
      <c r="A1403" s="13">
        <v>521873</v>
      </c>
      <c r="B1403" s="14" t="s">
        <v>980</v>
      </c>
      <c r="C1403" s="14" t="s">
        <v>982</v>
      </c>
      <c r="D1403" s="15">
        <v>10.99</v>
      </c>
      <c r="E1403" s="15">
        <v>0</v>
      </c>
      <c r="F1403" s="15">
        <f t="shared" si="87"/>
        <v>10.99</v>
      </c>
      <c r="G1403" s="16">
        <v>0</v>
      </c>
      <c r="H1403" s="16">
        <v>0</v>
      </c>
      <c r="I1403" s="16">
        <f>VLOOKUP(B1403,'[1]FDC1 Hyp3 taxeha1'!$A$2:$U$42,21,0)</f>
        <v>0</v>
      </c>
      <c r="J1403" s="17">
        <f t="shared" si="84"/>
        <v>0</v>
      </c>
      <c r="K1403" s="17">
        <f t="shared" si="85"/>
        <v>0</v>
      </c>
      <c r="L1403" s="17">
        <f t="shared" si="86"/>
        <v>0</v>
      </c>
      <c r="M1403" s="17"/>
    </row>
    <row r="1404" spans="1:13" x14ac:dyDescent="0.35">
      <c r="A1404" s="13">
        <v>522231</v>
      </c>
      <c r="B1404" s="14" t="s">
        <v>980</v>
      </c>
      <c r="C1404" s="14" t="s">
        <v>983</v>
      </c>
      <c r="D1404" s="15">
        <v>7.15</v>
      </c>
      <c r="E1404" s="15">
        <v>17.37</v>
      </c>
      <c r="F1404" s="15">
        <f t="shared" si="87"/>
        <v>10.62</v>
      </c>
      <c r="G1404" s="16">
        <v>0</v>
      </c>
      <c r="H1404" s="16">
        <v>0</v>
      </c>
      <c r="I1404" s="16">
        <f>VLOOKUP(B1404,'[1]FDC1 Hyp3 taxeha1'!$A$2:$U$42,21,0)</f>
        <v>0</v>
      </c>
      <c r="J1404" s="17">
        <f t="shared" si="84"/>
        <v>0</v>
      </c>
      <c r="K1404" s="17">
        <f t="shared" si="85"/>
        <v>0</v>
      </c>
      <c r="L1404" s="17">
        <f t="shared" si="86"/>
        <v>0</v>
      </c>
      <c r="M1404" s="17"/>
    </row>
    <row r="1405" spans="1:13" x14ac:dyDescent="0.35">
      <c r="A1405" s="13">
        <v>521627</v>
      </c>
      <c r="B1405" s="14" t="s">
        <v>980</v>
      </c>
      <c r="C1405" s="14" t="s">
        <v>983</v>
      </c>
      <c r="D1405" s="15">
        <v>9.58</v>
      </c>
      <c r="E1405" s="15">
        <v>3.83</v>
      </c>
      <c r="F1405" s="15">
        <f t="shared" si="87"/>
        <v>10.35</v>
      </c>
      <c r="G1405" s="16">
        <v>0</v>
      </c>
      <c r="H1405" s="16">
        <v>0</v>
      </c>
      <c r="I1405" s="16">
        <f>VLOOKUP(B1405,'[1]FDC1 Hyp3 taxeha1'!$A$2:$U$42,21,0)</f>
        <v>0</v>
      </c>
      <c r="J1405" s="17">
        <f t="shared" si="84"/>
        <v>0</v>
      </c>
      <c r="K1405" s="17">
        <f t="shared" si="85"/>
        <v>0</v>
      </c>
      <c r="L1405" s="17">
        <f t="shared" si="86"/>
        <v>0</v>
      </c>
      <c r="M1405" s="17"/>
    </row>
    <row r="1406" spans="1:13" x14ac:dyDescent="0.35">
      <c r="A1406" s="13">
        <v>521058</v>
      </c>
      <c r="B1406" s="14" t="s">
        <v>980</v>
      </c>
      <c r="C1406" s="14" t="s">
        <v>422</v>
      </c>
      <c r="D1406" s="15">
        <v>14.94</v>
      </c>
      <c r="E1406" s="15">
        <v>52.51</v>
      </c>
      <c r="F1406" s="15">
        <f t="shared" si="87"/>
        <v>25.44</v>
      </c>
      <c r="G1406" s="16">
        <v>0</v>
      </c>
      <c r="H1406" s="16">
        <v>0</v>
      </c>
      <c r="I1406" s="16">
        <f>VLOOKUP(B1406,'[1]FDC1 Hyp3 taxeha1'!$A$2:$U$42,21,0)</f>
        <v>0</v>
      </c>
      <c r="J1406" s="17">
        <f t="shared" si="84"/>
        <v>0</v>
      </c>
      <c r="K1406" s="17">
        <f t="shared" si="85"/>
        <v>0</v>
      </c>
      <c r="L1406" s="17">
        <f t="shared" si="86"/>
        <v>0</v>
      </c>
      <c r="M1406" s="17"/>
    </row>
    <row r="1407" spans="1:13" x14ac:dyDescent="0.35">
      <c r="A1407" s="13">
        <v>521185</v>
      </c>
      <c r="B1407" s="14" t="s">
        <v>980</v>
      </c>
      <c r="C1407" s="14" t="s">
        <v>982</v>
      </c>
      <c r="D1407" s="15">
        <v>455.01</v>
      </c>
      <c r="E1407" s="15">
        <v>21.22</v>
      </c>
      <c r="F1407" s="15">
        <f t="shared" si="87"/>
        <v>459.25</v>
      </c>
      <c r="G1407" s="16">
        <v>0</v>
      </c>
      <c r="H1407" s="16">
        <v>0</v>
      </c>
      <c r="I1407" s="16">
        <f>VLOOKUP(B1407,'[1]FDC1 Hyp3 taxeha1'!$A$2:$U$42,21,0)</f>
        <v>0</v>
      </c>
      <c r="J1407" s="17">
        <f t="shared" si="84"/>
        <v>0</v>
      </c>
      <c r="K1407" s="17">
        <f t="shared" si="85"/>
        <v>0</v>
      </c>
      <c r="L1407" s="17">
        <f t="shared" si="86"/>
        <v>0</v>
      </c>
      <c r="M1407" s="17"/>
    </row>
    <row r="1408" spans="1:13" x14ac:dyDescent="0.35">
      <c r="A1408" s="13">
        <v>520073</v>
      </c>
      <c r="B1408" s="14" t="s">
        <v>980</v>
      </c>
      <c r="C1408" s="14" t="s">
        <v>984</v>
      </c>
      <c r="D1408" s="15">
        <v>38.57</v>
      </c>
      <c r="E1408" s="15">
        <v>436.53</v>
      </c>
      <c r="F1408" s="15">
        <f t="shared" si="87"/>
        <v>125.88</v>
      </c>
      <c r="G1408" s="16">
        <v>0</v>
      </c>
      <c r="H1408" s="16">
        <v>0</v>
      </c>
      <c r="I1408" s="16">
        <f>VLOOKUP(B1408,'[1]FDC1 Hyp3 taxeha1'!$A$2:$U$42,21,0)</f>
        <v>0</v>
      </c>
      <c r="J1408" s="17">
        <f t="shared" si="84"/>
        <v>0</v>
      </c>
      <c r="K1408" s="17">
        <f t="shared" si="85"/>
        <v>0</v>
      </c>
      <c r="L1408" s="17">
        <f t="shared" si="86"/>
        <v>0</v>
      </c>
      <c r="M1408" s="17"/>
    </row>
    <row r="1409" spans="1:13" x14ac:dyDescent="0.35">
      <c r="A1409" s="13">
        <v>521159</v>
      </c>
      <c r="B1409" s="14" t="s">
        <v>980</v>
      </c>
      <c r="C1409" s="14" t="s">
        <v>985</v>
      </c>
      <c r="D1409" s="15">
        <v>464.8</v>
      </c>
      <c r="E1409" s="15">
        <v>11.62</v>
      </c>
      <c r="F1409" s="15">
        <f t="shared" si="87"/>
        <v>467.12</v>
      </c>
      <c r="G1409" s="16">
        <v>0</v>
      </c>
      <c r="H1409" s="16">
        <v>0</v>
      </c>
      <c r="I1409" s="16">
        <f>VLOOKUP(B1409,'[1]FDC1 Hyp3 taxeha1'!$A$2:$U$42,21,0)</f>
        <v>0</v>
      </c>
      <c r="J1409" s="17">
        <f t="shared" si="84"/>
        <v>0</v>
      </c>
      <c r="K1409" s="17">
        <f t="shared" si="85"/>
        <v>0</v>
      </c>
      <c r="L1409" s="17">
        <f t="shared" si="86"/>
        <v>0</v>
      </c>
      <c r="M1409" s="17"/>
    </row>
    <row r="1410" spans="1:13" x14ac:dyDescent="0.35">
      <c r="A1410" s="13">
        <v>521160</v>
      </c>
      <c r="B1410" s="14" t="s">
        <v>980</v>
      </c>
      <c r="C1410" s="14" t="s">
        <v>986</v>
      </c>
      <c r="D1410" s="15">
        <v>4.3899999999999997</v>
      </c>
      <c r="E1410" s="15">
        <v>147.09</v>
      </c>
      <c r="F1410" s="15">
        <f t="shared" si="87"/>
        <v>33.81</v>
      </c>
      <c r="G1410" s="16">
        <v>0</v>
      </c>
      <c r="H1410" s="16">
        <v>0</v>
      </c>
      <c r="I1410" s="16">
        <f>VLOOKUP(B1410,'[1]FDC1 Hyp3 taxeha1'!$A$2:$U$42,21,0)</f>
        <v>0</v>
      </c>
      <c r="J1410" s="17">
        <f t="shared" ref="J1410:J1473" si="88">$F1410*G1410</f>
        <v>0</v>
      </c>
      <c r="K1410" s="17">
        <f t="shared" ref="K1410:K1473" si="89">$F1410*H1410</f>
        <v>0</v>
      </c>
      <c r="L1410" s="17">
        <f t="shared" ref="L1410:L1473" si="90">$F1410*I1410</f>
        <v>0</v>
      </c>
      <c r="M1410" s="17"/>
    </row>
    <row r="1411" spans="1:13" x14ac:dyDescent="0.35">
      <c r="A1411" s="13">
        <v>520169</v>
      </c>
      <c r="B1411" s="14" t="s">
        <v>980</v>
      </c>
      <c r="C1411" s="14" t="s">
        <v>987</v>
      </c>
      <c r="D1411" s="15">
        <v>9.86</v>
      </c>
      <c r="E1411" s="15">
        <v>127.52</v>
      </c>
      <c r="F1411" s="15">
        <f t="shared" ref="F1411:F1474" si="91">ROUND((D1411+(E1411/5)),2)</f>
        <v>35.36</v>
      </c>
      <c r="G1411" s="16">
        <v>0</v>
      </c>
      <c r="H1411" s="16">
        <v>0</v>
      </c>
      <c r="I1411" s="16">
        <f>VLOOKUP(B1411,'[1]FDC1 Hyp3 taxeha1'!$A$2:$U$42,21,0)</f>
        <v>0</v>
      </c>
      <c r="J1411" s="17">
        <f t="shared" si="88"/>
        <v>0</v>
      </c>
      <c r="K1411" s="17">
        <f t="shared" si="89"/>
        <v>0</v>
      </c>
      <c r="L1411" s="17">
        <f t="shared" si="90"/>
        <v>0</v>
      </c>
      <c r="M1411" s="17"/>
    </row>
    <row r="1412" spans="1:13" x14ac:dyDescent="0.35">
      <c r="A1412" s="13">
        <v>520768</v>
      </c>
      <c r="B1412" s="14" t="s">
        <v>980</v>
      </c>
      <c r="C1412" s="14" t="s">
        <v>988</v>
      </c>
      <c r="D1412" s="15">
        <v>65.69</v>
      </c>
      <c r="E1412" s="15">
        <v>0</v>
      </c>
      <c r="F1412" s="15">
        <f t="shared" si="91"/>
        <v>65.69</v>
      </c>
      <c r="G1412" s="16">
        <v>0</v>
      </c>
      <c r="H1412" s="16">
        <v>0</v>
      </c>
      <c r="I1412" s="16">
        <f>VLOOKUP(B1412,'[1]FDC1 Hyp3 taxeha1'!$A$2:$U$42,21,0)</f>
        <v>0</v>
      </c>
      <c r="J1412" s="17">
        <f t="shared" si="88"/>
        <v>0</v>
      </c>
      <c r="K1412" s="17">
        <f t="shared" si="89"/>
        <v>0</v>
      </c>
      <c r="L1412" s="17">
        <f t="shared" si="90"/>
        <v>0</v>
      </c>
      <c r="M1412" s="17"/>
    </row>
    <row r="1413" spans="1:13" x14ac:dyDescent="0.35">
      <c r="A1413" s="13">
        <v>520785</v>
      </c>
      <c r="B1413" s="14" t="s">
        <v>980</v>
      </c>
      <c r="C1413" s="14" t="s">
        <v>989</v>
      </c>
      <c r="D1413" s="15">
        <v>478.06</v>
      </c>
      <c r="E1413" s="15">
        <v>0</v>
      </c>
      <c r="F1413" s="15">
        <f t="shared" si="91"/>
        <v>478.06</v>
      </c>
      <c r="G1413" s="16">
        <v>0</v>
      </c>
      <c r="H1413" s="16">
        <v>0</v>
      </c>
      <c r="I1413" s="16">
        <f>VLOOKUP(B1413,'[1]FDC1 Hyp3 taxeha1'!$A$2:$U$42,21,0)</f>
        <v>0</v>
      </c>
      <c r="J1413" s="17">
        <f t="shared" si="88"/>
        <v>0</v>
      </c>
      <c r="K1413" s="17">
        <f t="shared" si="89"/>
        <v>0</v>
      </c>
      <c r="L1413" s="17">
        <f t="shared" si="90"/>
        <v>0</v>
      </c>
      <c r="M1413" s="17"/>
    </row>
    <row r="1414" spans="1:13" x14ac:dyDescent="0.35">
      <c r="A1414" s="13">
        <v>522944</v>
      </c>
      <c r="B1414" s="14" t="s">
        <v>980</v>
      </c>
      <c r="C1414" s="14" t="s">
        <v>990</v>
      </c>
      <c r="D1414" s="15">
        <v>255.02</v>
      </c>
      <c r="E1414" s="15">
        <v>98.21</v>
      </c>
      <c r="F1414" s="15">
        <f t="shared" si="91"/>
        <v>274.66000000000003</v>
      </c>
      <c r="G1414" s="16">
        <v>0</v>
      </c>
      <c r="H1414" s="16">
        <v>0</v>
      </c>
      <c r="I1414" s="16">
        <f>VLOOKUP(B1414,'[1]FDC1 Hyp3 taxeha1'!$A$2:$U$42,21,0)</f>
        <v>0</v>
      </c>
      <c r="J1414" s="17">
        <f t="shared" si="88"/>
        <v>0</v>
      </c>
      <c r="K1414" s="17">
        <f t="shared" si="89"/>
        <v>0</v>
      </c>
      <c r="L1414" s="17">
        <f t="shared" si="90"/>
        <v>0</v>
      </c>
      <c r="M1414" s="17"/>
    </row>
    <row r="1415" spans="1:13" x14ac:dyDescent="0.35">
      <c r="A1415" s="13">
        <v>521816</v>
      </c>
      <c r="B1415" s="14" t="s">
        <v>980</v>
      </c>
      <c r="C1415" s="14" t="s">
        <v>985</v>
      </c>
      <c r="D1415" s="15">
        <v>26.9</v>
      </c>
      <c r="E1415" s="15">
        <v>0</v>
      </c>
      <c r="F1415" s="15">
        <f t="shared" si="91"/>
        <v>26.9</v>
      </c>
      <c r="G1415" s="16">
        <v>0</v>
      </c>
      <c r="H1415" s="16">
        <v>0</v>
      </c>
      <c r="I1415" s="16">
        <f>VLOOKUP(B1415,'[1]FDC1 Hyp3 taxeha1'!$A$2:$U$42,21,0)</f>
        <v>0</v>
      </c>
      <c r="J1415" s="17">
        <f t="shared" si="88"/>
        <v>0</v>
      </c>
      <c r="K1415" s="17">
        <f t="shared" si="89"/>
        <v>0</v>
      </c>
      <c r="L1415" s="17">
        <f t="shared" si="90"/>
        <v>0</v>
      </c>
      <c r="M1415" s="17"/>
    </row>
    <row r="1416" spans="1:13" x14ac:dyDescent="0.35">
      <c r="A1416" s="13">
        <v>521981</v>
      </c>
      <c r="B1416" s="14" t="s">
        <v>980</v>
      </c>
      <c r="C1416" s="14" t="s">
        <v>991</v>
      </c>
      <c r="D1416" s="15">
        <v>105.98</v>
      </c>
      <c r="E1416" s="15">
        <v>385.31</v>
      </c>
      <c r="F1416" s="15">
        <f t="shared" si="91"/>
        <v>183.04</v>
      </c>
      <c r="G1416" s="16">
        <v>0</v>
      </c>
      <c r="H1416" s="16">
        <v>0</v>
      </c>
      <c r="I1416" s="16">
        <f>VLOOKUP(B1416,'[1]FDC1 Hyp3 taxeha1'!$A$2:$U$42,21,0)</f>
        <v>0</v>
      </c>
      <c r="J1416" s="17">
        <f t="shared" si="88"/>
        <v>0</v>
      </c>
      <c r="K1416" s="17">
        <f t="shared" si="89"/>
        <v>0</v>
      </c>
      <c r="L1416" s="17">
        <f t="shared" si="90"/>
        <v>0</v>
      </c>
      <c r="M1416" s="17"/>
    </row>
    <row r="1417" spans="1:13" x14ac:dyDescent="0.35">
      <c r="A1417" s="13">
        <v>520129</v>
      </c>
      <c r="B1417" s="14" t="s">
        <v>980</v>
      </c>
      <c r="C1417" s="14" t="s">
        <v>992</v>
      </c>
      <c r="D1417" s="15">
        <v>122.16</v>
      </c>
      <c r="E1417" s="15">
        <v>57.43</v>
      </c>
      <c r="F1417" s="15">
        <f t="shared" si="91"/>
        <v>133.65</v>
      </c>
      <c r="G1417" s="16">
        <v>0</v>
      </c>
      <c r="H1417" s="16">
        <v>0</v>
      </c>
      <c r="I1417" s="16">
        <f>VLOOKUP(B1417,'[1]FDC1 Hyp3 taxeha1'!$A$2:$U$42,21,0)</f>
        <v>0</v>
      </c>
      <c r="J1417" s="17">
        <f t="shared" si="88"/>
        <v>0</v>
      </c>
      <c r="K1417" s="17">
        <f t="shared" si="89"/>
        <v>0</v>
      </c>
      <c r="L1417" s="17">
        <f t="shared" si="90"/>
        <v>0</v>
      </c>
      <c r="M1417" s="17"/>
    </row>
    <row r="1418" spans="1:13" x14ac:dyDescent="0.35">
      <c r="A1418" s="13">
        <v>521282</v>
      </c>
      <c r="B1418" s="14" t="s">
        <v>980</v>
      </c>
      <c r="C1418" s="14" t="s">
        <v>993</v>
      </c>
      <c r="D1418" s="15">
        <v>835.59</v>
      </c>
      <c r="E1418" s="15">
        <v>189.59</v>
      </c>
      <c r="F1418" s="15">
        <f t="shared" si="91"/>
        <v>873.51</v>
      </c>
      <c r="G1418" s="16">
        <v>0</v>
      </c>
      <c r="H1418" s="16">
        <v>0</v>
      </c>
      <c r="I1418" s="16">
        <f>VLOOKUP(B1418,'[1]FDC1 Hyp3 taxeha1'!$A$2:$U$42,21,0)</f>
        <v>0</v>
      </c>
      <c r="J1418" s="17">
        <f t="shared" si="88"/>
        <v>0</v>
      </c>
      <c r="K1418" s="17">
        <f t="shared" si="89"/>
        <v>0</v>
      </c>
      <c r="L1418" s="17">
        <f t="shared" si="90"/>
        <v>0</v>
      </c>
      <c r="M1418" s="17"/>
    </row>
    <row r="1419" spans="1:13" x14ac:dyDescent="0.35">
      <c r="A1419" s="13">
        <v>520455</v>
      </c>
      <c r="B1419" s="14" t="s">
        <v>980</v>
      </c>
      <c r="C1419" s="14" t="s">
        <v>994</v>
      </c>
      <c r="D1419" s="15">
        <v>304.66000000000003</v>
      </c>
      <c r="E1419" s="15">
        <v>61.1</v>
      </c>
      <c r="F1419" s="15">
        <f t="shared" si="91"/>
        <v>316.88</v>
      </c>
      <c r="G1419" s="16">
        <v>0</v>
      </c>
      <c r="H1419" s="16">
        <v>0</v>
      </c>
      <c r="I1419" s="16">
        <f>VLOOKUP(B1419,'[1]FDC1 Hyp3 taxeha1'!$A$2:$U$42,21,0)</f>
        <v>0</v>
      </c>
      <c r="J1419" s="17">
        <f t="shared" si="88"/>
        <v>0</v>
      </c>
      <c r="K1419" s="17">
        <f t="shared" si="89"/>
        <v>0</v>
      </c>
      <c r="L1419" s="17">
        <f t="shared" si="90"/>
        <v>0</v>
      </c>
      <c r="M1419" s="17"/>
    </row>
    <row r="1420" spans="1:13" x14ac:dyDescent="0.35">
      <c r="A1420" s="13">
        <v>521097</v>
      </c>
      <c r="B1420" s="14" t="s">
        <v>980</v>
      </c>
      <c r="C1420" s="14" t="s">
        <v>990</v>
      </c>
      <c r="D1420" s="15">
        <v>4.08</v>
      </c>
      <c r="E1420" s="15">
        <v>107.65</v>
      </c>
      <c r="F1420" s="15">
        <f t="shared" si="91"/>
        <v>25.61</v>
      </c>
      <c r="G1420" s="16">
        <v>0</v>
      </c>
      <c r="H1420" s="16">
        <v>0</v>
      </c>
      <c r="I1420" s="16">
        <f>VLOOKUP(B1420,'[1]FDC1 Hyp3 taxeha1'!$A$2:$U$42,21,0)</f>
        <v>0</v>
      </c>
      <c r="J1420" s="17">
        <f t="shared" si="88"/>
        <v>0</v>
      </c>
      <c r="K1420" s="17">
        <f t="shared" si="89"/>
        <v>0</v>
      </c>
      <c r="L1420" s="17">
        <f t="shared" si="90"/>
        <v>0</v>
      </c>
      <c r="M1420" s="17"/>
    </row>
    <row r="1421" spans="1:13" x14ac:dyDescent="0.35">
      <c r="A1421" s="13">
        <v>520471</v>
      </c>
      <c r="B1421" s="14" t="s">
        <v>980</v>
      </c>
      <c r="C1421" s="14" t="s">
        <v>27</v>
      </c>
      <c r="D1421" s="15">
        <v>302</v>
      </c>
      <c r="E1421" s="15">
        <v>0</v>
      </c>
      <c r="F1421" s="15">
        <f t="shared" si="91"/>
        <v>302</v>
      </c>
      <c r="G1421" s="16">
        <v>0</v>
      </c>
      <c r="H1421" s="16">
        <v>0</v>
      </c>
      <c r="I1421" s="16">
        <f>VLOOKUP(B1421,'[1]FDC1 Hyp3 taxeha1'!$A$2:$U$42,21,0)</f>
        <v>0</v>
      </c>
      <c r="J1421" s="17">
        <f t="shared" si="88"/>
        <v>0</v>
      </c>
      <c r="K1421" s="17">
        <f t="shared" si="89"/>
        <v>0</v>
      </c>
      <c r="L1421" s="17">
        <f t="shared" si="90"/>
        <v>0</v>
      </c>
      <c r="M1421" s="17"/>
    </row>
    <row r="1422" spans="1:13" x14ac:dyDescent="0.35">
      <c r="A1422" s="13">
        <v>520977</v>
      </c>
      <c r="B1422" s="14" t="s">
        <v>980</v>
      </c>
      <c r="C1422" s="14" t="s">
        <v>995</v>
      </c>
      <c r="D1422" s="15">
        <v>573.5</v>
      </c>
      <c r="E1422" s="15">
        <v>39.619999999999997</v>
      </c>
      <c r="F1422" s="15">
        <f t="shared" si="91"/>
        <v>581.41999999999996</v>
      </c>
      <c r="G1422" s="16">
        <v>0</v>
      </c>
      <c r="H1422" s="16">
        <v>0</v>
      </c>
      <c r="I1422" s="16">
        <f>VLOOKUP(B1422,'[1]FDC1 Hyp3 taxeha1'!$A$2:$U$42,21,0)</f>
        <v>0</v>
      </c>
      <c r="J1422" s="17">
        <f t="shared" si="88"/>
        <v>0</v>
      </c>
      <c r="K1422" s="17">
        <f t="shared" si="89"/>
        <v>0</v>
      </c>
      <c r="L1422" s="17">
        <f t="shared" si="90"/>
        <v>0</v>
      </c>
      <c r="M1422" s="17"/>
    </row>
    <row r="1423" spans="1:13" x14ac:dyDescent="0.35">
      <c r="A1423" s="13">
        <v>520507</v>
      </c>
      <c r="B1423" s="14" t="s">
        <v>980</v>
      </c>
      <c r="C1423" s="14" t="s">
        <v>996</v>
      </c>
      <c r="D1423" s="15">
        <v>70.069999999999993</v>
      </c>
      <c r="E1423" s="15">
        <v>169.17</v>
      </c>
      <c r="F1423" s="15">
        <f t="shared" si="91"/>
        <v>103.9</v>
      </c>
      <c r="G1423" s="16">
        <v>0</v>
      </c>
      <c r="H1423" s="16">
        <v>0</v>
      </c>
      <c r="I1423" s="16">
        <f>VLOOKUP(B1423,'[1]FDC1 Hyp3 taxeha1'!$A$2:$U$42,21,0)</f>
        <v>0</v>
      </c>
      <c r="J1423" s="17">
        <f t="shared" si="88"/>
        <v>0</v>
      </c>
      <c r="K1423" s="17">
        <f t="shared" si="89"/>
        <v>0</v>
      </c>
      <c r="L1423" s="17">
        <f t="shared" si="90"/>
        <v>0</v>
      </c>
      <c r="M1423" s="17"/>
    </row>
    <row r="1424" spans="1:13" x14ac:dyDescent="0.35">
      <c r="A1424" s="13">
        <v>521568</v>
      </c>
      <c r="B1424" s="14" t="s">
        <v>980</v>
      </c>
      <c r="C1424" s="14" t="s">
        <v>997</v>
      </c>
      <c r="D1424" s="15">
        <v>0</v>
      </c>
      <c r="E1424" s="15">
        <v>211</v>
      </c>
      <c r="F1424" s="15">
        <f t="shared" si="91"/>
        <v>42.2</v>
      </c>
      <c r="G1424" s="16">
        <v>0</v>
      </c>
      <c r="H1424" s="16">
        <v>0</v>
      </c>
      <c r="I1424" s="16">
        <f>VLOOKUP(B1424,'[1]FDC1 Hyp3 taxeha1'!$A$2:$U$42,21,0)</f>
        <v>0</v>
      </c>
      <c r="J1424" s="17">
        <f t="shared" si="88"/>
        <v>0</v>
      </c>
      <c r="K1424" s="17">
        <f t="shared" si="89"/>
        <v>0</v>
      </c>
      <c r="L1424" s="17">
        <f t="shared" si="90"/>
        <v>0</v>
      </c>
      <c r="M1424" s="17"/>
    </row>
    <row r="1425" spans="1:13" x14ac:dyDescent="0.35">
      <c r="A1425" s="13">
        <v>521812</v>
      </c>
      <c r="B1425" s="14" t="s">
        <v>980</v>
      </c>
      <c r="C1425" s="14" t="s">
        <v>998</v>
      </c>
      <c r="D1425" s="15">
        <v>11.78</v>
      </c>
      <c r="E1425" s="15">
        <v>9.23</v>
      </c>
      <c r="F1425" s="15">
        <f t="shared" si="91"/>
        <v>13.63</v>
      </c>
      <c r="G1425" s="16">
        <v>0</v>
      </c>
      <c r="H1425" s="16">
        <v>0</v>
      </c>
      <c r="I1425" s="16">
        <f>VLOOKUP(B1425,'[1]FDC1 Hyp3 taxeha1'!$A$2:$U$42,21,0)</f>
        <v>0</v>
      </c>
      <c r="J1425" s="17">
        <f t="shared" si="88"/>
        <v>0</v>
      </c>
      <c r="K1425" s="17">
        <f t="shared" si="89"/>
        <v>0</v>
      </c>
      <c r="L1425" s="17">
        <f t="shared" si="90"/>
        <v>0</v>
      </c>
      <c r="M1425" s="17"/>
    </row>
    <row r="1426" spans="1:13" x14ac:dyDescent="0.35">
      <c r="A1426" s="13">
        <v>521498</v>
      </c>
      <c r="B1426" s="14" t="s">
        <v>980</v>
      </c>
      <c r="C1426" s="14" t="s">
        <v>159</v>
      </c>
      <c r="D1426" s="15">
        <v>22.9</v>
      </c>
      <c r="E1426" s="15">
        <v>0</v>
      </c>
      <c r="F1426" s="15">
        <f t="shared" si="91"/>
        <v>22.9</v>
      </c>
      <c r="G1426" s="16">
        <v>0</v>
      </c>
      <c r="H1426" s="16">
        <v>0</v>
      </c>
      <c r="I1426" s="16">
        <f>VLOOKUP(B1426,'[1]FDC1 Hyp3 taxeha1'!$A$2:$U$42,21,0)</f>
        <v>0</v>
      </c>
      <c r="J1426" s="17">
        <f t="shared" si="88"/>
        <v>0</v>
      </c>
      <c r="K1426" s="17">
        <f t="shared" si="89"/>
        <v>0</v>
      </c>
      <c r="L1426" s="17">
        <f t="shared" si="90"/>
        <v>0</v>
      </c>
      <c r="M1426" s="17"/>
    </row>
    <row r="1427" spans="1:13" x14ac:dyDescent="0.35">
      <c r="A1427" s="13">
        <v>520144</v>
      </c>
      <c r="B1427" s="14" t="s">
        <v>999</v>
      </c>
      <c r="C1427" s="14" t="s">
        <v>1000</v>
      </c>
      <c r="D1427" s="15">
        <v>330.81</v>
      </c>
      <c r="E1427" s="15">
        <v>621.07000000000005</v>
      </c>
      <c r="F1427" s="15">
        <f t="shared" si="91"/>
        <v>455.02</v>
      </c>
      <c r="G1427" s="16">
        <v>0</v>
      </c>
      <c r="H1427" s="16">
        <v>0</v>
      </c>
      <c r="I1427" s="16">
        <f>VLOOKUP(B1427,'[1]FDC1 Hyp3 taxeha1'!$A$2:$U$42,21,0)</f>
        <v>0.69</v>
      </c>
      <c r="J1427" s="17">
        <f t="shared" si="88"/>
        <v>0</v>
      </c>
      <c r="K1427" s="17">
        <f t="shared" si="89"/>
        <v>0</v>
      </c>
      <c r="L1427" s="17">
        <f t="shared" si="90"/>
        <v>313.96379999999994</v>
      </c>
      <c r="M1427" s="17"/>
    </row>
    <row r="1428" spans="1:13" x14ac:dyDescent="0.35">
      <c r="A1428" s="13">
        <v>521745</v>
      </c>
      <c r="B1428" s="14" t="s">
        <v>999</v>
      </c>
      <c r="C1428" s="14" t="s">
        <v>1001</v>
      </c>
      <c r="D1428" s="15">
        <v>30.4</v>
      </c>
      <c r="E1428" s="15">
        <v>0</v>
      </c>
      <c r="F1428" s="15">
        <f t="shared" si="91"/>
        <v>30.4</v>
      </c>
      <c r="G1428" s="16">
        <v>0</v>
      </c>
      <c r="H1428" s="16">
        <v>0</v>
      </c>
      <c r="I1428" s="16">
        <f>VLOOKUP(B1428,'[1]FDC1 Hyp3 taxeha1'!$A$2:$U$42,21,0)</f>
        <v>0.69</v>
      </c>
      <c r="J1428" s="17">
        <f t="shared" si="88"/>
        <v>0</v>
      </c>
      <c r="K1428" s="17">
        <f t="shared" si="89"/>
        <v>0</v>
      </c>
      <c r="L1428" s="17">
        <f t="shared" si="90"/>
        <v>20.975999999999999</v>
      </c>
      <c r="M1428" s="17"/>
    </row>
    <row r="1429" spans="1:13" x14ac:dyDescent="0.35">
      <c r="A1429" s="13">
        <v>520503</v>
      </c>
      <c r="B1429" s="14" t="s">
        <v>999</v>
      </c>
      <c r="C1429" s="14" t="s">
        <v>1002</v>
      </c>
      <c r="D1429" s="15">
        <v>0</v>
      </c>
      <c r="E1429" s="15">
        <v>135.35</v>
      </c>
      <c r="F1429" s="15">
        <f t="shared" si="91"/>
        <v>27.07</v>
      </c>
      <c r="G1429" s="16">
        <v>0</v>
      </c>
      <c r="H1429" s="16">
        <v>0</v>
      </c>
      <c r="I1429" s="16">
        <f>VLOOKUP(B1429,'[1]FDC1 Hyp3 taxeha1'!$A$2:$U$42,21,0)</f>
        <v>0.69</v>
      </c>
      <c r="J1429" s="17">
        <f t="shared" si="88"/>
        <v>0</v>
      </c>
      <c r="K1429" s="17">
        <f t="shared" si="89"/>
        <v>0</v>
      </c>
      <c r="L1429" s="17">
        <f t="shared" si="90"/>
        <v>18.6783</v>
      </c>
      <c r="M1429" s="17"/>
    </row>
    <row r="1430" spans="1:13" x14ac:dyDescent="0.35">
      <c r="A1430" s="13">
        <v>520529</v>
      </c>
      <c r="B1430" s="14" t="s">
        <v>999</v>
      </c>
      <c r="C1430" s="14" t="s">
        <v>57</v>
      </c>
      <c r="D1430" s="15">
        <v>45.29</v>
      </c>
      <c r="E1430" s="15">
        <v>0</v>
      </c>
      <c r="F1430" s="15">
        <f t="shared" si="91"/>
        <v>45.29</v>
      </c>
      <c r="G1430" s="16">
        <v>0</v>
      </c>
      <c r="H1430" s="16">
        <v>0</v>
      </c>
      <c r="I1430" s="16">
        <f>VLOOKUP(B1430,'[1]FDC1 Hyp3 taxeha1'!$A$2:$U$42,21,0)</f>
        <v>0.69</v>
      </c>
      <c r="J1430" s="17">
        <f t="shared" si="88"/>
        <v>0</v>
      </c>
      <c r="K1430" s="17">
        <f t="shared" si="89"/>
        <v>0</v>
      </c>
      <c r="L1430" s="17">
        <f t="shared" si="90"/>
        <v>31.250099999999996</v>
      </c>
      <c r="M1430" s="17"/>
    </row>
    <row r="1431" spans="1:13" x14ac:dyDescent="0.35">
      <c r="A1431" s="13">
        <v>520509</v>
      </c>
      <c r="B1431" s="14" t="s">
        <v>999</v>
      </c>
      <c r="C1431" s="14" t="s">
        <v>57</v>
      </c>
      <c r="D1431" s="15">
        <v>62.72</v>
      </c>
      <c r="E1431" s="15">
        <v>68.09</v>
      </c>
      <c r="F1431" s="15">
        <f t="shared" si="91"/>
        <v>76.34</v>
      </c>
      <c r="G1431" s="16">
        <v>0</v>
      </c>
      <c r="H1431" s="16">
        <v>0</v>
      </c>
      <c r="I1431" s="16">
        <f>VLOOKUP(B1431,'[1]FDC1 Hyp3 taxeha1'!$A$2:$U$42,21,0)</f>
        <v>0.69</v>
      </c>
      <c r="J1431" s="17">
        <f t="shared" si="88"/>
        <v>0</v>
      </c>
      <c r="K1431" s="17">
        <f t="shared" si="89"/>
        <v>0</v>
      </c>
      <c r="L1431" s="17">
        <f t="shared" si="90"/>
        <v>52.674599999999998</v>
      </c>
      <c r="M1431" s="17"/>
    </row>
    <row r="1432" spans="1:13" x14ac:dyDescent="0.35">
      <c r="A1432" s="13">
        <v>520349</v>
      </c>
      <c r="B1432" s="14" t="s">
        <v>999</v>
      </c>
      <c r="C1432" s="14" t="s">
        <v>1003</v>
      </c>
      <c r="D1432" s="15">
        <v>147.91</v>
      </c>
      <c r="E1432" s="15">
        <v>188.49</v>
      </c>
      <c r="F1432" s="15">
        <f t="shared" si="91"/>
        <v>185.61</v>
      </c>
      <c r="G1432" s="16">
        <v>0</v>
      </c>
      <c r="H1432" s="16">
        <v>0</v>
      </c>
      <c r="I1432" s="16">
        <f>VLOOKUP(B1432,'[1]FDC1 Hyp3 taxeha1'!$A$2:$U$42,21,0)</f>
        <v>0.69</v>
      </c>
      <c r="J1432" s="17">
        <f t="shared" si="88"/>
        <v>0</v>
      </c>
      <c r="K1432" s="17">
        <f t="shared" si="89"/>
        <v>0</v>
      </c>
      <c r="L1432" s="17">
        <f t="shared" si="90"/>
        <v>128.07089999999999</v>
      </c>
      <c r="M1432" s="17"/>
    </row>
    <row r="1433" spans="1:13" x14ac:dyDescent="0.35">
      <c r="A1433" s="13">
        <v>521566</v>
      </c>
      <c r="B1433" s="14" t="s">
        <v>999</v>
      </c>
      <c r="C1433" s="14" t="s">
        <v>1004</v>
      </c>
      <c r="D1433" s="15">
        <v>66.569999999999993</v>
      </c>
      <c r="E1433" s="15">
        <v>196.36</v>
      </c>
      <c r="F1433" s="15">
        <f t="shared" si="91"/>
        <v>105.84</v>
      </c>
      <c r="G1433" s="16">
        <v>0</v>
      </c>
      <c r="H1433" s="16">
        <v>0</v>
      </c>
      <c r="I1433" s="16">
        <f>VLOOKUP(B1433,'[1]FDC1 Hyp3 taxeha1'!$A$2:$U$42,21,0)</f>
        <v>0.69</v>
      </c>
      <c r="J1433" s="17">
        <f t="shared" si="88"/>
        <v>0</v>
      </c>
      <c r="K1433" s="17">
        <f t="shared" si="89"/>
        <v>0</v>
      </c>
      <c r="L1433" s="17">
        <f t="shared" si="90"/>
        <v>73.029600000000002</v>
      </c>
      <c r="M1433" s="17"/>
    </row>
    <row r="1434" spans="1:13" x14ac:dyDescent="0.35">
      <c r="A1434" s="13">
        <v>522073</v>
      </c>
      <c r="B1434" s="14" t="s">
        <v>999</v>
      </c>
      <c r="C1434" s="14" t="s">
        <v>429</v>
      </c>
      <c r="D1434" s="15">
        <v>508.57</v>
      </c>
      <c r="E1434" s="15">
        <v>242.63</v>
      </c>
      <c r="F1434" s="15">
        <f t="shared" si="91"/>
        <v>557.1</v>
      </c>
      <c r="G1434" s="16">
        <v>0</v>
      </c>
      <c r="H1434" s="16">
        <v>0</v>
      </c>
      <c r="I1434" s="16">
        <f>VLOOKUP(B1434,'[1]FDC1 Hyp3 taxeha1'!$A$2:$U$42,21,0)</f>
        <v>0.69</v>
      </c>
      <c r="J1434" s="17">
        <f t="shared" si="88"/>
        <v>0</v>
      </c>
      <c r="K1434" s="17">
        <f t="shared" si="89"/>
        <v>0</v>
      </c>
      <c r="L1434" s="17">
        <f t="shared" si="90"/>
        <v>384.399</v>
      </c>
      <c r="M1434" s="17"/>
    </row>
    <row r="1435" spans="1:13" x14ac:dyDescent="0.35">
      <c r="A1435" s="13">
        <v>521965</v>
      </c>
      <c r="B1435" s="14" t="s">
        <v>999</v>
      </c>
      <c r="C1435" s="14" t="s">
        <v>1005</v>
      </c>
      <c r="D1435" s="15">
        <v>34.590000000000003</v>
      </c>
      <c r="E1435" s="15">
        <v>0</v>
      </c>
      <c r="F1435" s="15">
        <f t="shared" si="91"/>
        <v>34.590000000000003</v>
      </c>
      <c r="G1435" s="16">
        <v>0</v>
      </c>
      <c r="H1435" s="16">
        <v>0</v>
      </c>
      <c r="I1435" s="16">
        <f>VLOOKUP(B1435,'[1]FDC1 Hyp3 taxeha1'!$A$2:$U$42,21,0)</f>
        <v>0.69</v>
      </c>
      <c r="J1435" s="17">
        <f t="shared" si="88"/>
        <v>0</v>
      </c>
      <c r="K1435" s="17">
        <f t="shared" si="89"/>
        <v>0</v>
      </c>
      <c r="L1435" s="17">
        <f t="shared" si="90"/>
        <v>23.867100000000001</v>
      </c>
      <c r="M1435" s="17"/>
    </row>
    <row r="1436" spans="1:13" x14ac:dyDescent="0.35">
      <c r="A1436" s="13">
        <v>520497</v>
      </c>
      <c r="B1436" s="14" t="s">
        <v>999</v>
      </c>
      <c r="C1436" s="14" t="s">
        <v>57</v>
      </c>
      <c r="D1436" s="15">
        <v>355.1</v>
      </c>
      <c r="E1436" s="15">
        <v>256.72000000000003</v>
      </c>
      <c r="F1436" s="15">
        <f t="shared" si="91"/>
        <v>406.44</v>
      </c>
      <c r="G1436" s="16">
        <v>0</v>
      </c>
      <c r="H1436" s="16">
        <v>0</v>
      </c>
      <c r="I1436" s="16">
        <f>VLOOKUP(B1436,'[1]FDC1 Hyp3 taxeha1'!$A$2:$U$42,21,0)</f>
        <v>0.69</v>
      </c>
      <c r="J1436" s="17">
        <f t="shared" si="88"/>
        <v>0</v>
      </c>
      <c r="K1436" s="17">
        <f t="shared" si="89"/>
        <v>0</v>
      </c>
      <c r="L1436" s="17">
        <f t="shared" si="90"/>
        <v>280.4436</v>
      </c>
      <c r="M1436" s="17"/>
    </row>
    <row r="1437" spans="1:13" x14ac:dyDescent="0.35">
      <c r="A1437" s="13">
        <v>520344</v>
      </c>
      <c r="B1437" s="14" t="s">
        <v>999</v>
      </c>
      <c r="C1437" s="14" t="s">
        <v>1006</v>
      </c>
      <c r="D1437" s="15">
        <v>86.2</v>
      </c>
      <c r="E1437" s="15">
        <v>284.20999999999998</v>
      </c>
      <c r="F1437" s="15">
        <f t="shared" si="91"/>
        <v>143.04</v>
      </c>
      <c r="G1437" s="16">
        <v>0</v>
      </c>
      <c r="H1437" s="16">
        <v>0</v>
      </c>
      <c r="I1437" s="16">
        <f>VLOOKUP(B1437,'[1]FDC1 Hyp3 taxeha1'!$A$2:$U$42,21,0)</f>
        <v>0.69</v>
      </c>
      <c r="J1437" s="17">
        <f t="shared" si="88"/>
        <v>0</v>
      </c>
      <c r="K1437" s="17">
        <f t="shared" si="89"/>
        <v>0</v>
      </c>
      <c r="L1437" s="17">
        <f t="shared" si="90"/>
        <v>98.69759999999998</v>
      </c>
      <c r="M1437" s="17"/>
    </row>
    <row r="1438" spans="1:13" x14ac:dyDescent="0.35">
      <c r="A1438" s="13">
        <v>521567</v>
      </c>
      <c r="B1438" s="14" t="s">
        <v>999</v>
      </c>
      <c r="C1438" s="14" t="s">
        <v>1003</v>
      </c>
      <c r="D1438" s="15">
        <v>27.37</v>
      </c>
      <c r="E1438" s="15">
        <v>35.799999999999997</v>
      </c>
      <c r="F1438" s="15">
        <f t="shared" si="91"/>
        <v>34.53</v>
      </c>
      <c r="G1438" s="16">
        <v>0</v>
      </c>
      <c r="H1438" s="16">
        <v>0</v>
      </c>
      <c r="I1438" s="16">
        <f>VLOOKUP(B1438,'[1]FDC1 Hyp3 taxeha1'!$A$2:$U$42,21,0)</f>
        <v>0.69</v>
      </c>
      <c r="J1438" s="17">
        <f t="shared" si="88"/>
        <v>0</v>
      </c>
      <c r="K1438" s="17">
        <f t="shared" si="89"/>
        <v>0</v>
      </c>
      <c r="L1438" s="17">
        <f t="shared" si="90"/>
        <v>23.825699999999998</v>
      </c>
      <c r="M1438" s="17"/>
    </row>
    <row r="1439" spans="1:13" x14ac:dyDescent="0.35">
      <c r="A1439" s="13">
        <v>521635</v>
      </c>
      <c r="B1439" s="14" t="s">
        <v>999</v>
      </c>
      <c r="C1439" s="14" t="s">
        <v>1007</v>
      </c>
      <c r="D1439" s="15">
        <v>10.1</v>
      </c>
      <c r="E1439" s="15">
        <v>0</v>
      </c>
      <c r="F1439" s="15">
        <f t="shared" si="91"/>
        <v>10.1</v>
      </c>
      <c r="G1439" s="16">
        <v>0</v>
      </c>
      <c r="H1439" s="16">
        <v>0</v>
      </c>
      <c r="I1439" s="16">
        <f>VLOOKUP(B1439,'[1]FDC1 Hyp3 taxeha1'!$A$2:$U$42,21,0)</f>
        <v>0.69</v>
      </c>
      <c r="J1439" s="17">
        <f t="shared" si="88"/>
        <v>0</v>
      </c>
      <c r="K1439" s="17">
        <f t="shared" si="89"/>
        <v>0</v>
      </c>
      <c r="L1439" s="17">
        <f t="shared" si="90"/>
        <v>6.9689999999999994</v>
      </c>
      <c r="M1439" s="17"/>
    </row>
    <row r="1440" spans="1:13" x14ac:dyDescent="0.35">
      <c r="A1440" s="13">
        <v>521401</v>
      </c>
      <c r="B1440" s="14" t="s">
        <v>999</v>
      </c>
      <c r="C1440" s="14" t="s">
        <v>1008</v>
      </c>
      <c r="D1440" s="15">
        <v>35.47</v>
      </c>
      <c r="E1440" s="15">
        <v>0</v>
      </c>
      <c r="F1440" s="15">
        <f t="shared" si="91"/>
        <v>35.47</v>
      </c>
      <c r="G1440" s="16">
        <v>0</v>
      </c>
      <c r="H1440" s="16">
        <v>0</v>
      </c>
      <c r="I1440" s="16">
        <f>VLOOKUP(B1440,'[1]FDC1 Hyp3 taxeha1'!$A$2:$U$42,21,0)</f>
        <v>0.69</v>
      </c>
      <c r="J1440" s="17">
        <f t="shared" si="88"/>
        <v>0</v>
      </c>
      <c r="K1440" s="17">
        <f t="shared" si="89"/>
        <v>0</v>
      </c>
      <c r="L1440" s="17">
        <f t="shared" si="90"/>
        <v>24.474299999999996</v>
      </c>
      <c r="M1440" s="17"/>
    </row>
    <row r="1441" spans="1:13" x14ac:dyDescent="0.35">
      <c r="A1441" s="13">
        <v>520816</v>
      </c>
      <c r="B1441" s="14" t="s">
        <v>999</v>
      </c>
      <c r="C1441" s="14" t="s">
        <v>1009</v>
      </c>
      <c r="D1441" s="15">
        <v>550.49</v>
      </c>
      <c r="E1441" s="15">
        <v>0</v>
      </c>
      <c r="F1441" s="15">
        <f t="shared" si="91"/>
        <v>550.49</v>
      </c>
      <c r="G1441" s="16">
        <v>0</v>
      </c>
      <c r="H1441" s="16">
        <v>0</v>
      </c>
      <c r="I1441" s="16">
        <f>VLOOKUP(B1441,'[1]FDC1 Hyp3 taxeha1'!$A$2:$U$42,21,0)</f>
        <v>0.69</v>
      </c>
      <c r="J1441" s="17">
        <f t="shared" si="88"/>
        <v>0</v>
      </c>
      <c r="K1441" s="17">
        <f t="shared" si="89"/>
        <v>0</v>
      </c>
      <c r="L1441" s="17">
        <f t="shared" si="90"/>
        <v>379.8381</v>
      </c>
      <c r="M1441" s="17"/>
    </row>
    <row r="1442" spans="1:13" x14ac:dyDescent="0.35">
      <c r="A1442" s="13">
        <v>520783</v>
      </c>
      <c r="B1442" s="14" t="s">
        <v>999</v>
      </c>
      <c r="C1442" s="14" t="s">
        <v>1009</v>
      </c>
      <c r="D1442" s="15">
        <v>45</v>
      </c>
      <c r="E1442" s="15">
        <v>4.7300000000000004</v>
      </c>
      <c r="F1442" s="15">
        <f t="shared" si="91"/>
        <v>45.95</v>
      </c>
      <c r="G1442" s="16">
        <v>0</v>
      </c>
      <c r="H1442" s="16">
        <v>0</v>
      </c>
      <c r="I1442" s="16">
        <f>VLOOKUP(B1442,'[1]FDC1 Hyp3 taxeha1'!$A$2:$U$42,21,0)</f>
        <v>0.69</v>
      </c>
      <c r="J1442" s="17">
        <f t="shared" si="88"/>
        <v>0</v>
      </c>
      <c r="K1442" s="17">
        <f t="shared" si="89"/>
        <v>0</v>
      </c>
      <c r="L1442" s="17">
        <f t="shared" si="90"/>
        <v>31.705500000000001</v>
      </c>
      <c r="M1442" s="17"/>
    </row>
    <row r="1443" spans="1:13" x14ac:dyDescent="0.35">
      <c r="A1443" s="13">
        <v>521368</v>
      </c>
      <c r="B1443" s="14" t="s">
        <v>999</v>
      </c>
      <c r="C1443" s="14" t="s">
        <v>1010</v>
      </c>
      <c r="D1443" s="15">
        <v>36.619999999999997</v>
      </c>
      <c r="E1443" s="15">
        <v>1.8</v>
      </c>
      <c r="F1443" s="15">
        <f t="shared" si="91"/>
        <v>36.979999999999997</v>
      </c>
      <c r="G1443" s="16">
        <v>0</v>
      </c>
      <c r="H1443" s="16">
        <v>0</v>
      </c>
      <c r="I1443" s="16">
        <f>VLOOKUP(B1443,'[1]FDC1 Hyp3 taxeha1'!$A$2:$U$42,21,0)</f>
        <v>0.69</v>
      </c>
      <c r="J1443" s="17">
        <f t="shared" si="88"/>
        <v>0</v>
      </c>
      <c r="K1443" s="17">
        <f t="shared" si="89"/>
        <v>0</v>
      </c>
      <c r="L1443" s="17">
        <f t="shared" si="90"/>
        <v>25.516199999999994</v>
      </c>
      <c r="M1443" s="17"/>
    </row>
    <row r="1444" spans="1:13" x14ac:dyDescent="0.35">
      <c r="A1444" s="13">
        <v>521156</v>
      </c>
      <c r="B1444" s="14" t="s">
        <v>999</v>
      </c>
      <c r="C1444" s="14" t="s">
        <v>1011</v>
      </c>
      <c r="D1444" s="15">
        <v>31.85</v>
      </c>
      <c r="E1444" s="15">
        <v>34.44</v>
      </c>
      <c r="F1444" s="15">
        <f t="shared" si="91"/>
        <v>38.74</v>
      </c>
      <c r="G1444" s="16">
        <v>0</v>
      </c>
      <c r="H1444" s="16">
        <v>0</v>
      </c>
      <c r="I1444" s="16">
        <f>VLOOKUP(B1444,'[1]FDC1 Hyp3 taxeha1'!$A$2:$U$42,21,0)</f>
        <v>0.69</v>
      </c>
      <c r="J1444" s="17">
        <f t="shared" si="88"/>
        <v>0</v>
      </c>
      <c r="K1444" s="17">
        <f t="shared" si="89"/>
        <v>0</v>
      </c>
      <c r="L1444" s="17">
        <f t="shared" si="90"/>
        <v>26.730599999999999</v>
      </c>
      <c r="M1444" s="17"/>
    </row>
    <row r="1445" spans="1:13" x14ac:dyDescent="0.35">
      <c r="A1445" s="13">
        <v>520627</v>
      </c>
      <c r="B1445" s="14" t="s">
        <v>999</v>
      </c>
      <c r="C1445" s="14" t="s">
        <v>1012</v>
      </c>
      <c r="D1445" s="15">
        <v>13.76</v>
      </c>
      <c r="E1445" s="15">
        <v>13</v>
      </c>
      <c r="F1445" s="15">
        <f t="shared" si="91"/>
        <v>16.36</v>
      </c>
      <c r="G1445" s="16">
        <v>0</v>
      </c>
      <c r="H1445" s="16">
        <v>0</v>
      </c>
      <c r="I1445" s="16">
        <f>VLOOKUP(B1445,'[1]FDC1 Hyp3 taxeha1'!$A$2:$U$42,21,0)</f>
        <v>0.69</v>
      </c>
      <c r="J1445" s="17">
        <f t="shared" si="88"/>
        <v>0</v>
      </c>
      <c r="K1445" s="17">
        <f t="shared" si="89"/>
        <v>0</v>
      </c>
      <c r="L1445" s="17">
        <f t="shared" si="90"/>
        <v>11.288399999999999</v>
      </c>
      <c r="M1445" s="17"/>
    </row>
    <row r="1446" spans="1:13" x14ac:dyDescent="0.35">
      <c r="A1446" s="13">
        <v>520842</v>
      </c>
      <c r="B1446" s="14" t="s">
        <v>999</v>
      </c>
      <c r="C1446" s="14" t="s">
        <v>1013</v>
      </c>
      <c r="D1446" s="15">
        <v>529</v>
      </c>
      <c r="E1446" s="15">
        <v>0.25</v>
      </c>
      <c r="F1446" s="15">
        <f t="shared" si="91"/>
        <v>529.04999999999995</v>
      </c>
      <c r="G1446" s="16">
        <v>0</v>
      </c>
      <c r="H1446" s="16">
        <v>0</v>
      </c>
      <c r="I1446" s="16">
        <f>VLOOKUP(B1446,'[1]FDC1 Hyp3 taxeha1'!$A$2:$U$42,21,0)</f>
        <v>0.69</v>
      </c>
      <c r="J1446" s="17">
        <f t="shared" si="88"/>
        <v>0</v>
      </c>
      <c r="K1446" s="17">
        <f t="shared" si="89"/>
        <v>0</v>
      </c>
      <c r="L1446" s="17">
        <f t="shared" si="90"/>
        <v>365.04449999999991</v>
      </c>
      <c r="M1446" s="17"/>
    </row>
    <row r="1447" spans="1:13" x14ac:dyDescent="0.35">
      <c r="A1447" s="13">
        <v>521017</v>
      </c>
      <c r="B1447" s="14" t="s">
        <v>999</v>
      </c>
      <c r="C1447" s="14" t="s">
        <v>1005</v>
      </c>
      <c r="D1447" s="15">
        <v>68.67</v>
      </c>
      <c r="E1447" s="15">
        <v>483.27</v>
      </c>
      <c r="F1447" s="15">
        <f t="shared" si="91"/>
        <v>165.32</v>
      </c>
      <c r="G1447" s="16">
        <v>0</v>
      </c>
      <c r="H1447" s="16">
        <v>0</v>
      </c>
      <c r="I1447" s="16">
        <f>VLOOKUP(B1447,'[1]FDC1 Hyp3 taxeha1'!$A$2:$U$42,21,0)</f>
        <v>0.69</v>
      </c>
      <c r="J1447" s="17">
        <f t="shared" si="88"/>
        <v>0</v>
      </c>
      <c r="K1447" s="17">
        <f t="shared" si="89"/>
        <v>0</v>
      </c>
      <c r="L1447" s="17">
        <f t="shared" si="90"/>
        <v>114.07079999999999</v>
      </c>
      <c r="M1447" s="17"/>
    </row>
    <row r="1448" spans="1:13" x14ac:dyDescent="0.35">
      <c r="A1448" s="13">
        <v>521916</v>
      </c>
      <c r="B1448" s="14" t="s">
        <v>999</v>
      </c>
      <c r="C1448" s="14" t="s">
        <v>1005</v>
      </c>
      <c r="D1448" s="15">
        <v>205</v>
      </c>
      <c r="E1448" s="15">
        <v>52.17</v>
      </c>
      <c r="F1448" s="15">
        <f t="shared" si="91"/>
        <v>215.43</v>
      </c>
      <c r="G1448" s="16">
        <v>0</v>
      </c>
      <c r="H1448" s="16">
        <v>0</v>
      </c>
      <c r="I1448" s="16">
        <f>VLOOKUP(B1448,'[1]FDC1 Hyp3 taxeha1'!$A$2:$U$42,21,0)</f>
        <v>0.69</v>
      </c>
      <c r="J1448" s="17">
        <f t="shared" si="88"/>
        <v>0</v>
      </c>
      <c r="K1448" s="17">
        <f t="shared" si="89"/>
        <v>0</v>
      </c>
      <c r="L1448" s="17">
        <f t="shared" si="90"/>
        <v>148.64669999999998</v>
      </c>
      <c r="M1448" s="17"/>
    </row>
    <row r="1449" spans="1:13" x14ac:dyDescent="0.35">
      <c r="A1449" s="13">
        <v>520616</v>
      </c>
      <c r="B1449" s="14" t="s">
        <v>999</v>
      </c>
      <c r="C1449" s="14" t="s">
        <v>1014</v>
      </c>
      <c r="D1449" s="15">
        <v>314.64</v>
      </c>
      <c r="E1449" s="15">
        <v>234.89</v>
      </c>
      <c r="F1449" s="15">
        <f t="shared" si="91"/>
        <v>361.62</v>
      </c>
      <c r="G1449" s="16">
        <v>0</v>
      </c>
      <c r="H1449" s="16">
        <v>0</v>
      </c>
      <c r="I1449" s="16">
        <f>VLOOKUP(B1449,'[1]FDC1 Hyp3 taxeha1'!$A$2:$U$42,21,0)</f>
        <v>0.69</v>
      </c>
      <c r="J1449" s="17">
        <f t="shared" si="88"/>
        <v>0</v>
      </c>
      <c r="K1449" s="17">
        <f t="shared" si="89"/>
        <v>0</v>
      </c>
      <c r="L1449" s="17">
        <f t="shared" si="90"/>
        <v>249.51779999999999</v>
      </c>
      <c r="M1449" s="17"/>
    </row>
    <row r="1450" spans="1:13" x14ac:dyDescent="0.35">
      <c r="A1450" s="13">
        <v>520739</v>
      </c>
      <c r="B1450" s="14" t="s">
        <v>999</v>
      </c>
      <c r="C1450" s="14" t="s">
        <v>532</v>
      </c>
      <c r="D1450" s="15">
        <v>20.49</v>
      </c>
      <c r="E1450" s="15">
        <v>164.48</v>
      </c>
      <c r="F1450" s="15">
        <f t="shared" si="91"/>
        <v>53.39</v>
      </c>
      <c r="G1450" s="16">
        <v>0</v>
      </c>
      <c r="H1450" s="16">
        <v>0</v>
      </c>
      <c r="I1450" s="16">
        <f>VLOOKUP(B1450,'[1]FDC1 Hyp3 taxeha1'!$A$2:$U$42,21,0)</f>
        <v>0.69</v>
      </c>
      <c r="J1450" s="17">
        <f t="shared" si="88"/>
        <v>0</v>
      </c>
      <c r="K1450" s="17">
        <f t="shared" si="89"/>
        <v>0</v>
      </c>
      <c r="L1450" s="17">
        <f t="shared" si="90"/>
        <v>36.839099999999995</v>
      </c>
      <c r="M1450" s="17"/>
    </row>
    <row r="1451" spans="1:13" x14ac:dyDescent="0.35">
      <c r="A1451" s="13">
        <v>520029</v>
      </c>
      <c r="B1451" s="14" t="s">
        <v>999</v>
      </c>
      <c r="C1451" s="14" t="s">
        <v>1015</v>
      </c>
      <c r="D1451" s="15">
        <v>64.17</v>
      </c>
      <c r="E1451" s="15">
        <v>99.99</v>
      </c>
      <c r="F1451" s="15">
        <f t="shared" si="91"/>
        <v>84.17</v>
      </c>
      <c r="G1451" s="16">
        <v>0</v>
      </c>
      <c r="H1451" s="16">
        <v>0</v>
      </c>
      <c r="I1451" s="16">
        <f>VLOOKUP(B1451,'[1]FDC1 Hyp3 taxeha1'!$A$2:$U$42,21,0)</f>
        <v>0.69</v>
      </c>
      <c r="J1451" s="17">
        <f t="shared" si="88"/>
        <v>0</v>
      </c>
      <c r="K1451" s="17">
        <f t="shared" si="89"/>
        <v>0</v>
      </c>
      <c r="L1451" s="17">
        <f t="shared" si="90"/>
        <v>58.077299999999994</v>
      </c>
      <c r="M1451" s="17"/>
    </row>
    <row r="1452" spans="1:13" x14ac:dyDescent="0.35">
      <c r="A1452" s="13">
        <v>520102</v>
      </c>
      <c r="B1452" s="14" t="s">
        <v>999</v>
      </c>
      <c r="C1452" s="14" t="s">
        <v>176</v>
      </c>
      <c r="D1452" s="15">
        <v>204.38</v>
      </c>
      <c r="E1452" s="15">
        <v>0</v>
      </c>
      <c r="F1452" s="15">
        <f t="shared" si="91"/>
        <v>204.38</v>
      </c>
      <c r="G1452" s="16">
        <v>0</v>
      </c>
      <c r="H1452" s="16">
        <v>0</v>
      </c>
      <c r="I1452" s="16">
        <f>VLOOKUP(B1452,'[1]FDC1 Hyp3 taxeha1'!$A$2:$U$42,21,0)</f>
        <v>0.69</v>
      </c>
      <c r="J1452" s="17">
        <f t="shared" si="88"/>
        <v>0</v>
      </c>
      <c r="K1452" s="17">
        <f t="shared" si="89"/>
        <v>0</v>
      </c>
      <c r="L1452" s="17">
        <f t="shared" si="90"/>
        <v>141.0222</v>
      </c>
      <c r="M1452" s="17"/>
    </row>
    <row r="1453" spans="1:13" x14ac:dyDescent="0.35">
      <c r="A1453" s="13">
        <v>521171</v>
      </c>
      <c r="B1453" s="14" t="s">
        <v>999</v>
      </c>
      <c r="C1453" s="14" t="s">
        <v>1016</v>
      </c>
      <c r="D1453" s="15">
        <v>178.09</v>
      </c>
      <c r="E1453" s="15">
        <v>1.53</v>
      </c>
      <c r="F1453" s="15">
        <f t="shared" si="91"/>
        <v>178.4</v>
      </c>
      <c r="G1453" s="16">
        <v>0</v>
      </c>
      <c r="H1453" s="16">
        <v>0</v>
      </c>
      <c r="I1453" s="16">
        <f>VLOOKUP(B1453,'[1]FDC1 Hyp3 taxeha1'!$A$2:$U$42,21,0)</f>
        <v>0.69</v>
      </c>
      <c r="J1453" s="17">
        <f t="shared" si="88"/>
        <v>0</v>
      </c>
      <c r="K1453" s="17">
        <f t="shared" si="89"/>
        <v>0</v>
      </c>
      <c r="L1453" s="17">
        <f t="shared" si="90"/>
        <v>123.09599999999999</v>
      </c>
      <c r="M1453" s="17"/>
    </row>
    <row r="1454" spans="1:13" x14ac:dyDescent="0.35">
      <c r="A1454" s="13">
        <v>521638</v>
      </c>
      <c r="B1454" s="14" t="s">
        <v>999</v>
      </c>
      <c r="C1454" s="14" t="s">
        <v>1017</v>
      </c>
      <c r="D1454" s="15">
        <v>55.89</v>
      </c>
      <c r="E1454" s="15">
        <v>0</v>
      </c>
      <c r="F1454" s="15">
        <f t="shared" si="91"/>
        <v>55.89</v>
      </c>
      <c r="G1454" s="16">
        <v>0</v>
      </c>
      <c r="H1454" s="16">
        <v>0</v>
      </c>
      <c r="I1454" s="16">
        <f>VLOOKUP(B1454,'[1]FDC1 Hyp3 taxeha1'!$A$2:$U$42,21,0)</f>
        <v>0.69</v>
      </c>
      <c r="J1454" s="17">
        <f t="shared" si="88"/>
        <v>0</v>
      </c>
      <c r="K1454" s="17">
        <f t="shared" si="89"/>
        <v>0</v>
      </c>
      <c r="L1454" s="17">
        <f t="shared" si="90"/>
        <v>38.564099999999996</v>
      </c>
      <c r="M1454" s="17"/>
    </row>
    <row r="1455" spans="1:13" x14ac:dyDescent="0.35">
      <c r="A1455" s="13">
        <v>520985</v>
      </c>
      <c r="B1455" s="14" t="s">
        <v>999</v>
      </c>
      <c r="C1455" s="14" t="s">
        <v>1017</v>
      </c>
      <c r="D1455" s="15">
        <v>15.59</v>
      </c>
      <c r="E1455" s="15">
        <v>0</v>
      </c>
      <c r="F1455" s="15">
        <f t="shared" si="91"/>
        <v>15.59</v>
      </c>
      <c r="G1455" s="16">
        <v>0</v>
      </c>
      <c r="H1455" s="16">
        <v>0</v>
      </c>
      <c r="I1455" s="16">
        <f>VLOOKUP(B1455,'[1]FDC1 Hyp3 taxeha1'!$A$2:$U$42,21,0)</f>
        <v>0.69</v>
      </c>
      <c r="J1455" s="17">
        <f t="shared" si="88"/>
        <v>0</v>
      </c>
      <c r="K1455" s="17">
        <f t="shared" si="89"/>
        <v>0</v>
      </c>
      <c r="L1455" s="17">
        <f t="shared" si="90"/>
        <v>10.757099999999999</v>
      </c>
      <c r="M1455" s="17"/>
    </row>
    <row r="1456" spans="1:13" x14ac:dyDescent="0.35">
      <c r="A1456" s="13">
        <v>520798</v>
      </c>
      <c r="B1456" s="14" t="s">
        <v>999</v>
      </c>
      <c r="C1456" s="14" t="s">
        <v>1017</v>
      </c>
      <c r="D1456" s="15">
        <v>221.11</v>
      </c>
      <c r="E1456" s="15">
        <v>110.29</v>
      </c>
      <c r="F1456" s="15">
        <f t="shared" si="91"/>
        <v>243.17</v>
      </c>
      <c r="G1456" s="16">
        <v>0</v>
      </c>
      <c r="H1456" s="16">
        <v>0</v>
      </c>
      <c r="I1456" s="16">
        <f>VLOOKUP(B1456,'[1]FDC1 Hyp3 taxeha1'!$A$2:$U$42,21,0)</f>
        <v>0.69</v>
      </c>
      <c r="J1456" s="17">
        <f t="shared" si="88"/>
        <v>0</v>
      </c>
      <c r="K1456" s="17">
        <f t="shared" si="89"/>
        <v>0</v>
      </c>
      <c r="L1456" s="17">
        <f t="shared" si="90"/>
        <v>167.78729999999999</v>
      </c>
      <c r="M1456" s="17"/>
    </row>
    <row r="1457" spans="1:13" x14ac:dyDescent="0.35">
      <c r="A1457" s="13">
        <v>520556</v>
      </c>
      <c r="B1457" s="14" t="s">
        <v>999</v>
      </c>
      <c r="C1457" s="14" t="s">
        <v>1018</v>
      </c>
      <c r="D1457" s="15">
        <v>649.33000000000004</v>
      </c>
      <c r="E1457" s="15">
        <v>531.27</v>
      </c>
      <c r="F1457" s="15">
        <f t="shared" si="91"/>
        <v>755.58</v>
      </c>
      <c r="G1457" s="16">
        <v>0</v>
      </c>
      <c r="H1457" s="16">
        <v>0</v>
      </c>
      <c r="I1457" s="16">
        <f>VLOOKUP(B1457,'[1]FDC1 Hyp3 taxeha1'!$A$2:$U$42,21,0)</f>
        <v>0.69</v>
      </c>
      <c r="J1457" s="17">
        <f t="shared" si="88"/>
        <v>0</v>
      </c>
      <c r="K1457" s="17">
        <f t="shared" si="89"/>
        <v>0</v>
      </c>
      <c r="L1457" s="17">
        <f t="shared" si="90"/>
        <v>521.35019999999997</v>
      </c>
      <c r="M1457" s="17"/>
    </row>
    <row r="1458" spans="1:13" x14ac:dyDescent="0.35">
      <c r="A1458" s="13">
        <v>522241</v>
      </c>
      <c r="B1458" s="14" t="s">
        <v>999</v>
      </c>
      <c r="C1458" s="14" t="s">
        <v>1019</v>
      </c>
      <c r="D1458" s="15">
        <v>26.83</v>
      </c>
      <c r="E1458" s="15">
        <v>0</v>
      </c>
      <c r="F1458" s="15">
        <f t="shared" si="91"/>
        <v>26.83</v>
      </c>
      <c r="G1458" s="16">
        <v>0</v>
      </c>
      <c r="H1458" s="16">
        <v>0</v>
      </c>
      <c r="I1458" s="16">
        <f>VLOOKUP(B1458,'[1]FDC1 Hyp3 taxeha1'!$A$2:$U$42,21,0)</f>
        <v>0.69</v>
      </c>
      <c r="J1458" s="17">
        <f t="shared" si="88"/>
        <v>0</v>
      </c>
      <c r="K1458" s="17">
        <f t="shared" si="89"/>
        <v>0</v>
      </c>
      <c r="L1458" s="17">
        <f t="shared" si="90"/>
        <v>18.512699999999999</v>
      </c>
      <c r="M1458" s="17"/>
    </row>
    <row r="1459" spans="1:13" x14ac:dyDescent="0.35">
      <c r="A1459" s="13">
        <v>521024</v>
      </c>
      <c r="B1459" s="14" t="s">
        <v>999</v>
      </c>
      <c r="C1459" s="14" t="s">
        <v>1020</v>
      </c>
      <c r="D1459" s="15">
        <v>432.14</v>
      </c>
      <c r="E1459" s="15">
        <v>371.07</v>
      </c>
      <c r="F1459" s="15">
        <f t="shared" si="91"/>
        <v>506.35</v>
      </c>
      <c r="G1459" s="16">
        <v>0</v>
      </c>
      <c r="H1459" s="16">
        <v>0</v>
      </c>
      <c r="I1459" s="16">
        <f>VLOOKUP(B1459,'[1]FDC1 Hyp3 taxeha1'!$A$2:$U$42,21,0)</f>
        <v>0.69</v>
      </c>
      <c r="J1459" s="17">
        <f t="shared" si="88"/>
        <v>0</v>
      </c>
      <c r="K1459" s="17">
        <f t="shared" si="89"/>
        <v>0</v>
      </c>
      <c r="L1459" s="17">
        <f t="shared" si="90"/>
        <v>349.38150000000002</v>
      </c>
      <c r="M1459" s="17"/>
    </row>
    <row r="1460" spans="1:13" x14ac:dyDescent="0.35">
      <c r="A1460" s="13">
        <v>520083</v>
      </c>
      <c r="B1460" s="14" t="s">
        <v>999</v>
      </c>
      <c r="C1460" s="14" t="s">
        <v>328</v>
      </c>
      <c r="D1460" s="15">
        <v>105.34</v>
      </c>
      <c r="E1460" s="15">
        <v>0</v>
      </c>
      <c r="F1460" s="15">
        <f t="shared" si="91"/>
        <v>105.34</v>
      </c>
      <c r="G1460" s="16">
        <v>0</v>
      </c>
      <c r="H1460" s="16">
        <v>0</v>
      </c>
      <c r="I1460" s="16">
        <f>VLOOKUP(B1460,'[1]FDC1 Hyp3 taxeha1'!$A$2:$U$42,21,0)</f>
        <v>0.69</v>
      </c>
      <c r="J1460" s="17">
        <f t="shared" si="88"/>
        <v>0</v>
      </c>
      <c r="K1460" s="17">
        <f t="shared" si="89"/>
        <v>0</v>
      </c>
      <c r="L1460" s="17">
        <f t="shared" si="90"/>
        <v>72.684600000000003</v>
      </c>
      <c r="M1460" s="17"/>
    </row>
    <row r="1461" spans="1:13" x14ac:dyDescent="0.35">
      <c r="A1461" s="13">
        <v>520756</v>
      </c>
      <c r="B1461" s="14" t="s">
        <v>999</v>
      </c>
      <c r="C1461" s="14" t="s">
        <v>1021</v>
      </c>
      <c r="D1461" s="15">
        <v>0</v>
      </c>
      <c r="E1461" s="15">
        <v>89.39</v>
      </c>
      <c r="F1461" s="15">
        <f t="shared" si="91"/>
        <v>17.88</v>
      </c>
      <c r="G1461" s="16">
        <v>0</v>
      </c>
      <c r="H1461" s="16">
        <v>0</v>
      </c>
      <c r="I1461" s="16">
        <f>VLOOKUP(B1461,'[1]FDC1 Hyp3 taxeha1'!$A$2:$U$42,21,0)</f>
        <v>0.69</v>
      </c>
      <c r="J1461" s="17">
        <f t="shared" si="88"/>
        <v>0</v>
      </c>
      <c r="K1461" s="17">
        <f t="shared" si="89"/>
        <v>0</v>
      </c>
      <c r="L1461" s="17">
        <f t="shared" si="90"/>
        <v>12.337199999999998</v>
      </c>
      <c r="M1461" s="17"/>
    </row>
    <row r="1462" spans="1:13" x14ac:dyDescent="0.35">
      <c r="A1462" s="13">
        <v>520863</v>
      </c>
      <c r="B1462" s="14" t="s">
        <v>999</v>
      </c>
      <c r="C1462" s="14" t="s">
        <v>1021</v>
      </c>
      <c r="D1462" s="15">
        <v>1.08</v>
      </c>
      <c r="E1462" s="15">
        <v>341.1</v>
      </c>
      <c r="F1462" s="15">
        <f t="shared" si="91"/>
        <v>69.3</v>
      </c>
      <c r="G1462" s="16">
        <v>0</v>
      </c>
      <c r="H1462" s="16">
        <v>0</v>
      </c>
      <c r="I1462" s="16">
        <f>VLOOKUP(B1462,'[1]FDC1 Hyp3 taxeha1'!$A$2:$U$42,21,0)</f>
        <v>0.69</v>
      </c>
      <c r="J1462" s="17">
        <f t="shared" si="88"/>
        <v>0</v>
      </c>
      <c r="K1462" s="17">
        <f t="shared" si="89"/>
        <v>0</v>
      </c>
      <c r="L1462" s="17">
        <f t="shared" si="90"/>
        <v>47.816999999999993</v>
      </c>
      <c r="M1462" s="17"/>
    </row>
    <row r="1463" spans="1:13" x14ac:dyDescent="0.35">
      <c r="A1463" s="13">
        <v>522254</v>
      </c>
      <c r="B1463" s="14" t="s">
        <v>999</v>
      </c>
      <c r="C1463" s="14" t="s">
        <v>1022</v>
      </c>
      <c r="D1463" s="15">
        <v>40.700000000000003</v>
      </c>
      <c r="E1463" s="15">
        <v>70.930000000000007</v>
      </c>
      <c r="F1463" s="15">
        <f t="shared" si="91"/>
        <v>54.89</v>
      </c>
      <c r="G1463" s="16">
        <v>0</v>
      </c>
      <c r="H1463" s="16">
        <v>0</v>
      </c>
      <c r="I1463" s="16">
        <f>VLOOKUP(B1463,'[1]FDC1 Hyp3 taxeha1'!$A$2:$U$42,21,0)</f>
        <v>0.69</v>
      </c>
      <c r="J1463" s="17">
        <f t="shared" si="88"/>
        <v>0</v>
      </c>
      <c r="K1463" s="17">
        <f t="shared" si="89"/>
        <v>0</v>
      </c>
      <c r="L1463" s="17">
        <f t="shared" si="90"/>
        <v>37.874099999999999</v>
      </c>
      <c r="M1463" s="17"/>
    </row>
    <row r="1464" spans="1:13" x14ac:dyDescent="0.35">
      <c r="A1464" s="13">
        <v>522242</v>
      </c>
      <c r="B1464" s="14" t="s">
        <v>999</v>
      </c>
      <c r="C1464" s="14" t="s">
        <v>1022</v>
      </c>
      <c r="D1464" s="15">
        <v>185.9</v>
      </c>
      <c r="E1464" s="15">
        <v>81.41</v>
      </c>
      <c r="F1464" s="15">
        <f t="shared" si="91"/>
        <v>202.18</v>
      </c>
      <c r="G1464" s="16">
        <v>0</v>
      </c>
      <c r="H1464" s="16">
        <v>0</v>
      </c>
      <c r="I1464" s="16">
        <f>VLOOKUP(B1464,'[1]FDC1 Hyp3 taxeha1'!$A$2:$U$42,21,0)</f>
        <v>0.69</v>
      </c>
      <c r="J1464" s="17">
        <f t="shared" si="88"/>
        <v>0</v>
      </c>
      <c r="K1464" s="17">
        <f t="shared" si="89"/>
        <v>0</v>
      </c>
      <c r="L1464" s="17">
        <f t="shared" si="90"/>
        <v>139.5042</v>
      </c>
      <c r="M1464" s="17"/>
    </row>
    <row r="1465" spans="1:13" x14ac:dyDescent="0.35">
      <c r="A1465" s="13">
        <v>520545</v>
      </c>
      <c r="B1465" s="14" t="s">
        <v>999</v>
      </c>
      <c r="C1465" s="14" t="s">
        <v>1023</v>
      </c>
      <c r="D1465" s="15">
        <v>65.39</v>
      </c>
      <c r="E1465" s="15">
        <v>72.25</v>
      </c>
      <c r="F1465" s="15">
        <f t="shared" si="91"/>
        <v>79.84</v>
      </c>
      <c r="G1465" s="16">
        <v>0</v>
      </c>
      <c r="H1465" s="16">
        <v>0</v>
      </c>
      <c r="I1465" s="16">
        <f>VLOOKUP(B1465,'[1]FDC1 Hyp3 taxeha1'!$A$2:$U$42,21,0)</f>
        <v>0.69</v>
      </c>
      <c r="J1465" s="17">
        <f t="shared" si="88"/>
        <v>0</v>
      </c>
      <c r="K1465" s="17">
        <f t="shared" si="89"/>
        <v>0</v>
      </c>
      <c r="L1465" s="17">
        <f t="shared" si="90"/>
        <v>55.089599999999997</v>
      </c>
      <c r="M1465" s="17"/>
    </row>
    <row r="1466" spans="1:13" x14ac:dyDescent="0.35">
      <c r="A1466" s="13">
        <v>522511</v>
      </c>
      <c r="B1466" s="14" t="s">
        <v>999</v>
      </c>
      <c r="C1466" s="14" t="s">
        <v>429</v>
      </c>
      <c r="D1466" s="15">
        <v>38.35</v>
      </c>
      <c r="E1466" s="15">
        <v>83</v>
      </c>
      <c r="F1466" s="15">
        <f t="shared" si="91"/>
        <v>54.95</v>
      </c>
      <c r="G1466" s="16">
        <v>0</v>
      </c>
      <c r="H1466" s="16">
        <v>0</v>
      </c>
      <c r="I1466" s="16">
        <f>VLOOKUP(B1466,'[1]FDC1 Hyp3 taxeha1'!$A$2:$U$42,21,0)</f>
        <v>0.69</v>
      </c>
      <c r="J1466" s="17">
        <f t="shared" si="88"/>
        <v>0</v>
      </c>
      <c r="K1466" s="17">
        <f t="shared" si="89"/>
        <v>0</v>
      </c>
      <c r="L1466" s="17">
        <f t="shared" si="90"/>
        <v>37.915500000000002</v>
      </c>
      <c r="M1466" s="17"/>
    </row>
    <row r="1467" spans="1:13" x14ac:dyDescent="0.35">
      <c r="A1467" s="13">
        <v>521485</v>
      </c>
      <c r="B1467" s="14" t="s">
        <v>999</v>
      </c>
      <c r="C1467" s="14" t="s">
        <v>520</v>
      </c>
      <c r="D1467" s="15">
        <v>396.29</v>
      </c>
      <c r="E1467" s="15">
        <v>375.73</v>
      </c>
      <c r="F1467" s="15">
        <f t="shared" si="91"/>
        <v>471.44</v>
      </c>
      <c r="G1467" s="16">
        <v>0</v>
      </c>
      <c r="H1467" s="16">
        <v>0</v>
      </c>
      <c r="I1467" s="16">
        <f>VLOOKUP(B1467,'[1]FDC1 Hyp3 taxeha1'!$A$2:$U$42,21,0)</f>
        <v>0.69</v>
      </c>
      <c r="J1467" s="17">
        <f t="shared" si="88"/>
        <v>0</v>
      </c>
      <c r="K1467" s="17">
        <f t="shared" si="89"/>
        <v>0</v>
      </c>
      <c r="L1467" s="17">
        <f t="shared" si="90"/>
        <v>325.29359999999997</v>
      </c>
      <c r="M1467" s="17"/>
    </row>
    <row r="1468" spans="1:13" x14ac:dyDescent="0.35">
      <c r="A1468" s="13">
        <v>520095</v>
      </c>
      <c r="B1468" s="14" t="s">
        <v>999</v>
      </c>
      <c r="C1468" s="14" t="s">
        <v>949</v>
      </c>
      <c r="D1468" s="15">
        <v>11.78</v>
      </c>
      <c r="E1468" s="15">
        <v>0</v>
      </c>
      <c r="F1468" s="15">
        <f t="shared" si="91"/>
        <v>11.78</v>
      </c>
      <c r="G1468" s="16">
        <v>0</v>
      </c>
      <c r="H1468" s="16">
        <v>0</v>
      </c>
      <c r="I1468" s="16">
        <f>VLOOKUP(B1468,'[1]FDC1 Hyp3 taxeha1'!$A$2:$U$42,21,0)</f>
        <v>0.69</v>
      </c>
      <c r="J1468" s="17">
        <f t="shared" si="88"/>
        <v>0</v>
      </c>
      <c r="K1468" s="17">
        <f t="shared" si="89"/>
        <v>0</v>
      </c>
      <c r="L1468" s="17">
        <f t="shared" si="90"/>
        <v>8.1281999999999996</v>
      </c>
      <c r="M1468" s="17"/>
    </row>
    <row r="1469" spans="1:13" x14ac:dyDescent="0.35">
      <c r="A1469" s="13">
        <v>520582</v>
      </c>
      <c r="B1469" s="14" t="s">
        <v>999</v>
      </c>
      <c r="C1469" s="14" t="s">
        <v>1001</v>
      </c>
      <c r="D1469" s="15">
        <v>17.989999999999998</v>
      </c>
      <c r="E1469" s="15">
        <v>34.78</v>
      </c>
      <c r="F1469" s="15">
        <f t="shared" si="91"/>
        <v>24.95</v>
      </c>
      <c r="G1469" s="16">
        <v>0</v>
      </c>
      <c r="H1469" s="16">
        <v>0</v>
      </c>
      <c r="I1469" s="16">
        <f>VLOOKUP(B1469,'[1]FDC1 Hyp3 taxeha1'!$A$2:$U$42,21,0)</f>
        <v>0.69</v>
      </c>
      <c r="J1469" s="17">
        <f t="shared" si="88"/>
        <v>0</v>
      </c>
      <c r="K1469" s="17">
        <f t="shared" si="89"/>
        <v>0</v>
      </c>
      <c r="L1469" s="17">
        <f t="shared" si="90"/>
        <v>17.215499999999999</v>
      </c>
      <c r="M1469" s="17"/>
    </row>
    <row r="1470" spans="1:13" x14ac:dyDescent="0.35">
      <c r="A1470" s="13">
        <v>521331</v>
      </c>
      <c r="B1470" s="14" t="s">
        <v>999</v>
      </c>
      <c r="C1470" s="14" t="s">
        <v>536</v>
      </c>
      <c r="D1470" s="15">
        <v>22.58</v>
      </c>
      <c r="E1470" s="15">
        <v>2.72</v>
      </c>
      <c r="F1470" s="15">
        <f t="shared" si="91"/>
        <v>23.12</v>
      </c>
      <c r="G1470" s="16">
        <v>0</v>
      </c>
      <c r="H1470" s="16">
        <v>0</v>
      </c>
      <c r="I1470" s="16">
        <f>VLOOKUP(B1470,'[1]FDC1 Hyp3 taxeha1'!$A$2:$U$42,21,0)</f>
        <v>0.69</v>
      </c>
      <c r="J1470" s="17">
        <f t="shared" si="88"/>
        <v>0</v>
      </c>
      <c r="K1470" s="17">
        <f t="shared" si="89"/>
        <v>0</v>
      </c>
      <c r="L1470" s="17">
        <f t="shared" si="90"/>
        <v>15.9528</v>
      </c>
      <c r="M1470" s="17"/>
    </row>
    <row r="1471" spans="1:13" x14ac:dyDescent="0.35">
      <c r="A1471" s="13">
        <v>520201</v>
      </c>
      <c r="B1471" s="14" t="s">
        <v>999</v>
      </c>
      <c r="C1471" s="14" t="s">
        <v>1024</v>
      </c>
      <c r="D1471" s="15">
        <v>47.42</v>
      </c>
      <c r="E1471" s="15">
        <v>0</v>
      </c>
      <c r="F1471" s="15">
        <f t="shared" si="91"/>
        <v>47.42</v>
      </c>
      <c r="G1471" s="16">
        <v>0</v>
      </c>
      <c r="H1471" s="16">
        <v>0</v>
      </c>
      <c r="I1471" s="16">
        <f>VLOOKUP(B1471,'[1]FDC1 Hyp3 taxeha1'!$A$2:$U$42,21,0)</f>
        <v>0.69</v>
      </c>
      <c r="J1471" s="17">
        <f t="shared" si="88"/>
        <v>0</v>
      </c>
      <c r="K1471" s="17">
        <f t="shared" si="89"/>
        <v>0</v>
      </c>
      <c r="L1471" s="17">
        <f t="shared" si="90"/>
        <v>32.719799999999999</v>
      </c>
      <c r="M1471" s="17"/>
    </row>
    <row r="1472" spans="1:13" x14ac:dyDescent="0.35">
      <c r="A1472" s="13">
        <v>521276</v>
      </c>
      <c r="B1472" s="14" t="s">
        <v>999</v>
      </c>
      <c r="C1472" s="14" t="s">
        <v>972</v>
      </c>
      <c r="D1472" s="15">
        <v>10</v>
      </c>
      <c r="E1472" s="15">
        <v>520.20000000000005</v>
      </c>
      <c r="F1472" s="15">
        <f t="shared" si="91"/>
        <v>114.04</v>
      </c>
      <c r="G1472" s="16">
        <v>0</v>
      </c>
      <c r="H1472" s="16">
        <v>0</v>
      </c>
      <c r="I1472" s="16">
        <f>VLOOKUP(B1472,'[1]FDC1 Hyp3 taxeha1'!$A$2:$U$42,21,0)</f>
        <v>0.69</v>
      </c>
      <c r="J1472" s="17">
        <f t="shared" si="88"/>
        <v>0</v>
      </c>
      <c r="K1472" s="17">
        <f t="shared" si="89"/>
        <v>0</v>
      </c>
      <c r="L1472" s="17">
        <f t="shared" si="90"/>
        <v>78.687600000000003</v>
      </c>
      <c r="M1472" s="17"/>
    </row>
    <row r="1473" spans="1:13" x14ac:dyDescent="0.35">
      <c r="A1473" s="13">
        <v>520347</v>
      </c>
      <c r="B1473" s="14" t="s">
        <v>999</v>
      </c>
      <c r="C1473" s="14" t="s">
        <v>1025</v>
      </c>
      <c r="D1473" s="15">
        <v>66</v>
      </c>
      <c r="E1473" s="15">
        <v>105</v>
      </c>
      <c r="F1473" s="15">
        <f t="shared" si="91"/>
        <v>87</v>
      </c>
      <c r="G1473" s="16">
        <v>0</v>
      </c>
      <c r="H1473" s="16">
        <v>0</v>
      </c>
      <c r="I1473" s="16">
        <f>VLOOKUP(B1473,'[1]FDC1 Hyp3 taxeha1'!$A$2:$U$42,21,0)</f>
        <v>0.69</v>
      </c>
      <c r="J1473" s="17">
        <f t="shared" si="88"/>
        <v>0</v>
      </c>
      <c r="K1473" s="17">
        <f t="shared" si="89"/>
        <v>0</v>
      </c>
      <c r="L1473" s="17">
        <f t="shared" si="90"/>
        <v>60.029999999999994</v>
      </c>
      <c r="M1473" s="17"/>
    </row>
    <row r="1474" spans="1:13" x14ac:dyDescent="0.35">
      <c r="A1474" s="13">
        <v>520137</v>
      </c>
      <c r="B1474" s="14" t="s">
        <v>999</v>
      </c>
      <c r="C1474" s="14" t="s">
        <v>1026</v>
      </c>
      <c r="D1474" s="15">
        <v>900.34</v>
      </c>
      <c r="E1474" s="15">
        <v>185.73</v>
      </c>
      <c r="F1474" s="15">
        <f t="shared" si="91"/>
        <v>937.49</v>
      </c>
      <c r="G1474" s="16">
        <v>0</v>
      </c>
      <c r="H1474" s="16">
        <v>0</v>
      </c>
      <c r="I1474" s="16">
        <f>VLOOKUP(B1474,'[1]FDC1 Hyp3 taxeha1'!$A$2:$U$42,21,0)</f>
        <v>0.69</v>
      </c>
      <c r="J1474" s="17">
        <f t="shared" ref="J1474:J1513" si="92">$F1474*G1474</f>
        <v>0</v>
      </c>
      <c r="K1474" s="17">
        <f t="shared" ref="K1474:K1513" si="93">$F1474*H1474</f>
        <v>0</v>
      </c>
      <c r="L1474" s="17">
        <f t="shared" ref="L1474:L1513" si="94">$F1474*I1474</f>
        <v>646.86809999999991</v>
      </c>
      <c r="M1474" s="17"/>
    </row>
    <row r="1475" spans="1:13" x14ac:dyDescent="0.35">
      <c r="A1475" s="13">
        <v>521215</v>
      </c>
      <c r="B1475" s="14" t="s">
        <v>999</v>
      </c>
      <c r="C1475" s="14" t="s">
        <v>1021</v>
      </c>
      <c r="D1475" s="15">
        <v>19.399999999999999</v>
      </c>
      <c r="E1475" s="15">
        <v>0</v>
      </c>
      <c r="F1475" s="15">
        <f t="shared" ref="F1475:F1513" si="95">ROUND((D1475+(E1475/5)),2)</f>
        <v>19.399999999999999</v>
      </c>
      <c r="G1475" s="16">
        <v>0</v>
      </c>
      <c r="H1475" s="16">
        <v>0</v>
      </c>
      <c r="I1475" s="16">
        <f>VLOOKUP(B1475,'[1]FDC1 Hyp3 taxeha1'!$A$2:$U$42,21,0)</f>
        <v>0.69</v>
      </c>
      <c r="J1475" s="17">
        <f t="shared" si="92"/>
        <v>0</v>
      </c>
      <c r="K1475" s="17">
        <f t="shared" si="93"/>
        <v>0</v>
      </c>
      <c r="L1475" s="17">
        <f t="shared" si="94"/>
        <v>13.385999999999997</v>
      </c>
      <c r="M1475" s="17"/>
    </row>
    <row r="1476" spans="1:13" x14ac:dyDescent="0.35">
      <c r="A1476" s="13">
        <v>522074</v>
      </c>
      <c r="B1476" s="14" t="s">
        <v>999</v>
      </c>
      <c r="C1476" s="14" t="s">
        <v>979</v>
      </c>
      <c r="D1476" s="15">
        <v>34.450000000000003</v>
      </c>
      <c r="E1476" s="15">
        <v>68.3</v>
      </c>
      <c r="F1476" s="15">
        <f t="shared" si="95"/>
        <v>48.11</v>
      </c>
      <c r="G1476" s="16">
        <v>0</v>
      </c>
      <c r="H1476" s="16">
        <v>0</v>
      </c>
      <c r="I1476" s="16">
        <f>VLOOKUP(B1476,'[1]FDC1 Hyp3 taxeha1'!$A$2:$U$42,21,0)</f>
        <v>0.69</v>
      </c>
      <c r="J1476" s="17">
        <f t="shared" si="92"/>
        <v>0</v>
      </c>
      <c r="K1476" s="17">
        <f t="shared" si="93"/>
        <v>0</v>
      </c>
      <c r="L1476" s="17">
        <f t="shared" si="94"/>
        <v>33.195899999999995</v>
      </c>
      <c r="M1476" s="17"/>
    </row>
    <row r="1477" spans="1:13" x14ac:dyDescent="0.35">
      <c r="A1477" s="13">
        <v>521369</v>
      </c>
      <c r="B1477" s="14" t="s">
        <v>999</v>
      </c>
      <c r="C1477" s="14" t="s">
        <v>977</v>
      </c>
      <c r="D1477" s="15">
        <v>10.029999999999999</v>
      </c>
      <c r="E1477" s="15">
        <v>53.32</v>
      </c>
      <c r="F1477" s="15">
        <f t="shared" si="95"/>
        <v>20.69</v>
      </c>
      <c r="G1477" s="16">
        <v>0</v>
      </c>
      <c r="H1477" s="16">
        <v>0</v>
      </c>
      <c r="I1477" s="16">
        <f>VLOOKUP(B1477,'[1]FDC1 Hyp3 taxeha1'!$A$2:$U$42,21,0)</f>
        <v>0.69</v>
      </c>
      <c r="J1477" s="17">
        <f t="shared" si="92"/>
        <v>0</v>
      </c>
      <c r="K1477" s="17">
        <f t="shared" si="93"/>
        <v>0</v>
      </c>
      <c r="L1477" s="17">
        <f t="shared" si="94"/>
        <v>14.2761</v>
      </c>
      <c r="M1477" s="17"/>
    </row>
    <row r="1478" spans="1:13" x14ac:dyDescent="0.35">
      <c r="A1478" s="13">
        <v>521157</v>
      </c>
      <c r="B1478" s="14" t="s">
        <v>999</v>
      </c>
      <c r="C1478" s="14" t="s">
        <v>503</v>
      </c>
      <c r="D1478" s="15">
        <v>386.75</v>
      </c>
      <c r="E1478" s="15">
        <v>61.25</v>
      </c>
      <c r="F1478" s="15">
        <f t="shared" si="95"/>
        <v>399</v>
      </c>
      <c r="G1478" s="16">
        <v>0</v>
      </c>
      <c r="H1478" s="16">
        <v>0</v>
      </c>
      <c r="I1478" s="16">
        <f>VLOOKUP(B1478,'[1]FDC1 Hyp3 taxeha1'!$A$2:$U$42,21,0)</f>
        <v>0.69</v>
      </c>
      <c r="J1478" s="17">
        <f t="shared" si="92"/>
        <v>0</v>
      </c>
      <c r="K1478" s="17">
        <f t="shared" si="93"/>
        <v>0</v>
      </c>
      <c r="L1478" s="17">
        <f t="shared" si="94"/>
        <v>275.31</v>
      </c>
      <c r="M1478" s="17"/>
    </row>
    <row r="1479" spans="1:13" x14ac:dyDescent="0.35">
      <c r="A1479" s="13">
        <v>520765</v>
      </c>
      <c r="B1479" s="14" t="s">
        <v>999</v>
      </c>
      <c r="C1479" s="14" t="s">
        <v>1027</v>
      </c>
      <c r="D1479" s="15">
        <v>25.78</v>
      </c>
      <c r="E1479" s="15">
        <v>168.31</v>
      </c>
      <c r="F1479" s="15">
        <f t="shared" si="95"/>
        <v>59.44</v>
      </c>
      <c r="G1479" s="16">
        <v>0</v>
      </c>
      <c r="H1479" s="16">
        <v>0</v>
      </c>
      <c r="I1479" s="16">
        <f>VLOOKUP(B1479,'[1]FDC1 Hyp3 taxeha1'!$A$2:$U$42,21,0)</f>
        <v>0.69</v>
      </c>
      <c r="J1479" s="17">
        <f t="shared" si="92"/>
        <v>0</v>
      </c>
      <c r="K1479" s="17">
        <f t="shared" si="93"/>
        <v>0</v>
      </c>
      <c r="L1479" s="17">
        <f t="shared" si="94"/>
        <v>41.013599999999997</v>
      </c>
      <c r="M1479" s="17"/>
    </row>
    <row r="1480" spans="1:13" x14ac:dyDescent="0.35">
      <c r="A1480" s="13">
        <v>520118</v>
      </c>
      <c r="B1480" s="14" t="s">
        <v>999</v>
      </c>
      <c r="C1480" s="14" t="s">
        <v>1028</v>
      </c>
      <c r="D1480" s="15">
        <v>362.81</v>
      </c>
      <c r="E1480" s="15">
        <v>3.37</v>
      </c>
      <c r="F1480" s="15">
        <f t="shared" si="95"/>
        <v>363.48</v>
      </c>
      <c r="G1480" s="16">
        <v>0</v>
      </c>
      <c r="H1480" s="16">
        <v>0</v>
      </c>
      <c r="I1480" s="16">
        <f>VLOOKUP(B1480,'[1]FDC1 Hyp3 taxeha1'!$A$2:$U$42,21,0)</f>
        <v>0.69</v>
      </c>
      <c r="J1480" s="17">
        <f t="shared" si="92"/>
        <v>0</v>
      </c>
      <c r="K1480" s="17">
        <f t="shared" si="93"/>
        <v>0</v>
      </c>
      <c r="L1480" s="17">
        <f t="shared" si="94"/>
        <v>250.80119999999999</v>
      </c>
      <c r="M1480" s="17"/>
    </row>
    <row r="1481" spans="1:13" x14ac:dyDescent="0.35">
      <c r="A1481" s="13">
        <v>520888</v>
      </c>
      <c r="B1481" s="14" t="s">
        <v>999</v>
      </c>
      <c r="C1481" s="14" t="s">
        <v>1029</v>
      </c>
      <c r="D1481" s="15">
        <v>16</v>
      </c>
      <c r="E1481" s="15">
        <v>104.91</v>
      </c>
      <c r="F1481" s="15">
        <f t="shared" si="95"/>
        <v>36.979999999999997</v>
      </c>
      <c r="G1481" s="16">
        <v>0</v>
      </c>
      <c r="H1481" s="16">
        <v>0</v>
      </c>
      <c r="I1481" s="16">
        <f>VLOOKUP(B1481,'[1]FDC1 Hyp3 taxeha1'!$A$2:$U$42,21,0)</f>
        <v>0.69</v>
      </c>
      <c r="J1481" s="17">
        <f t="shared" si="92"/>
        <v>0</v>
      </c>
      <c r="K1481" s="17">
        <f t="shared" si="93"/>
        <v>0</v>
      </c>
      <c r="L1481" s="17">
        <f t="shared" si="94"/>
        <v>25.516199999999994</v>
      </c>
      <c r="M1481" s="17"/>
    </row>
    <row r="1482" spans="1:13" x14ac:dyDescent="0.35">
      <c r="A1482" s="13">
        <v>521957</v>
      </c>
      <c r="B1482" s="14" t="s">
        <v>999</v>
      </c>
      <c r="C1482" s="14" t="s">
        <v>1030</v>
      </c>
      <c r="D1482" s="15">
        <v>121</v>
      </c>
      <c r="E1482" s="15">
        <v>0</v>
      </c>
      <c r="F1482" s="15">
        <f t="shared" si="95"/>
        <v>121</v>
      </c>
      <c r="G1482" s="16">
        <v>0</v>
      </c>
      <c r="H1482" s="16">
        <v>0</v>
      </c>
      <c r="I1482" s="16">
        <f>VLOOKUP(B1482,'[1]FDC1 Hyp3 taxeha1'!$A$2:$U$42,21,0)</f>
        <v>0.69</v>
      </c>
      <c r="J1482" s="17">
        <f t="shared" si="92"/>
        <v>0</v>
      </c>
      <c r="K1482" s="17">
        <f t="shared" si="93"/>
        <v>0</v>
      </c>
      <c r="L1482" s="17">
        <f t="shared" si="94"/>
        <v>83.49</v>
      </c>
      <c r="M1482" s="17"/>
    </row>
    <row r="1483" spans="1:13" x14ac:dyDescent="0.35">
      <c r="A1483" s="13">
        <v>520246</v>
      </c>
      <c r="B1483" s="14" t="s">
        <v>999</v>
      </c>
      <c r="C1483" s="14" t="s">
        <v>1030</v>
      </c>
      <c r="D1483" s="15">
        <v>60</v>
      </c>
      <c r="E1483" s="15">
        <v>0</v>
      </c>
      <c r="F1483" s="15">
        <f t="shared" si="95"/>
        <v>60</v>
      </c>
      <c r="G1483" s="16">
        <v>0</v>
      </c>
      <c r="H1483" s="16">
        <v>0</v>
      </c>
      <c r="I1483" s="16">
        <f>VLOOKUP(B1483,'[1]FDC1 Hyp3 taxeha1'!$A$2:$U$42,21,0)</f>
        <v>0.69</v>
      </c>
      <c r="J1483" s="17">
        <f t="shared" si="92"/>
        <v>0</v>
      </c>
      <c r="K1483" s="17">
        <f t="shared" si="93"/>
        <v>0</v>
      </c>
      <c r="L1483" s="17">
        <f t="shared" si="94"/>
        <v>41.4</v>
      </c>
      <c r="M1483" s="17"/>
    </row>
    <row r="1484" spans="1:13" x14ac:dyDescent="0.35">
      <c r="A1484" s="13">
        <v>520865</v>
      </c>
      <c r="B1484" s="14" t="s">
        <v>999</v>
      </c>
      <c r="C1484" s="14" t="s">
        <v>1031</v>
      </c>
      <c r="D1484" s="15">
        <v>12.84</v>
      </c>
      <c r="E1484" s="15">
        <v>29.98</v>
      </c>
      <c r="F1484" s="15">
        <f t="shared" si="95"/>
        <v>18.84</v>
      </c>
      <c r="G1484" s="16">
        <v>0</v>
      </c>
      <c r="H1484" s="16">
        <v>0</v>
      </c>
      <c r="I1484" s="16">
        <f>VLOOKUP(B1484,'[1]FDC1 Hyp3 taxeha1'!$A$2:$U$42,21,0)</f>
        <v>0.69</v>
      </c>
      <c r="J1484" s="17">
        <f t="shared" si="92"/>
        <v>0</v>
      </c>
      <c r="K1484" s="17">
        <f t="shared" si="93"/>
        <v>0</v>
      </c>
      <c r="L1484" s="17">
        <f t="shared" si="94"/>
        <v>12.999599999999999</v>
      </c>
      <c r="M1484" s="17"/>
    </row>
    <row r="1485" spans="1:13" x14ac:dyDescent="0.35">
      <c r="A1485" s="13">
        <v>520852</v>
      </c>
      <c r="B1485" s="14" t="s">
        <v>999</v>
      </c>
      <c r="C1485" s="14" t="s">
        <v>1032</v>
      </c>
      <c r="D1485" s="15">
        <v>25.85</v>
      </c>
      <c r="E1485" s="15">
        <v>134.88</v>
      </c>
      <c r="F1485" s="15">
        <f t="shared" si="95"/>
        <v>52.83</v>
      </c>
      <c r="G1485" s="16">
        <v>0</v>
      </c>
      <c r="H1485" s="16">
        <v>0</v>
      </c>
      <c r="I1485" s="16">
        <f>VLOOKUP(B1485,'[1]FDC1 Hyp3 taxeha1'!$A$2:$U$42,21,0)</f>
        <v>0.69</v>
      </c>
      <c r="J1485" s="17">
        <f t="shared" si="92"/>
        <v>0</v>
      </c>
      <c r="K1485" s="17">
        <f t="shared" si="93"/>
        <v>0</v>
      </c>
      <c r="L1485" s="17">
        <f t="shared" si="94"/>
        <v>36.452699999999993</v>
      </c>
      <c r="M1485" s="17"/>
    </row>
    <row r="1486" spans="1:13" x14ac:dyDescent="0.35">
      <c r="A1486" s="13">
        <v>521810</v>
      </c>
      <c r="B1486" s="14" t="s">
        <v>999</v>
      </c>
      <c r="C1486" s="14" t="s">
        <v>1032</v>
      </c>
      <c r="D1486" s="15">
        <v>11.03</v>
      </c>
      <c r="E1486" s="15">
        <v>1.76</v>
      </c>
      <c r="F1486" s="15">
        <f t="shared" si="95"/>
        <v>11.38</v>
      </c>
      <c r="G1486" s="16">
        <v>0</v>
      </c>
      <c r="H1486" s="16">
        <v>0</v>
      </c>
      <c r="I1486" s="16">
        <f>VLOOKUP(B1486,'[1]FDC1 Hyp3 taxeha1'!$A$2:$U$42,21,0)</f>
        <v>0.69</v>
      </c>
      <c r="J1486" s="17">
        <f t="shared" si="92"/>
        <v>0</v>
      </c>
      <c r="K1486" s="17">
        <f t="shared" si="93"/>
        <v>0</v>
      </c>
      <c r="L1486" s="17">
        <f t="shared" si="94"/>
        <v>7.8521999999999998</v>
      </c>
      <c r="M1486" s="17"/>
    </row>
    <row r="1487" spans="1:13" x14ac:dyDescent="0.35">
      <c r="A1487" s="13">
        <v>520746</v>
      </c>
      <c r="B1487" s="14" t="s">
        <v>999</v>
      </c>
      <c r="C1487" s="14" t="s">
        <v>1033</v>
      </c>
      <c r="D1487" s="15">
        <v>632.4</v>
      </c>
      <c r="E1487" s="15">
        <v>95.69</v>
      </c>
      <c r="F1487" s="15">
        <f t="shared" si="95"/>
        <v>651.54</v>
      </c>
      <c r="G1487" s="16">
        <v>0</v>
      </c>
      <c r="H1487" s="16">
        <v>0</v>
      </c>
      <c r="I1487" s="16">
        <f>VLOOKUP(B1487,'[1]FDC1 Hyp3 taxeha1'!$A$2:$U$42,21,0)</f>
        <v>0.69</v>
      </c>
      <c r="J1487" s="17">
        <f t="shared" si="92"/>
        <v>0</v>
      </c>
      <c r="K1487" s="17">
        <f t="shared" si="93"/>
        <v>0</v>
      </c>
      <c r="L1487" s="17">
        <f t="shared" si="94"/>
        <v>449.56259999999992</v>
      </c>
      <c r="M1487" s="17"/>
    </row>
    <row r="1488" spans="1:13" x14ac:dyDescent="0.35">
      <c r="A1488" s="13">
        <v>520747</v>
      </c>
      <c r="B1488" s="14" t="s">
        <v>999</v>
      </c>
      <c r="C1488" s="14" t="s">
        <v>166</v>
      </c>
      <c r="D1488" s="15">
        <v>750</v>
      </c>
      <c r="E1488" s="15">
        <v>152.18</v>
      </c>
      <c r="F1488" s="15">
        <f t="shared" si="95"/>
        <v>780.44</v>
      </c>
      <c r="G1488" s="16">
        <v>0</v>
      </c>
      <c r="H1488" s="16">
        <v>0</v>
      </c>
      <c r="I1488" s="16">
        <f>VLOOKUP(B1488,'[1]FDC1 Hyp3 taxeha1'!$A$2:$U$42,21,0)</f>
        <v>0.69</v>
      </c>
      <c r="J1488" s="17">
        <f t="shared" si="92"/>
        <v>0</v>
      </c>
      <c r="K1488" s="17">
        <f t="shared" si="93"/>
        <v>0</v>
      </c>
      <c r="L1488" s="17">
        <f t="shared" si="94"/>
        <v>538.50360000000001</v>
      </c>
      <c r="M1488" s="17"/>
    </row>
    <row r="1489" spans="1:13" x14ac:dyDescent="0.35">
      <c r="A1489" s="13">
        <v>520125</v>
      </c>
      <c r="B1489" s="14" t="s">
        <v>999</v>
      </c>
      <c r="C1489" s="14" t="s">
        <v>1034</v>
      </c>
      <c r="D1489" s="15">
        <v>53.88</v>
      </c>
      <c r="E1489" s="15">
        <v>151.13</v>
      </c>
      <c r="F1489" s="15">
        <f t="shared" si="95"/>
        <v>84.11</v>
      </c>
      <c r="G1489" s="16">
        <v>0</v>
      </c>
      <c r="H1489" s="16">
        <v>0</v>
      </c>
      <c r="I1489" s="16">
        <f>VLOOKUP(B1489,'[1]FDC1 Hyp3 taxeha1'!$A$2:$U$42,21,0)</f>
        <v>0.69</v>
      </c>
      <c r="J1489" s="17">
        <f t="shared" si="92"/>
        <v>0</v>
      </c>
      <c r="K1489" s="17">
        <f t="shared" si="93"/>
        <v>0</v>
      </c>
      <c r="L1489" s="17">
        <f t="shared" si="94"/>
        <v>58.035899999999998</v>
      </c>
      <c r="M1489" s="17"/>
    </row>
    <row r="1490" spans="1:13" x14ac:dyDescent="0.35">
      <c r="A1490" s="13">
        <v>520501</v>
      </c>
      <c r="B1490" s="14" t="s">
        <v>999</v>
      </c>
      <c r="C1490" s="14" t="s">
        <v>1035</v>
      </c>
      <c r="D1490" s="15">
        <v>12.5</v>
      </c>
      <c r="E1490" s="15">
        <v>0</v>
      </c>
      <c r="F1490" s="15">
        <f t="shared" si="95"/>
        <v>12.5</v>
      </c>
      <c r="G1490" s="16">
        <v>0</v>
      </c>
      <c r="H1490" s="16">
        <v>0</v>
      </c>
      <c r="I1490" s="16">
        <f>VLOOKUP(B1490,'[1]FDC1 Hyp3 taxeha1'!$A$2:$U$42,21,0)</f>
        <v>0.69</v>
      </c>
      <c r="J1490" s="17">
        <f t="shared" si="92"/>
        <v>0</v>
      </c>
      <c r="K1490" s="17">
        <f t="shared" si="93"/>
        <v>0</v>
      </c>
      <c r="L1490" s="17">
        <f t="shared" si="94"/>
        <v>8.625</v>
      </c>
      <c r="M1490" s="17"/>
    </row>
    <row r="1491" spans="1:13" x14ac:dyDescent="0.35">
      <c r="A1491" s="13">
        <v>521200</v>
      </c>
      <c r="B1491" s="14" t="s">
        <v>999</v>
      </c>
      <c r="C1491" s="14" t="s">
        <v>1036</v>
      </c>
      <c r="D1491" s="15">
        <v>178.08</v>
      </c>
      <c r="E1491" s="15">
        <v>373</v>
      </c>
      <c r="F1491" s="15">
        <f t="shared" si="95"/>
        <v>252.68</v>
      </c>
      <c r="G1491" s="16">
        <v>0</v>
      </c>
      <c r="H1491" s="16">
        <v>0</v>
      </c>
      <c r="I1491" s="16">
        <f>VLOOKUP(B1491,'[1]FDC1 Hyp3 taxeha1'!$A$2:$U$42,21,0)</f>
        <v>0.69</v>
      </c>
      <c r="J1491" s="17">
        <f t="shared" si="92"/>
        <v>0</v>
      </c>
      <c r="K1491" s="17">
        <f t="shared" si="93"/>
        <v>0</v>
      </c>
      <c r="L1491" s="17">
        <f t="shared" si="94"/>
        <v>174.3492</v>
      </c>
      <c r="M1491" s="17"/>
    </row>
    <row r="1492" spans="1:13" x14ac:dyDescent="0.35">
      <c r="A1492" s="13">
        <v>521174</v>
      </c>
      <c r="B1492" s="14" t="s">
        <v>999</v>
      </c>
      <c r="C1492" s="14" t="s">
        <v>1037</v>
      </c>
      <c r="D1492" s="15">
        <v>52</v>
      </c>
      <c r="E1492" s="15">
        <v>0</v>
      </c>
      <c r="F1492" s="15">
        <f t="shared" si="95"/>
        <v>52</v>
      </c>
      <c r="G1492" s="16">
        <v>0</v>
      </c>
      <c r="H1492" s="16">
        <v>0</v>
      </c>
      <c r="I1492" s="16">
        <f>VLOOKUP(B1492,'[1]FDC1 Hyp3 taxeha1'!$A$2:$U$42,21,0)</f>
        <v>0.69</v>
      </c>
      <c r="J1492" s="17">
        <f t="shared" si="92"/>
        <v>0</v>
      </c>
      <c r="K1492" s="17">
        <f t="shared" si="93"/>
        <v>0</v>
      </c>
      <c r="L1492" s="17">
        <f t="shared" si="94"/>
        <v>35.879999999999995</v>
      </c>
      <c r="M1492" s="17"/>
    </row>
    <row r="1493" spans="1:13" x14ac:dyDescent="0.35">
      <c r="A1493" s="13">
        <v>521741</v>
      </c>
      <c r="B1493" s="14" t="s">
        <v>999</v>
      </c>
      <c r="C1493" s="14" t="s">
        <v>1038</v>
      </c>
      <c r="D1493" s="15">
        <v>943.7</v>
      </c>
      <c r="E1493" s="15">
        <v>112.28</v>
      </c>
      <c r="F1493" s="15">
        <f t="shared" si="95"/>
        <v>966.16</v>
      </c>
      <c r="G1493" s="16">
        <v>0</v>
      </c>
      <c r="H1493" s="16">
        <v>0</v>
      </c>
      <c r="I1493" s="16">
        <f>VLOOKUP(B1493,'[1]FDC1 Hyp3 taxeha1'!$A$2:$U$42,21,0)</f>
        <v>0.69</v>
      </c>
      <c r="J1493" s="17">
        <f t="shared" si="92"/>
        <v>0</v>
      </c>
      <c r="K1493" s="17">
        <f t="shared" si="93"/>
        <v>0</v>
      </c>
      <c r="L1493" s="17">
        <f t="shared" si="94"/>
        <v>666.65039999999988</v>
      </c>
      <c r="M1493" s="17"/>
    </row>
    <row r="1494" spans="1:13" x14ac:dyDescent="0.35">
      <c r="A1494" s="13">
        <v>520758</v>
      </c>
      <c r="B1494" s="14" t="s">
        <v>999</v>
      </c>
      <c r="C1494" s="14" t="s">
        <v>1039</v>
      </c>
      <c r="D1494" s="15">
        <v>234.12</v>
      </c>
      <c r="E1494" s="15">
        <v>21.84</v>
      </c>
      <c r="F1494" s="15">
        <f t="shared" si="95"/>
        <v>238.49</v>
      </c>
      <c r="G1494" s="16">
        <v>0</v>
      </c>
      <c r="H1494" s="16">
        <v>0</v>
      </c>
      <c r="I1494" s="16">
        <f>VLOOKUP(B1494,'[1]FDC1 Hyp3 taxeha1'!$A$2:$U$42,21,0)</f>
        <v>0.69</v>
      </c>
      <c r="J1494" s="17">
        <f t="shared" si="92"/>
        <v>0</v>
      </c>
      <c r="K1494" s="17">
        <f t="shared" si="93"/>
        <v>0</v>
      </c>
      <c r="L1494" s="17">
        <f t="shared" si="94"/>
        <v>164.5581</v>
      </c>
      <c r="M1494" s="17"/>
    </row>
    <row r="1495" spans="1:13" x14ac:dyDescent="0.35">
      <c r="A1495" s="13">
        <v>521911</v>
      </c>
      <c r="B1495" s="14" t="s">
        <v>999</v>
      </c>
      <c r="C1495" s="14" t="s">
        <v>981</v>
      </c>
      <c r="D1495" s="15">
        <v>301.26</v>
      </c>
      <c r="E1495" s="15">
        <v>6.03</v>
      </c>
      <c r="F1495" s="15">
        <f t="shared" si="95"/>
        <v>302.47000000000003</v>
      </c>
      <c r="G1495" s="16">
        <v>0</v>
      </c>
      <c r="H1495" s="16">
        <v>0</v>
      </c>
      <c r="I1495" s="16">
        <f>VLOOKUP(B1495,'[1]FDC1 Hyp3 taxeha1'!$A$2:$U$42,21,0)</f>
        <v>0.69</v>
      </c>
      <c r="J1495" s="17">
        <f t="shared" si="92"/>
        <v>0</v>
      </c>
      <c r="K1495" s="17">
        <f t="shared" si="93"/>
        <v>0</v>
      </c>
      <c r="L1495" s="17">
        <f t="shared" si="94"/>
        <v>208.70429999999999</v>
      </c>
      <c r="M1495" s="17"/>
    </row>
    <row r="1496" spans="1:13" x14ac:dyDescent="0.35">
      <c r="A1496" s="13">
        <v>520076</v>
      </c>
      <c r="B1496" s="14" t="s">
        <v>999</v>
      </c>
      <c r="C1496" s="14" t="s">
        <v>1040</v>
      </c>
      <c r="D1496" s="15">
        <v>28.1</v>
      </c>
      <c r="E1496" s="15">
        <v>164.64</v>
      </c>
      <c r="F1496" s="15">
        <f t="shared" si="95"/>
        <v>61.03</v>
      </c>
      <c r="G1496" s="16">
        <v>0</v>
      </c>
      <c r="H1496" s="16">
        <v>0</v>
      </c>
      <c r="I1496" s="16">
        <f>VLOOKUP(B1496,'[1]FDC1 Hyp3 taxeha1'!$A$2:$U$42,21,0)</f>
        <v>0.69</v>
      </c>
      <c r="J1496" s="17">
        <f t="shared" si="92"/>
        <v>0</v>
      </c>
      <c r="K1496" s="17">
        <f t="shared" si="93"/>
        <v>0</v>
      </c>
      <c r="L1496" s="17">
        <f t="shared" si="94"/>
        <v>42.110699999999994</v>
      </c>
      <c r="M1496" s="17"/>
    </row>
    <row r="1497" spans="1:13" x14ac:dyDescent="0.35">
      <c r="A1497" s="13">
        <v>520996</v>
      </c>
      <c r="B1497" s="14" t="s">
        <v>999</v>
      </c>
      <c r="C1497" s="14" t="s">
        <v>328</v>
      </c>
      <c r="D1497" s="15">
        <v>916.13</v>
      </c>
      <c r="E1497" s="15">
        <v>339.95</v>
      </c>
      <c r="F1497" s="15">
        <f t="shared" si="95"/>
        <v>984.12</v>
      </c>
      <c r="G1497" s="16">
        <v>0</v>
      </c>
      <c r="H1497" s="16">
        <v>0</v>
      </c>
      <c r="I1497" s="16">
        <f>VLOOKUP(B1497,'[1]FDC1 Hyp3 taxeha1'!$A$2:$U$42,21,0)</f>
        <v>0.69</v>
      </c>
      <c r="J1497" s="17">
        <f t="shared" si="92"/>
        <v>0</v>
      </c>
      <c r="K1497" s="17">
        <f t="shared" si="93"/>
        <v>0</v>
      </c>
      <c r="L1497" s="17">
        <f t="shared" si="94"/>
        <v>679.04279999999994</v>
      </c>
      <c r="M1497" s="17"/>
    </row>
    <row r="1498" spans="1:13" x14ac:dyDescent="0.35">
      <c r="A1498" s="13">
        <v>520841</v>
      </c>
      <c r="B1498" s="14" t="s">
        <v>999</v>
      </c>
      <c r="C1498" s="14" t="s">
        <v>1041</v>
      </c>
      <c r="D1498" s="15">
        <v>34.01</v>
      </c>
      <c r="E1498" s="15">
        <v>97.42</v>
      </c>
      <c r="F1498" s="15">
        <f t="shared" si="95"/>
        <v>53.49</v>
      </c>
      <c r="G1498" s="16">
        <v>0</v>
      </c>
      <c r="H1498" s="16">
        <v>0</v>
      </c>
      <c r="I1498" s="16">
        <f>VLOOKUP(B1498,'[1]FDC1 Hyp3 taxeha1'!$A$2:$U$42,21,0)</f>
        <v>0.69</v>
      </c>
      <c r="J1498" s="17">
        <f t="shared" si="92"/>
        <v>0</v>
      </c>
      <c r="K1498" s="17">
        <f t="shared" si="93"/>
        <v>0</v>
      </c>
      <c r="L1498" s="17">
        <f t="shared" si="94"/>
        <v>36.908099999999997</v>
      </c>
      <c r="M1498" s="17"/>
    </row>
    <row r="1499" spans="1:13" x14ac:dyDescent="0.35">
      <c r="A1499" s="13">
        <v>520518</v>
      </c>
      <c r="B1499" s="14" t="s">
        <v>1042</v>
      </c>
      <c r="C1499" s="14" t="s">
        <v>1043</v>
      </c>
      <c r="D1499" s="15">
        <v>1261.73</v>
      </c>
      <c r="E1499" s="15">
        <v>41.15</v>
      </c>
      <c r="F1499" s="15">
        <f t="shared" si="95"/>
        <v>1269.96</v>
      </c>
      <c r="G1499" s="16">
        <v>0</v>
      </c>
      <c r="H1499" s="16">
        <v>0</v>
      </c>
      <c r="I1499" s="16">
        <f>VLOOKUP(B1499,'[1]FDC1 Hyp3 taxeha1'!$A$2:$U$42,21,0)</f>
        <v>0.39</v>
      </c>
      <c r="J1499" s="17">
        <f t="shared" si="92"/>
        <v>0</v>
      </c>
      <c r="K1499" s="17">
        <f t="shared" si="93"/>
        <v>0</v>
      </c>
      <c r="L1499" s="17">
        <f t="shared" si="94"/>
        <v>495.28440000000001</v>
      </c>
      <c r="M1499" s="17"/>
    </row>
    <row r="1500" spans="1:13" x14ac:dyDescent="0.35">
      <c r="A1500" s="13">
        <v>520563</v>
      </c>
      <c r="B1500" s="14" t="s">
        <v>1042</v>
      </c>
      <c r="C1500" s="14" t="s">
        <v>1044</v>
      </c>
      <c r="D1500" s="15">
        <v>28.45</v>
      </c>
      <c r="E1500" s="15">
        <v>178.65</v>
      </c>
      <c r="F1500" s="15">
        <f t="shared" si="95"/>
        <v>64.180000000000007</v>
      </c>
      <c r="G1500" s="16">
        <v>0</v>
      </c>
      <c r="H1500" s="16">
        <v>0</v>
      </c>
      <c r="I1500" s="16">
        <f>VLOOKUP(B1500,'[1]FDC1 Hyp3 taxeha1'!$A$2:$U$42,21,0)</f>
        <v>0.39</v>
      </c>
      <c r="J1500" s="17">
        <f t="shared" si="92"/>
        <v>0</v>
      </c>
      <c r="K1500" s="17">
        <f t="shared" si="93"/>
        <v>0</v>
      </c>
      <c r="L1500" s="17">
        <f t="shared" si="94"/>
        <v>25.030200000000004</v>
      </c>
      <c r="M1500" s="17"/>
    </row>
    <row r="1501" spans="1:13" x14ac:dyDescent="0.35">
      <c r="A1501" s="13">
        <v>523073</v>
      </c>
      <c r="B1501" s="14" t="s">
        <v>1042</v>
      </c>
      <c r="C1501" s="14" t="s">
        <v>913</v>
      </c>
      <c r="D1501" s="15">
        <v>17.72</v>
      </c>
      <c r="E1501" s="15">
        <v>0</v>
      </c>
      <c r="F1501" s="15">
        <f t="shared" si="95"/>
        <v>17.72</v>
      </c>
      <c r="G1501" s="16">
        <v>0</v>
      </c>
      <c r="H1501" s="16">
        <v>0</v>
      </c>
      <c r="I1501" s="16">
        <f>VLOOKUP(B1501,'[1]FDC1 Hyp3 taxeha1'!$A$2:$U$42,21,0)</f>
        <v>0.39</v>
      </c>
      <c r="J1501" s="17">
        <f t="shared" si="92"/>
        <v>0</v>
      </c>
      <c r="K1501" s="17">
        <f t="shared" si="93"/>
        <v>0</v>
      </c>
      <c r="L1501" s="17">
        <f t="shared" si="94"/>
        <v>6.9108000000000001</v>
      </c>
      <c r="M1501" s="17"/>
    </row>
    <row r="1502" spans="1:13" x14ac:dyDescent="0.35">
      <c r="A1502" s="13">
        <v>520629</v>
      </c>
      <c r="B1502" s="14" t="s">
        <v>1042</v>
      </c>
      <c r="C1502" s="14" t="s">
        <v>913</v>
      </c>
      <c r="D1502" s="15">
        <v>36.72</v>
      </c>
      <c r="E1502" s="15">
        <v>8.3000000000000007</v>
      </c>
      <c r="F1502" s="15">
        <f t="shared" si="95"/>
        <v>38.380000000000003</v>
      </c>
      <c r="G1502" s="16">
        <v>0</v>
      </c>
      <c r="H1502" s="16">
        <v>0</v>
      </c>
      <c r="I1502" s="16">
        <f>VLOOKUP(B1502,'[1]FDC1 Hyp3 taxeha1'!$A$2:$U$42,21,0)</f>
        <v>0.39</v>
      </c>
      <c r="J1502" s="17">
        <f t="shared" si="92"/>
        <v>0</v>
      </c>
      <c r="K1502" s="17">
        <f t="shared" si="93"/>
        <v>0</v>
      </c>
      <c r="L1502" s="17">
        <f t="shared" si="94"/>
        <v>14.968200000000001</v>
      </c>
      <c r="M1502" s="17"/>
    </row>
    <row r="1503" spans="1:13" x14ac:dyDescent="0.35">
      <c r="A1503" s="13">
        <v>522274</v>
      </c>
      <c r="B1503" s="14" t="s">
        <v>1042</v>
      </c>
      <c r="C1503" s="14" t="s">
        <v>1045</v>
      </c>
      <c r="D1503" s="15">
        <v>420.58</v>
      </c>
      <c r="E1503" s="15">
        <v>0</v>
      </c>
      <c r="F1503" s="15">
        <f t="shared" si="95"/>
        <v>420.58</v>
      </c>
      <c r="G1503" s="16">
        <v>0</v>
      </c>
      <c r="H1503" s="16">
        <v>0</v>
      </c>
      <c r="I1503" s="16">
        <f>VLOOKUP(B1503,'[1]FDC1 Hyp3 taxeha1'!$A$2:$U$42,21,0)</f>
        <v>0.39</v>
      </c>
      <c r="J1503" s="17">
        <f t="shared" si="92"/>
        <v>0</v>
      </c>
      <c r="K1503" s="17">
        <f t="shared" si="93"/>
        <v>0</v>
      </c>
      <c r="L1503" s="17">
        <f t="shared" si="94"/>
        <v>164.02619999999999</v>
      </c>
      <c r="M1503" s="17"/>
    </row>
    <row r="1504" spans="1:13" x14ac:dyDescent="0.35">
      <c r="A1504" s="13">
        <v>521110</v>
      </c>
      <c r="B1504" s="14" t="s">
        <v>1042</v>
      </c>
      <c r="C1504" s="14" t="s">
        <v>1045</v>
      </c>
      <c r="D1504" s="15">
        <v>181.58</v>
      </c>
      <c r="E1504" s="15">
        <v>1.59</v>
      </c>
      <c r="F1504" s="15">
        <f t="shared" si="95"/>
        <v>181.9</v>
      </c>
      <c r="G1504" s="16">
        <v>0</v>
      </c>
      <c r="H1504" s="16">
        <v>0</v>
      </c>
      <c r="I1504" s="16">
        <f>VLOOKUP(B1504,'[1]FDC1 Hyp3 taxeha1'!$A$2:$U$42,21,0)</f>
        <v>0.39</v>
      </c>
      <c r="J1504" s="17">
        <f t="shared" si="92"/>
        <v>0</v>
      </c>
      <c r="K1504" s="17">
        <f t="shared" si="93"/>
        <v>0</v>
      </c>
      <c r="L1504" s="17">
        <f t="shared" si="94"/>
        <v>70.941000000000003</v>
      </c>
      <c r="M1504" s="17"/>
    </row>
    <row r="1505" spans="1:13" x14ac:dyDescent="0.35">
      <c r="A1505" s="13">
        <v>521216</v>
      </c>
      <c r="B1505" s="14" t="s">
        <v>1042</v>
      </c>
      <c r="C1505" s="14" t="s">
        <v>1046</v>
      </c>
      <c r="D1505" s="15">
        <v>434.18</v>
      </c>
      <c r="E1505" s="15">
        <v>129.28</v>
      </c>
      <c r="F1505" s="15">
        <f t="shared" si="95"/>
        <v>460.04</v>
      </c>
      <c r="G1505" s="16">
        <v>0</v>
      </c>
      <c r="H1505" s="16">
        <v>0</v>
      </c>
      <c r="I1505" s="16">
        <f>VLOOKUP(B1505,'[1]FDC1 Hyp3 taxeha1'!$A$2:$U$42,21,0)</f>
        <v>0.39</v>
      </c>
      <c r="J1505" s="17">
        <f t="shared" si="92"/>
        <v>0</v>
      </c>
      <c r="K1505" s="17">
        <f t="shared" si="93"/>
        <v>0</v>
      </c>
      <c r="L1505" s="17">
        <f t="shared" si="94"/>
        <v>179.41560000000001</v>
      </c>
      <c r="M1505" s="17"/>
    </row>
    <row r="1506" spans="1:13" x14ac:dyDescent="0.35">
      <c r="A1506" s="13">
        <v>520678</v>
      </c>
      <c r="B1506" s="14" t="s">
        <v>1042</v>
      </c>
      <c r="C1506" s="14" t="s">
        <v>1047</v>
      </c>
      <c r="D1506" s="15">
        <v>39.07</v>
      </c>
      <c r="E1506" s="15">
        <v>159.62</v>
      </c>
      <c r="F1506" s="15">
        <f t="shared" si="95"/>
        <v>70.989999999999995</v>
      </c>
      <c r="G1506" s="16">
        <v>0</v>
      </c>
      <c r="H1506" s="16">
        <v>0</v>
      </c>
      <c r="I1506" s="16">
        <f>VLOOKUP(B1506,'[1]FDC1 Hyp3 taxeha1'!$A$2:$U$42,21,0)</f>
        <v>0.39</v>
      </c>
      <c r="J1506" s="17">
        <f t="shared" si="92"/>
        <v>0</v>
      </c>
      <c r="K1506" s="17">
        <f t="shared" si="93"/>
        <v>0</v>
      </c>
      <c r="L1506" s="17">
        <f t="shared" si="94"/>
        <v>27.6861</v>
      </c>
      <c r="M1506" s="17"/>
    </row>
    <row r="1507" spans="1:13" x14ac:dyDescent="0.35">
      <c r="A1507" s="13">
        <v>520467</v>
      </c>
      <c r="B1507" s="14" t="s">
        <v>1042</v>
      </c>
      <c r="C1507" s="14" t="s">
        <v>1048</v>
      </c>
      <c r="D1507" s="15">
        <v>595.23</v>
      </c>
      <c r="E1507" s="15">
        <v>149.9</v>
      </c>
      <c r="F1507" s="15">
        <f t="shared" si="95"/>
        <v>625.21</v>
      </c>
      <c r="G1507" s="16">
        <v>0</v>
      </c>
      <c r="H1507" s="16">
        <v>0</v>
      </c>
      <c r="I1507" s="16">
        <f>VLOOKUP(B1507,'[1]FDC1 Hyp3 taxeha1'!$A$2:$U$42,21,0)</f>
        <v>0.39</v>
      </c>
      <c r="J1507" s="17">
        <f t="shared" si="92"/>
        <v>0</v>
      </c>
      <c r="K1507" s="17">
        <f t="shared" si="93"/>
        <v>0</v>
      </c>
      <c r="L1507" s="17">
        <f t="shared" si="94"/>
        <v>243.83190000000002</v>
      </c>
      <c r="M1507" s="17"/>
    </row>
    <row r="1508" spans="1:13" x14ac:dyDescent="0.35">
      <c r="A1508" s="13">
        <v>521452</v>
      </c>
      <c r="B1508" s="14" t="s">
        <v>1042</v>
      </c>
      <c r="C1508" s="14" t="s">
        <v>1049</v>
      </c>
      <c r="D1508" s="15">
        <v>573.04</v>
      </c>
      <c r="E1508" s="15">
        <v>80.03</v>
      </c>
      <c r="F1508" s="15">
        <f t="shared" si="95"/>
        <v>589.04999999999995</v>
      </c>
      <c r="G1508" s="16">
        <v>0</v>
      </c>
      <c r="H1508" s="16">
        <v>0</v>
      </c>
      <c r="I1508" s="16">
        <f>VLOOKUP(B1508,'[1]FDC1 Hyp3 taxeha1'!$A$2:$U$42,21,0)</f>
        <v>0.39</v>
      </c>
      <c r="J1508" s="17">
        <f t="shared" si="92"/>
        <v>0</v>
      </c>
      <c r="K1508" s="17">
        <f t="shared" si="93"/>
        <v>0</v>
      </c>
      <c r="L1508" s="17">
        <f t="shared" si="94"/>
        <v>229.7295</v>
      </c>
      <c r="M1508" s="17"/>
    </row>
    <row r="1509" spans="1:13" x14ac:dyDescent="0.35">
      <c r="A1509" s="13">
        <v>520688</v>
      </c>
      <c r="B1509" s="14" t="s">
        <v>1042</v>
      </c>
      <c r="C1509" s="14" t="s">
        <v>749</v>
      </c>
      <c r="D1509" s="15">
        <v>0</v>
      </c>
      <c r="E1509" s="15">
        <v>124.86</v>
      </c>
      <c r="F1509" s="15">
        <f t="shared" si="95"/>
        <v>24.97</v>
      </c>
      <c r="G1509" s="16">
        <v>0</v>
      </c>
      <c r="H1509" s="16">
        <v>0</v>
      </c>
      <c r="I1509" s="16">
        <f>VLOOKUP(B1509,'[1]FDC1 Hyp3 taxeha1'!$A$2:$U$42,21,0)</f>
        <v>0.39</v>
      </c>
      <c r="J1509" s="17">
        <f t="shared" si="92"/>
        <v>0</v>
      </c>
      <c r="K1509" s="17">
        <f t="shared" si="93"/>
        <v>0</v>
      </c>
      <c r="L1509" s="17">
        <f t="shared" si="94"/>
        <v>9.7383000000000006</v>
      </c>
      <c r="M1509" s="17"/>
    </row>
    <row r="1510" spans="1:13" x14ac:dyDescent="0.35">
      <c r="A1510" s="13">
        <v>520437</v>
      </c>
      <c r="B1510" s="14" t="s">
        <v>1042</v>
      </c>
      <c r="C1510" s="14" t="s">
        <v>1050</v>
      </c>
      <c r="D1510" s="15">
        <v>2.8</v>
      </c>
      <c r="E1510" s="15">
        <v>36.93</v>
      </c>
      <c r="F1510" s="15">
        <f t="shared" si="95"/>
        <v>10.19</v>
      </c>
      <c r="G1510" s="16">
        <v>0</v>
      </c>
      <c r="H1510" s="16">
        <v>0</v>
      </c>
      <c r="I1510" s="16">
        <f>VLOOKUP(B1510,'[1]FDC1 Hyp3 taxeha1'!$A$2:$U$42,21,0)</f>
        <v>0.39</v>
      </c>
      <c r="J1510" s="17">
        <f t="shared" si="92"/>
        <v>0</v>
      </c>
      <c r="K1510" s="17">
        <f t="shared" si="93"/>
        <v>0</v>
      </c>
      <c r="L1510" s="17">
        <f t="shared" si="94"/>
        <v>3.9741</v>
      </c>
      <c r="M1510" s="17"/>
    </row>
    <row r="1511" spans="1:13" x14ac:dyDescent="0.35">
      <c r="A1511" s="13">
        <v>521169</v>
      </c>
      <c r="B1511" s="14" t="s">
        <v>1042</v>
      </c>
      <c r="C1511" s="14" t="s">
        <v>1051</v>
      </c>
      <c r="D1511" s="15">
        <v>21</v>
      </c>
      <c r="E1511" s="15">
        <v>434.6</v>
      </c>
      <c r="F1511" s="15">
        <f t="shared" si="95"/>
        <v>107.92</v>
      </c>
      <c r="G1511" s="16">
        <v>0</v>
      </c>
      <c r="H1511" s="16">
        <v>0</v>
      </c>
      <c r="I1511" s="16">
        <f>VLOOKUP(B1511,'[1]FDC1 Hyp3 taxeha1'!$A$2:$U$42,21,0)</f>
        <v>0.39</v>
      </c>
      <c r="J1511" s="17">
        <f t="shared" si="92"/>
        <v>0</v>
      </c>
      <c r="K1511" s="17">
        <f t="shared" si="93"/>
        <v>0</v>
      </c>
      <c r="L1511" s="17">
        <f t="shared" si="94"/>
        <v>42.088799999999999</v>
      </c>
      <c r="M1511" s="17"/>
    </row>
    <row r="1512" spans="1:13" x14ac:dyDescent="0.35">
      <c r="A1512" s="13">
        <v>521362</v>
      </c>
      <c r="B1512" s="14" t="s">
        <v>1042</v>
      </c>
      <c r="C1512" s="14" t="s">
        <v>762</v>
      </c>
      <c r="D1512" s="15">
        <v>395</v>
      </c>
      <c r="E1512" s="15">
        <v>0</v>
      </c>
      <c r="F1512" s="15">
        <f t="shared" si="95"/>
        <v>395</v>
      </c>
      <c r="G1512" s="16">
        <v>0</v>
      </c>
      <c r="H1512" s="16">
        <v>0</v>
      </c>
      <c r="I1512" s="16">
        <f>VLOOKUP(B1512,'[1]FDC1 Hyp3 taxeha1'!$A$2:$U$42,21,0)</f>
        <v>0.39</v>
      </c>
      <c r="J1512" s="17">
        <f t="shared" si="92"/>
        <v>0</v>
      </c>
      <c r="K1512" s="17">
        <f t="shared" si="93"/>
        <v>0</v>
      </c>
      <c r="L1512" s="17">
        <f t="shared" si="94"/>
        <v>154.05000000000001</v>
      </c>
      <c r="M1512" s="17"/>
    </row>
    <row r="1513" spans="1:13" x14ac:dyDescent="0.35">
      <c r="A1513" s="13">
        <v>521004</v>
      </c>
      <c r="B1513" s="14" t="s">
        <v>1042</v>
      </c>
      <c r="C1513" s="14" t="s">
        <v>1052</v>
      </c>
      <c r="D1513" s="15">
        <v>610.47</v>
      </c>
      <c r="E1513" s="15">
        <v>20</v>
      </c>
      <c r="F1513" s="15">
        <f t="shared" si="95"/>
        <v>614.47</v>
      </c>
      <c r="G1513" s="16">
        <v>0</v>
      </c>
      <c r="H1513" s="16">
        <v>0</v>
      </c>
      <c r="I1513" s="16">
        <f>VLOOKUP(B1513,'[1]FDC1 Hyp3 taxeha1'!$A$2:$U$42,21,0)</f>
        <v>0.39</v>
      </c>
      <c r="J1513" s="17">
        <f t="shared" si="92"/>
        <v>0</v>
      </c>
      <c r="K1513" s="17">
        <f t="shared" si="93"/>
        <v>0</v>
      </c>
      <c r="L1513" s="17">
        <f t="shared" si="94"/>
        <v>239.64330000000001</v>
      </c>
      <c r="M1513" s="17"/>
    </row>
  </sheetData>
  <sheetProtection algorithmName="SHA-512" hashValue="NyVTROIyfjQyKQ4Cp+KlomTBRJ4xLxkI+xDWeHsk0Co1l3h8aBGaWpG7GkE3S5FjIkrd7LrBNnpAhPw+Koz28A==" saltValue="iKDnAOZpFYAUimuGFETIWA==" spinCount="100000" sheet="1" objects="1" scenarios="1" selectLockedCells="1" selectUnlockedCells="1"/>
  <autoFilter ref="A1:M1513" xr:uid="{26F547B5-E915-4F4A-9FC5-1DC343C83953}"/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EBF50-6B7A-49D1-A75D-E47D6A541B77}">
  <dimension ref="A1:J28"/>
  <sheetViews>
    <sheetView tabSelected="1" workbookViewId="0">
      <selection activeCell="F11" sqref="F11"/>
    </sheetView>
  </sheetViews>
  <sheetFormatPr baseColWidth="10" defaultRowHeight="14.5" x14ac:dyDescent="0.35"/>
  <cols>
    <col min="1" max="1" width="22.81640625" style="6" customWidth="1"/>
    <col min="2" max="2" width="23.1796875" style="6" customWidth="1"/>
    <col min="3" max="3" width="20.1796875" style="6" customWidth="1"/>
    <col min="4" max="4" width="18.36328125" style="6" customWidth="1"/>
    <col min="5" max="5" width="18.7265625" style="6" customWidth="1"/>
    <col min="6" max="6" width="23.54296875" style="6" customWidth="1"/>
    <col min="7" max="7" width="15" style="6" customWidth="1"/>
    <col min="8" max="8" width="18" style="6" customWidth="1"/>
    <col min="9" max="9" width="10.90625" style="6"/>
    <col min="10" max="10" width="17.1796875" style="6" customWidth="1"/>
    <col min="11" max="16384" width="10.90625" style="6"/>
  </cols>
  <sheetData>
    <row r="1" spans="1:10" ht="23.5" x14ac:dyDescent="0.55000000000000004">
      <c r="B1" s="29" t="s">
        <v>1655</v>
      </c>
      <c r="C1" s="29"/>
      <c r="D1" s="29"/>
      <c r="E1" s="29"/>
      <c r="F1" s="29"/>
      <c r="G1" s="8"/>
      <c r="H1" s="8"/>
      <c r="I1" s="8"/>
    </row>
    <row r="2" spans="1:10" x14ac:dyDescent="0.35">
      <c r="A2" s="62" t="s">
        <v>1688</v>
      </c>
    </row>
    <row r="3" spans="1:10" x14ac:dyDescent="0.35">
      <c r="A3" s="62"/>
    </row>
    <row r="4" spans="1:10" x14ac:dyDescent="0.35">
      <c r="A4" s="62"/>
    </row>
    <row r="5" spans="1:10" ht="15.5" x14ac:dyDescent="0.35">
      <c r="B5" s="54" t="s">
        <v>1656</v>
      </c>
      <c r="C5" s="55">
        <v>520170</v>
      </c>
      <c r="D5" s="28"/>
      <c r="E5" s="56" t="s">
        <v>1666</v>
      </c>
      <c r="F5" s="54" t="str">
        <f>VLOOKUP(C5,'24-25'!A1:M1513,2,0)</f>
        <v>BOLOGNE</v>
      </c>
      <c r="G5" s="7"/>
      <c r="H5" s="7"/>
    </row>
    <row r="6" spans="1:10" ht="15.5" x14ac:dyDescent="0.35">
      <c r="B6" s="57" t="s">
        <v>1657</v>
      </c>
      <c r="C6" s="28"/>
      <c r="D6" s="28"/>
      <c r="E6" s="28"/>
      <c r="F6" s="28"/>
    </row>
    <row r="9" spans="1:10" ht="21" customHeight="1" x14ac:dyDescent="0.5">
      <c r="A9" s="63" t="s">
        <v>1689</v>
      </c>
      <c r="B9" s="63"/>
      <c r="C9" s="63"/>
      <c r="D9" s="63"/>
      <c r="E9" s="63"/>
    </row>
    <row r="10" spans="1:10" ht="74" x14ac:dyDescent="0.45">
      <c r="A10" s="37"/>
      <c r="B10" s="37"/>
      <c r="C10" s="38" t="s">
        <v>1661</v>
      </c>
      <c r="D10" s="39"/>
      <c r="E10" s="37"/>
      <c r="F10" s="40" t="s">
        <v>1663</v>
      </c>
      <c r="G10" s="38" t="s">
        <v>1690</v>
      </c>
      <c r="H10" s="40" t="s">
        <v>1664</v>
      </c>
      <c r="I10" s="37"/>
      <c r="J10" s="38" t="s">
        <v>1662</v>
      </c>
    </row>
    <row r="11" spans="1:10" ht="20" customHeight="1" x14ac:dyDescent="0.45">
      <c r="A11" s="37"/>
      <c r="B11" s="41" t="s">
        <v>1658</v>
      </c>
      <c r="C11" s="42">
        <f>VLOOKUP($C$5,'23-24_cout contrib 25-26'!A1:V1521,20,0)</f>
        <v>295</v>
      </c>
      <c r="D11" s="43"/>
      <c r="E11" s="37"/>
      <c r="F11" s="44">
        <v>1</v>
      </c>
      <c r="G11" s="45">
        <v>30</v>
      </c>
      <c r="H11" s="46">
        <f>F11*30</f>
        <v>30</v>
      </c>
      <c r="I11" s="37"/>
      <c r="J11" s="47">
        <f>C11+D11+H11</f>
        <v>325</v>
      </c>
    </row>
    <row r="12" spans="1:10" ht="20" customHeight="1" x14ac:dyDescent="0.45">
      <c r="A12" s="37"/>
      <c r="B12" s="41" t="s">
        <v>1659</v>
      </c>
      <c r="C12" s="42">
        <f>VLOOKUP($C$5,'23-24_cout contrib 25-26'!$A$1:$V$1521,21,0)</f>
        <v>410.20000000000005</v>
      </c>
      <c r="D12" s="43"/>
      <c r="E12" s="37"/>
      <c r="F12" s="48">
        <v>1</v>
      </c>
      <c r="G12" s="45">
        <v>25</v>
      </c>
      <c r="H12" s="46">
        <f>F12*25</f>
        <v>25</v>
      </c>
      <c r="I12" s="37"/>
      <c r="J12" s="47">
        <f>C12+D12+H12</f>
        <v>435.20000000000005</v>
      </c>
    </row>
    <row r="13" spans="1:10" ht="20" customHeight="1" x14ac:dyDescent="0.45">
      <c r="A13" s="37"/>
      <c r="B13" s="41" t="s">
        <v>1660</v>
      </c>
      <c r="C13" s="42">
        <f>VLOOKUP($C$5,'24-25'!$A$1:$M$1513,12,0)</f>
        <v>203.71209999999999</v>
      </c>
      <c r="D13" s="43"/>
      <c r="E13" s="37"/>
      <c r="F13" s="48">
        <v>1</v>
      </c>
      <c r="G13" s="45">
        <v>30</v>
      </c>
      <c r="H13" s="46">
        <f t="shared" ref="H13" si="0">F13*30</f>
        <v>30</v>
      </c>
      <c r="I13" s="37"/>
      <c r="J13" s="47">
        <f>C13+D13+H13</f>
        <v>233.71209999999999</v>
      </c>
    </row>
    <row r="14" spans="1:10" ht="18.5" x14ac:dyDescent="0.45">
      <c r="A14" s="37"/>
      <c r="B14" s="37"/>
      <c r="C14" s="37"/>
      <c r="D14" s="37"/>
      <c r="E14" s="37"/>
      <c r="F14" s="37"/>
      <c r="G14" s="37"/>
      <c r="H14" s="37"/>
      <c r="I14" s="37"/>
      <c r="J14" s="37"/>
    </row>
    <row r="15" spans="1:10" ht="18.5" x14ac:dyDescent="0.45">
      <c r="A15" s="37"/>
      <c r="B15" s="37"/>
      <c r="C15" s="37"/>
      <c r="D15" s="37"/>
      <c r="E15" s="37"/>
      <c r="F15" s="37"/>
      <c r="G15" s="37"/>
      <c r="H15" s="37"/>
      <c r="I15" s="37"/>
      <c r="J15" s="37"/>
    </row>
    <row r="16" spans="1:10" ht="18.5" x14ac:dyDescent="0.45">
      <c r="A16" s="49" t="s">
        <v>1687</v>
      </c>
      <c r="B16" s="50"/>
      <c r="C16" s="51"/>
      <c r="D16" s="51"/>
      <c r="E16" s="51"/>
      <c r="F16" s="65" t="s">
        <v>1683</v>
      </c>
      <c r="G16" s="65"/>
      <c r="H16" s="37"/>
      <c r="I16" s="37"/>
      <c r="J16" s="37"/>
    </row>
    <row r="17" spans="1:10" ht="22.5" customHeight="1" x14ac:dyDescent="0.45">
      <c r="A17" s="50"/>
      <c r="B17" s="52"/>
      <c r="C17" s="52" t="s">
        <v>1680</v>
      </c>
      <c r="D17" s="52" t="s">
        <v>1681</v>
      </c>
      <c r="E17" s="52" t="s">
        <v>1682</v>
      </c>
      <c r="F17" s="65"/>
      <c r="G17" s="65"/>
      <c r="H17" s="37"/>
      <c r="I17" s="37"/>
      <c r="J17" s="37"/>
    </row>
    <row r="18" spans="1:10" ht="18.5" x14ac:dyDescent="0.45">
      <c r="A18" s="50"/>
      <c r="B18" s="52" t="s">
        <v>1677</v>
      </c>
      <c r="C18" s="53">
        <f>VLOOKUP(F5,'Montant des Contributions degat'!A1:M41,5,0)*VLOOKUP(simulateur!C5,'23-24_cout contrib 25-26'!A1:V1521,11,0)</f>
        <v>179.4</v>
      </c>
      <c r="D18" s="53">
        <f>VLOOKUP(F5,'Montant des Contributions degat'!A1:M41,6,0)*VLOOKUP(simulateur!C5,'23-24_cout contrib 25-26'!A1:V1521,11,0)</f>
        <v>142.4</v>
      </c>
      <c r="E18" s="53">
        <f>VLOOKUP(F5,'Montant des Contributions degat'!A1:M41,7,0)*VLOOKUP(simulateur!C5,'23-24_cout contrib 25-26'!A1:V1521,11,0)</f>
        <v>64</v>
      </c>
      <c r="F18" s="65"/>
      <c r="G18" s="65"/>
      <c r="H18" s="37"/>
      <c r="I18" s="37"/>
      <c r="J18" s="37"/>
    </row>
    <row r="19" spans="1:10" ht="18.5" x14ac:dyDescent="0.45">
      <c r="A19" s="50"/>
      <c r="B19" s="52" t="s">
        <v>1678</v>
      </c>
      <c r="C19" s="53">
        <f>VLOOKUP(F5,'Montant des Contributions degat'!A1:M41,8,0)*VLOOKUP(simulateur!C5,'23-24_cout contrib 25-26'!A1:V1521,11,0)</f>
        <v>294.60000000000002</v>
      </c>
      <c r="D19" s="53">
        <f>VLOOKUP(F5,'Montant des Contributions degat'!A1:M41,9,0)*VLOOKUP(simulateur!C5,'23-24_cout contrib 25-26'!A1:V1521,11,0)</f>
        <v>257.8</v>
      </c>
      <c r="E19" s="53">
        <f>VLOOKUP(F5,'Montant des Contributions degat'!A1:M41,10,0)*VLOOKUP(simulateur!C5,'23-24_cout contrib 25-26'!A1:V1521,11,0)</f>
        <v>179.20000000000002</v>
      </c>
      <c r="F19" s="65"/>
      <c r="G19" s="65"/>
      <c r="H19" s="37"/>
      <c r="I19" s="37"/>
      <c r="J19" s="37"/>
    </row>
    <row r="20" spans="1:10" ht="18.5" x14ac:dyDescent="0.45">
      <c r="A20" s="50"/>
      <c r="B20" s="52" t="s">
        <v>1679</v>
      </c>
      <c r="C20" s="53">
        <f>VLOOKUP(C5,'24-25'!A1:L1513,6,0)*(VLOOKUP(F5,'Montant des Contributions degat'!A1:M41,11,0))</f>
        <v>123.6006</v>
      </c>
      <c r="D20" s="53">
        <f>VLOOKUP(C5,'24-25'!A1:L1513,6,0)*(VLOOKUP(F5,'Montant des Contributions degat'!A1:M41,12,0))</f>
        <v>98.422699999999992</v>
      </c>
      <c r="E20" s="53">
        <f>VLOOKUP(C5,'24-25'!A1:L1513,6,0)*(VLOOKUP(F5,'Montant des Contributions degat'!A1:M41,13,0))</f>
        <v>43.489100000000001</v>
      </c>
      <c r="F20" s="65"/>
      <c r="G20" s="65"/>
      <c r="H20" s="37"/>
      <c r="I20" s="37"/>
      <c r="J20" s="37"/>
    </row>
    <row r="22" spans="1:10" ht="31.5" customHeight="1" x14ac:dyDescent="0.35"/>
    <row r="23" spans="1:10" ht="33" customHeight="1" x14ac:dyDescent="0.35">
      <c r="A23" s="64" t="s">
        <v>1685</v>
      </c>
      <c r="B23" s="64"/>
      <c r="C23" s="64"/>
      <c r="D23" s="64"/>
      <c r="E23" s="64"/>
      <c r="F23" s="64"/>
    </row>
    <row r="24" spans="1:10" ht="14.5" customHeight="1" x14ac:dyDescent="0.35">
      <c r="A24" s="30"/>
      <c r="B24" s="31" t="s">
        <v>1691</v>
      </c>
      <c r="C24" s="30"/>
      <c r="D24" s="30"/>
      <c r="E24" s="30"/>
      <c r="F24" s="30"/>
    </row>
    <row r="25" spans="1:10" ht="30" customHeight="1" x14ac:dyDescent="0.35">
      <c r="A25" s="36"/>
      <c r="B25" s="32"/>
      <c r="C25" s="33" t="s">
        <v>1686</v>
      </c>
      <c r="D25" s="33" t="s">
        <v>1686</v>
      </c>
      <c r="E25" s="33" t="s">
        <v>1686</v>
      </c>
      <c r="F25" s="34"/>
    </row>
    <row r="26" spans="1:10" x14ac:dyDescent="0.35">
      <c r="A26" s="36"/>
      <c r="B26" s="32" t="s">
        <v>1677</v>
      </c>
      <c r="C26" s="35">
        <f>$C$11-C18</f>
        <v>115.6</v>
      </c>
      <c r="D26" s="35">
        <f t="shared" ref="D26:E26" si="1">$C$11-D18</f>
        <v>152.6</v>
      </c>
      <c r="E26" s="35">
        <f t="shared" si="1"/>
        <v>231</v>
      </c>
      <c r="F26" s="30"/>
    </row>
    <row r="27" spans="1:10" x14ac:dyDescent="0.35">
      <c r="A27" s="36"/>
      <c r="B27" s="32" t="s">
        <v>1678</v>
      </c>
      <c r="C27" s="35">
        <f>$C$12-C19</f>
        <v>115.60000000000002</v>
      </c>
      <c r="D27" s="35">
        <f t="shared" ref="D27:E27" si="2">$C$12-D19</f>
        <v>152.40000000000003</v>
      </c>
      <c r="E27" s="35">
        <f t="shared" si="2"/>
        <v>231.00000000000003</v>
      </c>
      <c r="F27" s="30"/>
    </row>
    <row r="28" spans="1:10" x14ac:dyDescent="0.35">
      <c r="A28" s="36"/>
      <c r="B28" s="32" t="s">
        <v>1679</v>
      </c>
      <c r="C28" s="35">
        <f>$C$13-C20</f>
        <v>80.111499999999992</v>
      </c>
      <c r="D28" s="35">
        <f>$C$13-D20</f>
        <v>105.2894</v>
      </c>
      <c r="E28" s="35">
        <f>$C$13-E20</f>
        <v>160.22299999999998</v>
      </c>
      <c r="F28" s="30"/>
    </row>
  </sheetData>
  <sheetProtection algorithmName="SHA-512" hashValue="iYa4INGLwu2qC0UhOoIBp5VHZieAjj/T9GMiGHBQCcostrsYz/qzTOGdqg0EjaxRWRRddbOFMwx4VPvU2jpmmg==" saltValue="NpW+qfdiqwdbTZsiXewItg==" spinCount="100000" sheet="1" selectLockedCells="1"/>
  <mergeCells count="4">
    <mergeCell ref="A2:A4"/>
    <mergeCell ref="A9:E9"/>
    <mergeCell ref="A23:F23"/>
    <mergeCell ref="F16:G20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10062-7543-4D78-A465-7DF6022482A1}">
  <sheetPr>
    <pageSetUpPr fitToPage="1"/>
  </sheetPr>
  <dimension ref="A1:N42"/>
  <sheetViews>
    <sheetView workbookViewId="0">
      <selection activeCell="C45" sqref="C45"/>
    </sheetView>
  </sheetViews>
  <sheetFormatPr baseColWidth="10" defaultRowHeight="14.5" x14ac:dyDescent="0.35"/>
  <cols>
    <col min="1" max="1" width="26.7265625" bestFit="1" customWidth="1"/>
    <col min="2" max="4" width="17.81640625" customWidth="1"/>
    <col min="5" max="13" width="15.54296875" customWidth="1"/>
  </cols>
  <sheetData>
    <row r="1" spans="1:14" ht="87.5" thickBot="1" x14ac:dyDescent="0.4">
      <c r="A1" s="66" t="s">
        <v>1667</v>
      </c>
      <c r="B1" s="105" t="s">
        <v>1692</v>
      </c>
      <c r="C1" s="104" t="s">
        <v>1693</v>
      </c>
      <c r="D1" s="103" t="s">
        <v>1694</v>
      </c>
      <c r="E1" s="67" t="s">
        <v>1671</v>
      </c>
      <c r="F1" s="68" t="s">
        <v>1673</v>
      </c>
      <c r="G1" s="69" t="s">
        <v>1672</v>
      </c>
      <c r="H1" s="79" t="s">
        <v>1674</v>
      </c>
      <c r="I1" s="80" t="s">
        <v>1675</v>
      </c>
      <c r="J1" s="81" t="s">
        <v>1676</v>
      </c>
      <c r="K1" s="91" t="s">
        <v>1695</v>
      </c>
      <c r="L1" s="92" t="s">
        <v>1669</v>
      </c>
      <c r="M1" s="93" t="s">
        <v>1670</v>
      </c>
    </row>
    <row r="2" spans="1:14" x14ac:dyDescent="0.35">
      <c r="A2" s="59" t="s">
        <v>5</v>
      </c>
      <c r="B2" s="106">
        <v>41.51</v>
      </c>
      <c r="C2" s="83">
        <v>46.42</v>
      </c>
      <c r="D2" s="96">
        <v>3.17</v>
      </c>
      <c r="E2" s="70">
        <v>20.59</v>
      </c>
      <c r="F2" s="71">
        <v>13.9</v>
      </c>
      <c r="G2" s="72">
        <v>-0.33</v>
      </c>
      <c r="H2" s="82">
        <v>25.5</v>
      </c>
      <c r="I2" s="83">
        <v>18.809999999999999</v>
      </c>
      <c r="J2" s="84">
        <v>4.58</v>
      </c>
      <c r="K2" s="94">
        <v>1.57</v>
      </c>
      <c r="L2" s="95">
        <v>1.06</v>
      </c>
      <c r="M2" s="96">
        <v>-0.03</v>
      </c>
    </row>
    <row r="3" spans="1:14" x14ac:dyDescent="0.35">
      <c r="A3" s="60" t="s">
        <v>39</v>
      </c>
      <c r="B3" s="107">
        <v>26.07</v>
      </c>
      <c r="C3" s="86">
        <v>30.29</v>
      </c>
      <c r="D3" s="99">
        <v>1.86</v>
      </c>
      <c r="E3" s="73">
        <v>10.51</v>
      </c>
      <c r="F3" s="74">
        <v>5.53</v>
      </c>
      <c r="G3" s="75">
        <v>-5.05</v>
      </c>
      <c r="H3" s="85">
        <v>14.73</v>
      </c>
      <c r="I3" s="86">
        <v>9.75</v>
      </c>
      <c r="J3" s="87">
        <v>-0.83</v>
      </c>
      <c r="K3" s="97">
        <v>0.75</v>
      </c>
      <c r="L3" s="98">
        <v>0.4</v>
      </c>
      <c r="M3" s="99">
        <v>-0.36</v>
      </c>
    </row>
    <row r="4" spans="1:14" x14ac:dyDescent="0.35">
      <c r="A4" s="60" t="s">
        <v>46</v>
      </c>
      <c r="B4" s="107">
        <v>0</v>
      </c>
      <c r="C4" s="86">
        <v>0</v>
      </c>
      <c r="D4" s="99">
        <v>0</v>
      </c>
      <c r="E4" s="73"/>
      <c r="F4" s="74"/>
      <c r="G4" s="75"/>
      <c r="H4" s="85"/>
      <c r="I4" s="86"/>
      <c r="J4" s="87"/>
      <c r="K4" s="97"/>
      <c r="L4" s="98"/>
      <c r="M4" s="99"/>
      <c r="N4" t="s">
        <v>1684</v>
      </c>
    </row>
    <row r="5" spans="1:14" x14ac:dyDescent="0.35">
      <c r="A5" s="60" t="s">
        <v>72</v>
      </c>
      <c r="B5" s="107">
        <v>29.56</v>
      </c>
      <c r="C5" s="86">
        <v>33.909999999999997</v>
      </c>
      <c r="D5" s="99">
        <v>1.82</v>
      </c>
      <c r="E5" s="73">
        <v>22</v>
      </c>
      <c r="F5" s="74">
        <v>19.59</v>
      </c>
      <c r="G5" s="75">
        <v>14.45</v>
      </c>
      <c r="H5" s="85">
        <v>26.36</v>
      </c>
      <c r="I5" s="86">
        <v>23.94</v>
      </c>
      <c r="J5" s="87">
        <v>18.8</v>
      </c>
      <c r="K5" s="97">
        <v>1.36</v>
      </c>
      <c r="L5" s="98">
        <v>1.21</v>
      </c>
      <c r="M5" s="99">
        <v>0.89</v>
      </c>
    </row>
    <row r="6" spans="1:14" x14ac:dyDescent="0.35">
      <c r="A6" s="60" t="s">
        <v>86</v>
      </c>
      <c r="B6" s="107">
        <v>94.34</v>
      </c>
      <c r="C6" s="86">
        <v>98.85</v>
      </c>
      <c r="D6" s="99">
        <v>4.4400000000000004</v>
      </c>
      <c r="E6" s="73">
        <v>79.87</v>
      </c>
      <c r="F6" s="74">
        <v>75.239999999999995</v>
      </c>
      <c r="G6" s="75">
        <v>65.400000000000006</v>
      </c>
      <c r="H6" s="85">
        <v>84.37</v>
      </c>
      <c r="I6" s="86">
        <v>79.739999999999995</v>
      </c>
      <c r="J6" s="87">
        <v>69.900000000000006</v>
      </c>
      <c r="K6" s="97">
        <v>3.76</v>
      </c>
      <c r="L6" s="98">
        <v>3.54</v>
      </c>
      <c r="M6" s="99">
        <v>3.08</v>
      </c>
    </row>
    <row r="7" spans="1:14" x14ac:dyDescent="0.35">
      <c r="A7" s="60" t="s">
        <v>12</v>
      </c>
      <c r="B7" s="107">
        <v>14.75</v>
      </c>
      <c r="C7" s="86">
        <v>20.51</v>
      </c>
      <c r="D7" s="99">
        <v>0.89</v>
      </c>
      <c r="E7" s="73">
        <v>8.9700000000000006</v>
      </c>
      <c r="F7" s="74">
        <v>7.12</v>
      </c>
      <c r="G7" s="75">
        <v>3.2</v>
      </c>
      <c r="H7" s="85">
        <v>14.73</v>
      </c>
      <c r="I7" s="86">
        <v>12.89</v>
      </c>
      <c r="J7" s="87">
        <v>8.9600000000000009</v>
      </c>
      <c r="K7" s="97">
        <v>0.54</v>
      </c>
      <c r="L7" s="98">
        <v>0.43</v>
      </c>
      <c r="M7" s="99">
        <v>0.19</v>
      </c>
    </row>
    <row r="8" spans="1:14" x14ac:dyDescent="0.35">
      <c r="A8" s="60" t="s">
        <v>181</v>
      </c>
      <c r="B8" s="107">
        <v>58.01</v>
      </c>
      <c r="C8" s="86">
        <v>62.43</v>
      </c>
      <c r="D8" s="99">
        <v>2.61</v>
      </c>
      <c r="E8" s="73">
        <v>38.94</v>
      </c>
      <c r="F8" s="74">
        <v>32.83</v>
      </c>
      <c r="G8" s="75">
        <v>19.86</v>
      </c>
      <c r="H8" s="85">
        <v>43.36</v>
      </c>
      <c r="I8" s="86">
        <v>37.25</v>
      </c>
      <c r="J8" s="87">
        <v>24.28</v>
      </c>
      <c r="K8" s="97">
        <v>1.75</v>
      </c>
      <c r="L8" s="98">
        <v>1.48</v>
      </c>
      <c r="M8" s="99">
        <v>0.89</v>
      </c>
    </row>
    <row r="9" spans="1:14" x14ac:dyDescent="0.35">
      <c r="A9" s="60" t="s">
        <v>265</v>
      </c>
      <c r="B9" s="107">
        <v>126.44</v>
      </c>
      <c r="C9" s="86">
        <v>130.44</v>
      </c>
      <c r="D9" s="99">
        <v>8.19</v>
      </c>
      <c r="E9" s="73">
        <v>115.23</v>
      </c>
      <c r="F9" s="74">
        <v>111.64</v>
      </c>
      <c r="G9" s="75">
        <v>104.02</v>
      </c>
      <c r="H9" s="85">
        <v>119.23</v>
      </c>
      <c r="I9" s="86">
        <v>115.64</v>
      </c>
      <c r="J9" s="87">
        <v>108.02</v>
      </c>
      <c r="K9" s="97">
        <v>7.46</v>
      </c>
      <c r="L9" s="98">
        <v>7.23</v>
      </c>
      <c r="M9" s="99">
        <v>6.74</v>
      </c>
    </row>
    <row r="10" spans="1:14" x14ac:dyDescent="0.35">
      <c r="A10" s="60" t="s">
        <v>285</v>
      </c>
      <c r="B10" s="107">
        <v>62.39</v>
      </c>
      <c r="C10" s="86">
        <v>67.22</v>
      </c>
      <c r="D10" s="99">
        <v>2.38</v>
      </c>
      <c r="E10" s="73">
        <v>42.9</v>
      </c>
      <c r="F10" s="74">
        <v>36.659999999999997</v>
      </c>
      <c r="G10" s="75">
        <v>23.4</v>
      </c>
      <c r="H10" s="85">
        <v>47.72</v>
      </c>
      <c r="I10" s="86">
        <v>41.48</v>
      </c>
      <c r="J10" s="87">
        <v>28.22</v>
      </c>
      <c r="K10" s="97">
        <v>1.64</v>
      </c>
      <c r="L10" s="98">
        <v>1.4</v>
      </c>
      <c r="M10" s="99">
        <v>0.89</v>
      </c>
    </row>
    <row r="11" spans="1:14" x14ac:dyDescent="0.35">
      <c r="A11" s="60" t="s">
        <v>43</v>
      </c>
      <c r="B11" s="107">
        <v>50.56</v>
      </c>
      <c r="C11" s="86">
        <v>54.94</v>
      </c>
      <c r="D11" s="99">
        <v>1.78</v>
      </c>
      <c r="E11" s="73">
        <v>40.119999999999997</v>
      </c>
      <c r="F11" s="74">
        <v>36.78</v>
      </c>
      <c r="G11" s="75">
        <v>29.69</v>
      </c>
      <c r="H11" s="85">
        <v>44.51</v>
      </c>
      <c r="I11" s="86">
        <v>41.17</v>
      </c>
      <c r="J11" s="87">
        <v>34.07</v>
      </c>
      <c r="K11" s="97">
        <v>1.41</v>
      </c>
      <c r="L11" s="98">
        <v>1.3</v>
      </c>
      <c r="M11" s="99">
        <v>1.05</v>
      </c>
    </row>
    <row r="12" spans="1:14" x14ac:dyDescent="0.35">
      <c r="A12" s="60" t="s">
        <v>332</v>
      </c>
      <c r="B12" s="107">
        <v>0</v>
      </c>
      <c r="C12" s="86">
        <v>0</v>
      </c>
      <c r="D12" s="99">
        <v>0</v>
      </c>
      <c r="E12" s="73"/>
      <c r="F12" s="74"/>
      <c r="G12" s="75"/>
      <c r="H12" s="85"/>
      <c r="I12" s="86"/>
      <c r="J12" s="87"/>
      <c r="K12" s="97"/>
      <c r="L12" s="98"/>
      <c r="M12" s="99"/>
      <c r="N12" t="s">
        <v>1684</v>
      </c>
    </row>
    <row r="13" spans="1:14" x14ac:dyDescent="0.35">
      <c r="A13" s="60" t="s">
        <v>367</v>
      </c>
      <c r="B13" s="107">
        <v>64.040000000000006</v>
      </c>
      <c r="C13" s="86">
        <v>69.069999999999993</v>
      </c>
      <c r="D13" s="99">
        <v>2.46</v>
      </c>
      <c r="E13" s="73">
        <v>44.95</v>
      </c>
      <c r="F13" s="74">
        <v>38.840000000000003</v>
      </c>
      <c r="G13" s="75">
        <v>25.86</v>
      </c>
      <c r="H13" s="85">
        <v>49.98</v>
      </c>
      <c r="I13" s="86">
        <v>43.87</v>
      </c>
      <c r="J13" s="87">
        <v>30.89</v>
      </c>
      <c r="K13" s="97">
        <v>1.73</v>
      </c>
      <c r="L13" s="98">
        <v>1.49</v>
      </c>
      <c r="M13" s="99">
        <v>1</v>
      </c>
    </row>
    <row r="14" spans="1:14" x14ac:dyDescent="0.35">
      <c r="A14" s="60" t="s">
        <v>401</v>
      </c>
      <c r="B14" s="107">
        <v>30</v>
      </c>
      <c r="C14" s="86">
        <v>34.35</v>
      </c>
      <c r="D14" s="99">
        <v>1.96</v>
      </c>
      <c r="E14" s="73">
        <v>27.25</v>
      </c>
      <c r="F14" s="74">
        <v>26.37</v>
      </c>
      <c r="G14" s="75">
        <v>24.5</v>
      </c>
      <c r="H14" s="85">
        <v>31.6</v>
      </c>
      <c r="I14" s="86">
        <v>30.72</v>
      </c>
      <c r="J14" s="87">
        <v>28.85</v>
      </c>
      <c r="K14" s="97">
        <v>1.78</v>
      </c>
      <c r="L14" s="98">
        <v>1.72</v>
      </c>
      <c r="M14" s="99">
        <v>1.6</v>
      </c>
    </row>
    <row r="15" spans="1:14" x14ac:dyDescent="0.35">
      <c r="A15" s="60" t="s">
        <v>424</v>
      </c>
      <c r="B15" s="107">
        <v>0</v>
      </c>
      <c r="C15" s="86">
        <v>0</v>
      </c>
      <c r="D15" s="99">
        <v>0</v>
      </c>
      <c r="E15" s="73"/>
      <c r="F15" s="74"/>
      <c r="G15" s="75"/>
      <c r="H15" s="85"/>
      <c r="I15" s="86"/>
      <c r="J15" s="87"/>
      <c r="K15" s="97"/>
      <c r="L15" s="98"/>
      <c r="M15" s="99"/>
    </row>
    <row r="16" spans="1:14" x14ac:dyDescent="0.35">
      <c r="A16" s="60" t="s">
        <v>111</v>
      </c>
      <c r="B16" s="107">
        <v>83.82</v>
      </c>
      <c r="C16" s="86">
        <v>88.42</v>
      </c>
      <c r="D16" s="99">
        <v>4.6399999999999997</v>
      </c>
      <c r="E16" s="73">
        <v>44.97</v>
      </c>
      <c r="F16" s="74">
        <v>32.54</v>
      </c>
      <c r="G16" s="75">
        <v>6.12</v>
      </c>
      <c r="H16" s="85">
        <v>49.57</v>
      </c>
      <c r="I16" s="86">
        <v>37.14</v>
      </c>
      <c r="J16" s="87">
        <v>10.73</v>
      </c>
      <c r="K16" s="97">
        <v>2.4900000000000002</v>
      </c>
      <c r="L16" s="98">
        <v>1.8</v>
      </c>
      <c r="M16" s="99">
        <v>0.34</v>
      </c>
    </row>
    <row r="17" spans="1:14" x14ac:dyDescent="0.35">
      <c r="A17" s="60" t="s">
        <v>492</v>
      </c>
      <c r="B17" s="107">
        <v>96.97</v>
      </c>
      <c r="C17" s="86">
        <v>101.32</v>
      </c>
      <c r="D17" s="99">
        <v>4.5</v>
      </c>
      <c r="E17" s="73">
        <v>75.03</v>
      </c>
      <c r="F17" s="74">
        <v>68.010000000000005</v>
      </c>
      <c r="G17" s="75">
        <v>53.09</v>
      </c>
      <c r="H17" s="85">
        <v>79.38</v>
      </c>
      <c r="I17" s="86">
        <v>72.36</v>
      </c>
      <c r="J17" s="87">
        <v>57.44</v>
      </c>
      <c r="K17" s="97">
        <v>3.48</v>
      </c>
      <c r="L17" s="98">
        <v>3.16</v>
      </c>
      <c r="M17" s="99">
        <v>2.46</v>
      </c>
    </row>
    <row r="18" spans="1:14" x14ac:dyDescent="0.35">
      <c r="A18" s="60" t="s">
        <v>88</v>
      </c>
      <c r="B18" s="107">
        <v>48.63</v>
      </c>
      <c r="C18" s="86">
        <v>53.52</v>
      </c>
      <c r="D18" s="99">
        <v>1.73</v>
      </c>
      <c r="E18" s="73">
        <v>33.03</v>
      </c>
      <c r="F18" s="74">
        <v>28.04</v>
      </c>
      <c r="G18" s="75">
        <v>17.43</v>
      </c>
      <c r="H18" s="85">
        <v>37.92</v>
      </c>
      <c r="I18" s="86">
        <v>32.92</v>
      </c>
      <c r="J18" s="87">
        <v>22.31</v>
      </c>
      <c r="K18" s="97">
        <v>1.17</v>
      </c>
      <c r="L18" s="98">
        <v>1</v>
      </c>
      <c r="M18" s="99">
        <v>0.62</v>
      </c>
    </row>
    <row r="19" spans="1:14" x14ac:dyDescent="0.35">
      <c r="A19" s="60" t="s">
        <v>629</v>
      </c>
      <c r="B19" s="107">
        <v>227.27</v>
      </c>
      <c r="C19" s="86">
        <v>231.44</v>
      </c>
      <c r="D19" s="99">
        <v>9.4499999999999993</v>
      </c>
      <c r="E19" s="73">
        <v>196.26</v>
      </c>
      <c r="F19" s="74">
        <v>186.33</v>
      </c>
      <c r="G19" s="75">
        <v>165.24</v>
      </c>
      <c r="H19" s="85">
        <v>200.42</v>
      </c>
      <c r="I19" s="86">
        <v>190.5</v>
      </c>
      <c r="J19" s="87">
        <v>169.41</v>
      </c>
      <c r="K19" s="97">
        <v>8.16</v>
      </c>
      <c r="L19" s="98">
        <v>7.75</v>
      </c>
      <c r="M19" s="99">
        <v>6.87</v>
      </c>
    </row>
    <row r="20" spans="1:14" x14ac:dyDescent="0.35">
      <c r="A20" s="60" t="s">
        <v>643</v>
      </c>
      <c r="B20" s="107">
        <v>86.94</v>
      </c>
      <c r="C20" s="86">
        <v>90.88</v>
      </c>
      <c r="D20" s="99">
        <v>5.88</v>
      </c>
      <c r="E20" s="73">
        <v>80.28</v>
      </c>
      <c r="F20" s="74">
        <v>78.150000000000006</v>
      </c>
      <c r="G20" s="75">
        <v>73.62</v>
      </c>
      <c r="H20" s="85">
        <v>84.22</v>
      </c>
      <c r="I20" s="86">
        <v>82.09</v>
      </c>
      <c r="J20" s="87">
        <v>77.56</v>
      </c>
      <c r="K20" s="97">
        <v>5.43</v>
      </c>
      <c r="L20" s="98">
        <v>5.29</v>
      </c>
      <c r="M20" s="99">
        <v>4.9800000000000004</v>
      </c>
    </row>
    <row r="21" spans="1:14" x14ac:dyDescent="0.35">
      <c r="A21" s="60" t="s">
        <v>661</v>
      </c>
      <c r="B21" s="107">
        <v>37.119999999999997</v>
      </c>
      <c r="C21" s="86">
        <v>41.76</v>
      </c>
      <c r="D21" s="99">
        <v>1</v>
      </c>
      <c r="E21" s="73">
        <v>27.31</v>
      </c>
      <c r="F21" s="74">
        <v>24.18</v>
      </c>
      <c r="G21" s="75">
        <v>17.510000000000002</v>
      </c>
      <c r="H21" s="85">
        <v>31.95</v>
      </c>
      <c r="I21" s="86">
        <v>28.82</v>
      </c>
      <c r="J21" s="87">
        <v>22.15</v>
      </c>
      <c r="K21" s="97">
        <v>0.74</v>
      </c>
      <c r="L21" s="98">
        <v>0.65</v>
      </c>
      <c r="M21" s="99">
        <v>0.47</v>
      </c>
    </row>
    <row r="22" spans="1:14" x14ac:dyDescent="0.35">
      <c r="A22" s="60" t="s">
        <v>683</v>
      </c>
      <c r="B22" s="107">
        <v>0</v>
      </c>
      <c r="C22" s="86">
        <v>0</v>
      </c>
      <c r="D22" s="99">
        <v>0</v>
      </c>
      <c r="E22" s="73"/>
      <c r="F22" s="74"/>
      <c r="G22" s="75"/>
      <c r="H22" s="85"/>
      <c r="I22" s="86"/>
      <c r="J22" s="87"/>
      <c r="K22" s="97"/>
      <c r="L22" s="98"/>
      <c r="M22" s="99"/>
      <c r="N22" t="s">
        <v>1684</v>
      </c>
    </row>
    <row r="23" spans="1:14" x14ac:dyDescent="0.35">
      <c r="A23" s="60" t="s">
        <v>700</v>
      </c>
      <c r="B23" s="107">
        <v>40.96</v>
      </c>
      <c r="C23" s="86">
        <v>46.06</v>
      </c>
      <c r="D23" s="99">
        <v>2.68</v>
      </c>
      <c r="E23" s="73">
        <v>27.5</v>
      </c>
      <c r="F23" s="74">
        <v>23.19</v>
      </c>
      <c r="G23" s="75">
        <v>14.04</v>
      </c>
      <c r="H23" s="85">
        <v>32.6</v>
      </c>
      <c r="I23" s="86">
        <v>28.29</v>
      </c>
      <c r="J23" s="87">
        <v>19.14</v>
      </c>
      <c r="K23" s="97">
        <v>1.8</v>
      </c>
      <c r="L23" s="98">
        <v>1.52</v>
      </c>
      <c r="M23" s="99">
        <v>0.92</v>
      </c>
    </row>
    <row r="24" spans="1:14" x14ac:dyDescent="0.35">
      <c r="A24" s="60" t="s">
        <v>754</v>
      </c>
      <c r="B24" s="107">
        <v>18.399999999999999</v>
      </c>
      <c r="C24" s="86">
        <v>23.05</v>
      </c>
      <c r="D24" s="99">
        <v>1.84</v>
      </c>
      <c r="E24" s="73">
        <v>10.4</v>
      </c>
      <c r="F24" s="74">
        <v>7.84</v>
      </c>
      <c r="G24" s="75">
        <v>2.4</v>
      </c>
      <c r="H24" s="85">
        <v>15.05</v>
      </c>
      <c r="I24" s="86">
        <v>12.49</v>
      </c>
      <c r="J24" s="87">
        <v>7.04</v>
      </c>
      <c r="K24" s="97">
        <v>1.04</v>
      </c>
      <c r="L24" s="98">
        <v>0.79</v>
      </c>
      <c r="M24" s="99">
        <v>0.24</v>
      </c>
    </row>
    <row r="25" spans="1:14" x14ac:dyDescent="0.35">
      <c r="A25" s="60" t="s">
        <v>725</v>
      </c>
      <c r="B25" s="107">
        <v>0</v>
      </c>
      <c r="C25" s="86">
        <v>0</v>
      </c>
      <c r="D25" s="99">
        <v>0</v>
      </c>
      <c r="E25" s="73"/>
      <c r="F25" s="74"/>
      <c r="G25" s="75"/>
      <c r="H25" s="85"/>
      <c r="I25" s="86"/>
      <c r="J25" s="87"/>
      <c r="K25" s="97"/>
      <c r="L25" s="98"/>
      <c r="M25" s="99"/>
      <c r="N25" t="s">
        <v>1684</v>
      </c>
    </row>
    <row r="26" spans="1:14" x14ac:dyDescent="0.35">
      <c r="A26" s="60" t="s">
        <v>734</v>
      </c>
      <c r="B26" s="107">
        <v>172.84</v>
      </c>
      <c r="C26" s="86">
        <v>177.91</v>
      </c>
      <c r="D26" s="99">
        <v>8.74</v>
      </c>
      <c r="E26" s="73">
        <v>156.77000000000001</v>
      </c>
      <c r="F26" s="74">
        <v>151.62</v>
      </c>
      <c r="G26" s="75">
        <v>140.69999999999999</v>
      </c>
      <c r="H26" s="85">
        <v>161.84</v>
      </c>
      <c r="I26" s="86">
        <v>156.69999999999999</v>
      </c>
      <c r="J26" s="87">
        <v>145.78</v>
      </c>
      <c r="K26" s="97">
        <v>7.93</v>
      </c>
      <c r="L26" s="98">
        <v>7.67</v>
      </c>
      <c r="M26" s="99">
        <v>7.11</v>
      </c>
    </row>
    <row r="27" spans="1:14" x14ac:dyDescent="0.35">
      <c r="A27" s="60" t="s">
        <v>743</v>
      </c>
      <c r="B27" s="107">
        <v>0</v>
      </c>
      <c r="C27" s="86">
        <v>0.11</v>
      </c>
      <c r="D27" s="99">
        <v>0</v>
      </c>
      <c r="E27" s="73"/>
      <c r="F27" s="74"/>
      <c r="G27" s="75"/>
      <c r="H27" s="85"/>
      <c r="I27" s="86"/>
      <c r="J27" s="87"/>
      <c r="K27" s="97"/>
      <c r="L27" s="98"/>
      <c r="M27" s="99"/>
      <c r="N27" t="s">
        <v>1684</v>
      </c>
    </row>
    <row r="28" spans="1:14" hidden="1" x14ac:dyDescent="0.35">
      <c r="A28" s="60" t="s">
        <v>1668</v>
      </c>
      <c r="B28" s="107">
        <v>0</v>
      </c>
      <c r="C28" s="86">
        <v>0</v>
      </c>
      <c r="D28" s="99">
        <v>0</v>
      </c>
      <c r="E28" s="73"/>
      <c r="F28" s="74"/>
      <c r="G28" s="75"/>
      <c r="H28" s="85"/>
      <c r="I28" s="86"/>
      <c r="J28" s="87"/>
      <c r="K28" s="97"/>
      <c r="L28" s="98"/>
      <c r="M28" s="99"/>
    </row>
    <row r="29" spans="1:14" x14ac:dyDescent="0.35">
      <c r="A29" s="60" t="s">
        <v>787</v>
      </c>
      <c r="B29" s="107">
        <v>0</v>
      </c>
      <c r="C29" s="86">
        <v>0</v>
      </c>
      <c r="D29" s="99">
        <v>0</v>
      </c>
      <c r="E29" s="73"/>
      <c r="F29" s="74"/>
      <c r="G29" s="75"/>
      <c r="H29" s="85">
        <v>-6.97</v>
      </c>
      <c r="I29" s="86">
        <v>-9.2100000000000009</v>
      </c>
      <c r="J29" s="87">
        <v>-13.95</v>
      </c>
      <c r="K29" s="97"/>
      <c r="L29" s="98"/>
      <c r="M29" s="99"/>
      <c r="N29" t="s">
        <v>1684</v>
      </c>
    </row>
    <row r="30" spans="1:14" x14ac:dyDescent="0.35">
      <c r="A30" s="60" t="s">
        <v>770</v>
      </c>
      <c r="B30" s="107">
        <v>23.05</v>
      </c>
      <c r="C30" s="86">
        <v>28.5</v>
      </c>
      <c r="D30" s="99">
        <v>0.74</v>
      </c>
      <c r="E30" s="73">
        <v>4.6100000000000003</v>
      </c>
      <c r="F30" s="74">
        <v>-1.29</v>
      </c>
      <c r="G30" s="75">
        <v>-13.83</v>
      </c>
      <c r="H30" s="85">
        <v>10.050000000000001</v>
      </c>
      <c r="I30" s="86">
        <v>4.1500000000000004</v>
      </c>
      <c r="J30" s="87">
        <v>-8.39</v>
      </c>
      <c r="K30" s="97">
        <v>0.15</v>
      </c>
      <c r="L30" s="98">
        <v>-0.04</v>
      </c>
      <c r="M30" s="99">
        <v>-0.44</v>
      </c>
    </row>
    <row r="31" spans="1:14" x14ac:dyDescent="0.35">
      <c r="A31" s="60" t="s">
        <v>814</v>
      </c>
      <c r="B31" s="107">
        <v>0</v>
      </c>
      <c r="C31" s="86">
        <v>0</v>
      </c>
      <c r="D31" s="99">
        <v>0</v>
      </c>
      <c r="E31" s="73"/>
      <c r="F31" s="74"/>
      <c r="G31" s="75"/>
      <c r="H31" s="85"/>
      <c r="I31" s="86"/>
      <c r="J31" s="87"/>
      <c r="K31" s="97"/>
      <c r="L31" s="98"/>
      <c r="M31" s="99"/>
      <c r="N31" t="s">
        <v>1684</v>
      </c>
    </row>
    <row r="32" spans="1:14" x14ac:dyDescent="0.35">
      <c r="A32" s="60" t="s">
        <v>821</v>
      </c>
      <c r="B32" s="107">
        <v>0</v>
      </c>
      <c r="C32" s="86">
        <v>0</v>
      </c>
      <c r="D32" s="99">
        <v>0</v>
      </c>
      <c r="E32" s="73"/>
      <c r="F32" s="74"/>
      <c r="G32" s="75"/>
      <c r="H32" s="85"/>
      <c r="I32" s="86"/>
      <c r="J32" s="87"/>
      <c r="K32" s="97"/>
      <c r="L32" s="98"/>
      <c r="M32" s="99"/>
      <c r="N32" t="s">
        <v>1684</v>
      </c>
    </row>
    <row r="33" spans="1:14" x14ac:dyDescent="0.35">
      <c r="A33" s="60" t="s">
        <v>830</v>
      </c>
      <c r="B33" s="107">
        <v>81.709999999999994</v>
      </c>
      <c r="C33" s="86">
        <v>87.68</v>
      </c>
      <c r="D33" s="99">
        <v>2.48</v>
      </c>
      <c r="E33" s="73">
        <v>67.88</v>
      </c>
      <c r="F33" s="74">
        <v>63.46</v>
      </c>
      <c r="G33" s="75">
        <v>54.05</v>
      </c>
      <c r="H33" s="85">
        <v>73.84</v>
      </c>
      <c r="I33" s="86">
        <v>69.42</v>
      </c>
      <c r="J33" s="87">
        <v>60.01</v>
      </c>
      <c r="K33" s="97">
        <v>2.06</v>
      </c>
      <c r="L33" s="98">
        <v>1.93</v>
      </c>
      <c r="M33" s="99">
        <v>1.64</v>
      </c>
    </row>
    <row r="34" spans="1:14" x14ac:dyDescent="0.35">
      <c r="A34" s="60" t="s">
        <v>843</v>
      </c>
      <c r="B34" s="107">
        <v>0</v>
      </c>
      <c r="C34" s="86">
        <v>0</v>
      </c>
      <c r="D34" s="99">
        <v>0</v>
      </c>
      <c r="E34" s="73"/>
      <c r="F34" s="74"/>
      <c r="G34" s="75"/>
      <c r="H34" s="85"/>
      <c r="I34" s="86"/>
      <c r="J34" s="87"/>
      <c r="K34" s="97"/>
      <c r="L34" s="98"/>
      <c r="M34" s="99"/>
      <c r="N34" t="s">
        <v>1684</v>
      </c>
    </row>
    <row r="35" spans="1:14" x14ac:dyDescent="0.35">
      <c r="A35" s="60" t="s">
        <v>853</v>
      </c>
      <c r="B35" s="107">
        <v>0</v>
      </c>
      <c r="C35" s="86">
        <v>0</v>
      </c>
      <c r="D35" s="99">
        <v>0</v>
      </c>
      <c r="E35" s="73"/>
      <c r="F35" s="74"/>
      <c r="G35" s="75"/>
      <c r="H35" s="85"/>
      <c r="I35" s="86"/>
      <c r="J35" s="87"/>
      <c r="K35" s="97"/>
      <c r="L35" s="98"/>
      <c r="M35" s="99"/>
      <c r="N35" t="s">
        <v>1684</v>
      </c>
    </row>
    <row r="36" spans="1:14" x14ac:dyDescent="0.35">
      <c r="A36" s="60" t="s">
        <v>54</v>
      </c>
      <c r="B36" s="107">
        <v>0</v>
      </c>
      <c r="C36" s="86">
        <v>0</v>
      </c>
      <c r="D36" s="99">
        <v>0</v>
      </c>
      <c r="E36" s="73"/>
      <c r="F36" s="74"/>
      <c r="G36" s="75"/>
      <c r="H36" s="85"/>
      <c r="I36" s="86"/>
      <c r="J36" s="87"/>
      <c r="K36" s="97"/>
      <c r="L36" s="98"/>
      <c r="M36" s="99"/>
      <c r="N36" t="s">
        <v>1684</v>
      </c>
    </row>
    <row r="37" spans="1:14" x14ac:dyDescent="0.35">
      <c r="A37" s="60" t="s">
        <v>910</v>
      </c>
      <c r="B37" s="107">
        <v>60.57</v>
      </c>
      <c r="C37" s="86">
        <v>65.290000000000006</v>
      </c>
      <c r="D37" s="99">
        <v>3.14</v>
      </c>
      <c r="E37" s="73">
        <v>34.369999999999997</v>
      </c>
      <c r="F37" s="74">
        <v>25.98</v>
      </c>
      <c r="G37" s="75">
        <v>8.16</v>
      </c>
      <c r="H37" s="85">
        <v>39.08</v>
      </c>
      <c r="I37" s="86">
        <v>30.69</v>
      </c>
      <c r="J37" s="87">
        <v>12.87</v>
      </c>
      <c r="K37" s="97">
        <v>1.78</v>
      </c>
      <c r="L37" s="98">
        <v>1.35</v>
      </c>
      <c r="M37" s="99">
        <v>0.43</v>
      </c>
    </row>
    <row r="38" spans="1:14" x14ac:dyDescent="0.35">
      <c r="A38" s="60" t="s">
        <v>930</v>
      </c>
      <c r="B38" s="107">
        <v>112.64</v>
      </c>
      <c r="C38" s="86">
        <v>117.29</v>
      </c>
      <c r="D38" s="99">
        <v>3.98</v>
      </c>
      <c r="E38" s="73">
        <v>77.819999999999993</v>
      </c>
      <c r="F38" s="74">
        <v>66.680000000000007</v>
      </c>
      <c r="G38" s="75">
        <v>43.01</v>
      </c>
      <c r="H38" s="85">
        <v>82.47</v>
      </c>
      <c r="I38" s="86">
        <v>71.33</v>
      </c>
      <c r="J38" s="87">
        <v>47.66</v>
      </c>
      <c r="K38" s="97">
        <v>2.75</v>
      </c>
      <c r="L38" s="98">
        <v>2.35</v>
      </c>
      <c r="M38" s="99">
        <v>1.52</v>
      </c>
    </row>
    <row r="39" spans="1:14" x14ac:dyDescent="0.35">
      <c r="A39" s="60" t="s">
        <v>980</v>
      </c>
      <c r="B39" s="107">
        <v>0</v>
      </c>
      <c r="C39" s="86">
        <v>0</v>
      </c>
      <c r="D39" s="99">
        <v>0</v>
      </c>
      <c r="E39" s="73"/>
      <c r="F39" s="74"/>
      <c r="G39" s="75"/>
      <c r="H39" s="85"/>
      <c r="I39" s="86"/>
      <c r="J39" s="87"/>
      <c r="K39" s="97"/>
      <c r="L39" s="98"/>
      <c r="M39" s="99"/>
      <c r="N39" t="s">
        <v>1684</v>
      </c>
    </row>
    <row r="40" spans="1:14" x14ac:dyDescent="0.35">
      <c r="A40" s="60" t="s">
        <v>999</v>
      </c>
      <c r="B40" s="107">
        <v>15.58</v>
      </c>
      <c r="C40" s="86">
        <v>20.76</v>
      </c>
      <c r="D40" s="99">
        <v>0.69</v>
      </c>
      <c r="E40" s="73">
        <v>8.6199999999999992</v>
      </c>
      <c r="F40" s="74">
        <v>6.39</v>
      </c>
      <c r="G40" s="75">
        <v>1.66</v>
      </c>
      <c r="H40" s="85">
        <v>13.8</v>
      </c>
      <c r="I40" s="86">
        <v>11.57</v>
      </c>
      <c r="J40" s="87">
        <v>6.84</v>
      </c>
      <c r="K40" s="97">
        <v>0.38</v>
      </c>
      <c r="L40" s="98">
        <v>0.28000000000000003</v>
      </c>
      <c r="M40" s="99">
        <v>7.0000000000000007E-2</v>
      </c>
    </row>
    <row r="41" spans="1:14" ht="15" thickBot="1" x14ac:dyDescent="0.4">
      <c r="A41" s="61" t="s">
        <v>1042</v>
      </c>
      <c r="B41" s="108">
        <v>3.9</v>
      </c>
      <c r="C41" s="89">
        <v>9</v>
      </c>
      <c r="D41" s="102">
        <v>0.39</v>
      </c>
      <c r="E41" s="76"/>
      <c r="F41" s="77"/>
      <c r="G41" s="78"/>
      <c r="H41" s="88"/>
      <c r="I41" s="89"/>
      <c r="J41" s="90"/>
      <c r="K41" s="100"/>
      <c r="L41" s="101"/>
      <c r="M41" s="102"/>
      <c r="N41" t="s">
        <v>1684</v>
      </c>
    </row>
    <row r="42" spans="1:14" x14ac:dyDescent="0.35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</row>
  </sheetData>
  <sheetProtection algorithmName="SHA-512" hashValue="Vg2WzY7TbUbbg+yTYHjTSbDfvY+V44N27v/x0UuiF2WkkdXld+DZlPW+YAQ3B9EtoeikogoLH6TbUXNu4JN+Og==" saltValue="VkfKvleTZthqK6uc7FfaQQ==" spinCount="100000" sheet="1" objects="1" scenarios="1" selectLockedCells="1" selectUnlockedCells="1"/>
  <pageMargins left="0.31496062992125984" right="0.31496062992125984" top="0.74803149606299213" bottom="0.74803149606299213" header="0.31496062992125984" footer="0.31496062992125984"/>
  <pageSetup paperSize="9" scale="51" orientation="landscape" r:id="rId1"/>
  <headerFooter>
    <oddHeader>&amp;C&amp;"-,Gras"&amp;12&amp;UPrésentation des 3 Hypothèses de financement dégats mis aux votes pour le budget 2025/2026
calcul des différents montants par UG et de l'utilisation du Compte Epargne Degats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61B00-A7A3-4A35-97C6-818AD8AF4DBB}">
  <sheetPr filterMode="1"/>
  <dimension ref="A1:V2161"/>
  <sheetViews>
    <sheetView workbookViewId="0">
      <selection sqref="A1:XFD1048576"/>
    </sheetView>
  </sheetViews>
  <sheetFormatPr baseColWidth="10" defaultRowHeight="14.5" x14ac:dyDescent="0.35"/>
  <cols>
    <col min="1" max="1" width="10.90625" style="19"/>
    <col min="2" max="2" width="0" style="1" hidden="1" customWidth="1"/>
    <col min="3" max="3" width="10.90625" style="19"/>
    <col min="4" max="7" width="0" style="2" hidden="1" customWidth="1"/>
    <col min="8" max="8" width="26.7265625" style="19" bestFit="1" customWidth="1"/>
    <col min="9" max="10" width="0" style="4" hidden="1" customWidth="1"/>
    <col min="11" max="11" width="10.90625" style="21"/>
    <col min="12" max="12" width="0" style="1" hidden="1" customWidth="1"/>
    <col min="13" max="13" width="10.90625" style="19"/>
    <col min="14" max="15" width="0" style="4" hidden="1" customWidth="1"/>
    <col min="16" max="16" width="0" style="5" hidden="1" customWidth="1"/>
    <col min="17" max="18" width="11.453125" style="25" bestFit="1" customWidth="1"/>
    <col min="19" max="19" width="10.90625" style="27"/>
    <col min="20" max="22" width="13.90625" style="27" bestFit="1" customWidth="1"/>
    <col min="23" max="16384" width="10.90625" style="27"/>
  </cols>
  <sheetData>
    <row r="1" spans="1:22" ht="43.5" x14ac:dyDescent="0.35">
      <c r="A1" s="19" t="s">
        <v>1</v>
      </c>
      <c r="B1" s="1" t="s">
        <v>1054</v>
      </c>
      <c r="C1" s="19" t="s">
        <v>2</v>
      </c>
      <c r="D1" s="2" t="s">
        <v>4</v>
      </c>
      <c r="E1" s="2" t="s">
        <v>3</v>
      </c>
      <c r="F1" s="2" t="s">
        <v>1598</v>
      </c>
      <c r="G1" s="2" t="s">
        <v>1599</v>
      </c>
      <c r="H1" s="19" t="s">
        <v>0</v>
      </c>
      <c r="I1" s="4" t="s">
        <v>1600</v>
      </c>
      <c r="J1" s="4" t="s">
        <v>1601</v>
      </c>
      <c r="K1" s="21" t="s">
        <v>1602</v>
      </c>
      <c r="L1" s="1" t="s">
        <v>1603</v>
      </c>
      <c r="M1" s="19" t="s">
        <v>1604</v>
      </c>
      <c r="N1" s="4" t="s">
        <v>1605</v>
      </c>
      <c r="O1" s="4" t="s">
        <v>1606</v>
      </c>
      <c r="P1" s="5" t="s">
        <v>1607</v>
      </c>
      <c r="Q1" s="22" t="s">
        <v>1644</v>
      </c>
      <c r="R1" s="22" t="s">
        <v>1665</v>
      </c>
      <c r="S1" s="23" t="s">
        <v>1645</v>
      </c>
      <c r="T1" s="24" t="s">
        <v>1646</v>
      </c>
      <c r="U1" s="24" t="s">
        <v>1647</v>
      </c>
      <c r="V1" s="24" t="s">
        <v>1648</v>
      </c>
    </row>
    <row r="2" spans="1:22" x14ac:dyDescent="0.35">
      <c r="A2" s="20">
        <v>520001</v>
      </c>
      <c r="B2" s="1" t="s">
        <v>1330</v>
      </c>
      <c r="C2" s="19" t="s">
        <v>500</v>
      </c>
      <c r="D2" s="2">
        <v>196.08</v>
      </c>
      <c r="E2" s="2">
        <v>28.8</v>
      </c>
      <c r="F2" s="2">
        <v>0</v>
      </c>
      <c r="G2" s="2">
        <v>224.88</v>
      </c>
      <c r="H2" s="19" t="s">
        <v>492</v>
      </c>
      <c r="I2" s="4">
        <v>2023</v>
      </c>
      <c r="J2" s="4">
        <v>1</v>
      </c>
      <c r="K2" s="21">
        <v>1</v>
      </c>
      <c r="L2" s="1" t="s">
        <v>1608</v>
      </c>
      <c r="M2" s="19" t="s">
        <v>1609</v>
      </c>
      <c r="N2" s="4">
        <v>1</v>
      </c>
      <c r="O2" s="4">
        <v>1</v>
      </c>
      <c r="P2" s="5">
        <v>45040</v>
      </c>
      <c r="Q2" s="25">
        <f>VLOOKUP(H2,'[2]FDC1 zone Hyp1'!$A$2:$Y$43,24,0)</f>
        <v>96.97</v>
      </c>
      <c r="R2" s="25">
        <f>VLOOKUP(H2,'[2]FDC2 zone Hyp2'!$A$2:$AA$43,24,0)</f>
        <v>101.32</v>
      </c>
      <c r="S2" s="25">
        <f>VLOOKUP(H2,'[2]FDC1 Hyp3 taxeha1'!$A$1:$AA$43,27,0)</f>
        <v>0</v>
      </c>
      <c r="T2" s="26">
        <f>$K2*Q2</f>
        <v>96.97</v>
      </c>
      <c r="U2" s="26">
        <f>$K2*R2</f>
        <v>101.32</v>
      </c>
      <c r="V2" s="26">
        <f>$K2*S2</f>
        <v>0</v>
      </c>
    </row>
    <row r="3" spans="1:22" x14ac:dyDescent="0.35">
      <c r="A3" s="20">
        <v>520002</v>
      </c>
      <c r="B3" s="1" t="s">
        <v>1476</v>
      </c>
      <c r="C3" s="19" t="s">
        <v>789</v>
      </c>
      <c r="D3" s="2">
        <v>0</v>
      </c>
      <c r="E3" s="2">
        <v>220.02</v>
      </c>
      <c r="F3" s="2">
        <v>0</v>
      </c>
      <c r="G3" s="2">
        <v>220.02</v>
      </c>
      <c r="H3" s="19" t="s">
        <v>787</v>
      </c>
      <c r="I3" s="4">
        <v>2023</v>
      </c>
      <c r="J3" s="4">
        <v>4</v>
      </c>
      <c r="K3" s="21">
        <v>4</v>
      </c>
      <c r="L3" s="1" t="s">
        <v>1608</v>
      </c>
      <c r="M3" s="19" t="s">
        <v>1609</v>
      </c>
      <c r="N3" s="4">
        <v>4</v>
      </c>
      <c r="O3" s="4">
        <v>1</v>
      </c>
      <c r="P3" s="5">
        <v>45040</v>
      </c>
      <c r="Q3" s="25">
        <f>VLOOKUP(H3,'[2]FDC1 zone Hyp1'!$A$2:$Y$43,24,0)</f>
        <v>0</v>
      </c>
      <c r="R3" s="25">
        <f>VLOOKUP(H3,'[2]FDC2 zone Hyp2'!$A$2:$AA$43,24,0)</f>
        <v>0</v>
      </c>
      <c r="S3" s="25">
        <f>VLOOKUP(H3,'[2]FDC1 Hyp3 taxeha1'!$A$1:$AA$43,27,0)</f>
        <v>0</v>
      </c>
      <c r="T3" s="26">
        <f t="shared" ref="T3:T66" si="0">$K3*Q3</f>
        <v>0</v>
      </c>
      <c r="U3" s="26">
        <f t="shared" ref="U3:U66" si="1">$K3*R3</f>
        <v>0</v>
      </c>
      <c r="V3" s="26">
        <f t="shared" ref="V3:V66" si="2">$K3*S3</f>
        <v>0</v>
      </c>
    </row>
    <row r="4" spans="1:22" x14ac:dyDescent="0.35">
      <c r="A4" s="20">
        <v>520003</v>
      </c>
      <c r="B4" s="1" t="s">
        <v>1335</v>
      </c>
      <c r="C4" s="19" t="s">
        <v>656</v>
      </c>
      <c r="D4" s="2">
        <v>353.93</v>
      </c>
      <c r="E4" s="2">
        <v>176.91</v>
      </c>
      <c r="F4" s="2">
        <v>0</v>
      </c>
      <c r="G4" s="2">
        <v>530.84</v>
      </c>
      <c r="H4" s="19" t="s">
        <v>700</v>
      </c>
      <c r="I4" s="4">
        <v>2023</v>
      </c>
      <c r="J4" s="4">
        <v>5</v>
      </c>
      <c r="K4" s="21">
        <v>5</v>
      </c>
      <c r="L4" s="1" t="s">
        <v>1608</v>
      </c>
      <c r="M4" s="19" t="s">
        <v>1609</v>
      </c>
      <c r="N4" s="4">
        <v>3</v>
      </c>
      <c r="O4" s="4">
        <v>1</v>
      </c>
      <c r="P4" s="5">
        <v>45040</v>
      </c>
      <c r="Q4" s="25">
        <f>VLOOKUP(H4,'[2]FDC1 zone Hyp1'!$A$2:$Y$43,24,0)</f>
        <v>40.96</v>
      </c>
      <c r="R4" s="25">
        <f>VLOOKUP(H4,'[2]FDC2 zone Hyp2'!$A$2:$AA$43,24,0)</f>
        <v>46.06</v>
      </c>
      <c r="S4" s="25">
        <f>VLOOKUP(H4,'[2]FDC1 Hyp3 taxeha1'!$A$1:$AA$43,27,0)</f>
        <v>0</v>
      </c>
      <c r="T4" s="26">
        <f t="shared" si="0"/>
        <v>204.8</v>
      </c>
      <c r="U4" s="26">
        <f t="shared" si="1"/>
        <v>230.3</v>
      </c>
      <c r="V4" s="26">
        <f t="shared" si="2"/>
        <v>0</v>
      </c>
    </row>
    <row r="5" spans="1:22" x14ac:dyDescent="0.35">
      <c r="A5" s="20">
        <v>520004</v>
      </c>
      <c r="B5" s="1" t="s">
        <v>1296</v>
      </c>
      <c r="C5" s="19" t="s">
        <v>807</v>
      </c>
      <c r="D5" s="2">
        <v>128.88999999999999</v>
      </c>
      <c r="E5" s="2">
        <v>128.72999999999999</v>
      </c>
      <c r="F5" s="2">
        <v>0</v>
      </c>
      <c r="G5" s="2">
        <v>257.62</v>
      </c>
      <c r="H5" s="19" t="s">
        <v>787</v>
      </c>
      <c r="I5" s="4">
        <v>2023</v>
      </c>
      <c r="J5" s="4">
        <v>5</v>
      </c>
      <c r="K5" s="21">
        <v>5</v>
      </c>
      <c r="L5" s="1" t="s">
        <v>1608</v>
      </c>
      <c r="M5" s="19" t="s">
        <v>1609</v>
      </c>
      <c r="O5" s="4">
        <v>1</v>
      </c>
      <c r="P5" s="5">
        <v>45040</v>
      </c>
      <c r="Q5" s="25">
        <f>VLOOKUP(H5,'[2]FDC1 zone Hyp1'!$A$2:$Y$43,24,0)</f>
        <v>0</v>
      </c>
      <c r="R5" s="25">
        <f>VLOOKUP(H5,'[2]FDC2 zone Hyp2'!$A$2:$AA$43,24,0)</f>
        <v>0</v>
      </c>
      <c r="S5" s="25">
        <f>VLOOKUP(H5,'[2]FDC1 Hyp3 taxeha1'!$A$1:$AA$43,27,0)</f>
        <v>0</v>
      </c>
      <c r="T5" s="26">
        <f t="shared" si="0"/>
        <v>0</v>
      </c>
      <c r="U5" s="26">
        <f t="shared" si="1"/>
        <v>0</v>
      </c>
      <c r="V5" s="26">
        <f t="shared" si="2"/>
        <v>0</v>
      </c>
    </row>
    <row r="6" spans="1:22" x14ac:dyDescent="0.35">
      <c r="A6" s="20">
        <v>520005</v>
      </c>
      <c r="B6" s="1" t="s">
        <v>1432</v>
      </c>
      <c r="C6" s="19" t="s">
        <v>677</v>
      </c>
      <c r="D6" s="2">
        <v>747.68</v>
      </c>
      <c r="E6" s="2">
        <v>351.87</v>
      </c>
      <c r="F6" s="2">
        <v>0</v>
      </c>
      <c r="G6" s="2">
        <v>1099.55</v>
      </c>
      <c r="H6" s="19" t="s">
        <v>661</v>
      </c>
      <c r="I6" s="4">
        <v>2023</v>
      </c>
      <c r="J6" s="4">
        <v>6</v>
      </c>
      <c r="K6" s="21">
        <v>6</v>
      </c>
      <c r="L6" s="1" t="s">
        <v>1608</v>
      </c>
      <c r="M6" s="19" t="s">
        <v>1609</v>
      </c>
      <c r="N6" s="4">
        <v>2</v>
      </c>
      <c r="O6" s="4">
        <v>1</v>
      </c>
      <c r="P6" s="5">
        <v>45040</v>
      </c>
      <c r="Q6" s="25">
        <f>VLOOKUP(H6,'[2]FDC1 zone Hyp1'!$A$2:$Y$43,24,0)</f>
        <v>37.119999999999997</v>
      </c>
      <c r="R6" s="25">
        <f>VLOOKUP(H6,'[2]FDC2 zone Hyp2'!$A$2:$AA$43,24,0)</f>
        <v>41.76</v>
      </c>
      <c r="S6" s="25">
        <f>VLOOKUP(H6,'[2]FDC1 Hyp3 taxeha1'!$A$1:$AA$43,27,0)</f>
        <v>0</v>
      </c>
      <c r="T6" s="26">
        <f t="shared" si="0"/>
        <v>222.71999999999997</v>
      </c>
      <c r="U6" s="26">
        <f t="shared" si="1"/>
        <v>250.56</v>
      </c>
      <c r="V6" s="26">
        <f t="shared" si="2"/>
        <v>0</v>
      </c>
    </row>
    <row r="7" spans="1:22" x14ac:dyDescent="0.35">
      <c r="A7" s="20">
        <v>520006</v>
      </c>
      <c r="B7" s="1" t="s">
        <v>1082</v>
      </c>
      <c r="C7" s="19" t="s">
        <v>799</v>
      </c>
      <c r="D7" s="2">
        <v>0</v>
      </c>
      <c r="E7" s="2">
        <v>1277</v>
      </c>
      <c r="F7" s="2">
        <v>0</v>
      </c>
      <c r="G7" s="2">
        <v>1277</v>
      </c>
      <c r="H7" s="19" t="s">
        <v>787</v>
      </c>
      <c r="I7" s="4">
        <v>2023</v>
      </c>
      <c r="J7" s="4">
        <v>75</v>
      </c>
      <c r="K7" s="21">
        <v>80</v>
      </c>
      <c r="L7" s="1" t="s">
        <v>1608</v>
      </c>
      <c r="M7" s="19" t="s">
        <v>1609</v>
      </c>
      <c r="N7" s="4">
        <v>80</v>
      </c>
      <c r="O7" s="4">
        <v>1</v>
      </c>
      <c r="P7" s="5">
        <v>45040</v>
      </c>
      <c r="Q7" s="25">
        <f>VLOOKUP(H7,'[2]FDC1 zone Hyp1'!$A$2:$Y$43,24,0)</f>
        <v>0</v>
      </c>
      <c r="R7" s="25">
        <f>VLOOKUP(H7,'[2]FDC2 zone Hyp2'!$A$2:$AA$43,24,0)</f>
        <v>0</v>
      </c>
      <c r="S7" s="25">
        <f>VLOOKUP(H7,'[2]FDC1 Hyp3 taxeha1'!$A$1:$AA$43,27,0)</f>
        <v>0</v>
      </c>
      <c r="T7" s="26">
        <f t="shared" si="0"/>
        <v>0</v>
      </c>
      <c r="U7" s="26">
        <f t="shared" si="1"/>
        <v>0</v>
      </c>
      <c r="V7" s="26">
        <f t="shared" si="2"/>
        <v>0</v>
      </c>
    </row>
    <row r="8" spans="1:22" x14ac:dyDescent="0.35">
      <c r="A8" s="20">
        <v>520007</v>
      </c>
      <c r="B8" s="1" t="s">
        <v>1426</v>
      </c>
      <c r="C8" s="19" t="s">
        <v>648</v>
      </c>
      <c r="D8" s="2">
        <v>0</v>
      </c>
      <c r="E8" s="2">
        <v>99.8</v>
      </c>
      <c r="F8" s="2">
        <v>0</v>
      </c>
      <c r="G8" s="2">
        <v>99.8</v>
      </c>
      <c r="H8" s="19" t="s">
        <v>643</v>
      </c>
      <c r="I8" s="4">
        <v>2023</v>
      </c>
      <c r="J8" s="4">
        <v>10</v>
      </c>
      <c r="K8" s="21">
        <v>10</v>
      </c>
      <c r="L8" s="1" t="s">
        <v>1608</v>
      </c>
      <c r="M8" s="19" t="s">
        <v>1609</v>
      </c>
      <c r="O8" s="4">
        <v>1</v>
      </c>
      <c r="P8" s="5">
        <v>45040</v>
      </c>
      <c r="Q8" s="25">
        <f>VLOOKUP(H8,'[2]FDC1 zone Hyp1'!$A$2:$Y$43,24,0)</f>
        <v>86.94</v>
      </c>
      <c r="R8" s="25">
        <f>VLOOKUP(H8,'[2]FDC2 zone Hyp2'!$A$2:$AA$43,24,0)</f>
        <v>90.88</v>
      </c>
      <c r="S8" s="25">
        <f>VLOOKUP(H8,'[2]FDC1 Hyp3 taxeha1'!$A$1:$AA$43,27,0)</f>
        <v>0</v>
      </c>
      <c r="T8" s="26">
        <f t="shared" si="0"/>
        <v>869.4</v>
      </c>
      <c r="U8" s="26">
        <f t="shared" si="1"/>
        <v>908.8</v>
      </c>
      <c r="V8" s="26">
        <f t="shared" si="2"/>
        <v>0</v>
      </c>
    </row>
    <row r="9" spans="1:22" x14ac:dyDescent="0.35">
      <c r="A9" s="20">
        <v>520008</v>
      </c>
      <c r="B9" s="1" t="s">
        <v>1483</v>
      </c>
      <c r="C9" s="19" t="s">
        <v>778</v>
      </c>
      <c r="D9" s="2">
        <v>392.47</v>
      </c>
      <c r="E9" s="2">
        <v>160.4</v>
      </c>
      <c r="F9" s="2">
        <v>0</v>
      </c>
      <c r="G9" s="2">
        <v>552.87</v>
      </c>
      <c r="H9" s="19" t="s">
        <v>770</v>
      </c>
      <c r="I9" s="4">
        <v>2023</v>
      </c>
      <c r="J9" s="4">
        <v>6</v>
      </c>
      <c r="K9" s="21">
        <v>7</v>
      </c>
      <c r="L9" s="1" t="s">
        <v>1608</v>
      </c>
      <c r="M9" s="19" t="s">
        <v>1609</v>
      </c>
      <c r="N9" s="4">
        <v>5</v>
      </c>
      <c r="O9" s="4">
        <v>1</v>
      </c>
      <c r="P9" s="5">
        <v>45040</v>
      </c>
      <c r="Q9" s="25">
        <f>VLOOKUP(H9,'[2]FDC1 zone Hyp1'!$A$2:$Y$43,24,0)</f>
        <v>23.05</v>
      </c>
      <c r="R9" s="25">
        <f>VLOOKUP(H9,'[2]FDC2 zone Hyp2'!$A$2:$AA$43,24,0)</f>
        <v>28.5</v>
      </c>
      <c r="S9" s="25">
        <f>VLOOKUP(H9,'[2]FDC1 Hyp3 taxeha1'!$A$1:$AA$43,27,0)</f>
        <v>0</v>
      </c>
      <c r="T9" s="26">
        <f t="shared" si="0"/>
        <v>161.35</v>
      </c>
      <c r="U9" s="26">
        <f t="shared" si="1"/>
        <v>199.5</v>
      </c>
      <c r="V9" s="26">
        <f t="shared" si="2"/>
        <v>0</v>
      </c>
    </row>
    <row r="10" spans="1:22" x14ac:dyDescent="0.35">
      <c r="A10" s="20">
        <v>520009</v>
      </c>
      <c r="B10" s="1" t="s">
        <v>1254</v>
      </c>
      <c r="C10" s="19" t="s">
        <v>510</v>
      </c>
      <c r="D10" s="2">
        <v>89.74</v>
      </c>
      <c r="E10" s="2">
        <v>46.34</v>
      </c>
      <c r="F10" s="2">
        <v>0</v>
      </c>
      <c r="G10" s="2">
        <v>136.08000000000001</v>
      </c>
      <c r="H10" s="19" t="s">
        <v>492</v>
      </c>
      <c r="I10" s="4">
        <v>2023</v>
      </c>
      <c r="J10" s="4">
        <v>1</v>
      </c>
      <c r="K10" s="21">
        <v>1</v>
      </c>
      <c r="L10" s="1" t="s">
        <v>1608</v>
      </c>
      <c r="M10" s="19" t="s">
        <v>1609</v>
      </c>
      <c r="O10" s="4">
        <v>1</v>
      </c>
      <c r="P10" s="5">
        <v>45040</v>
      </c>
      <c r="Q10" s="25">
        <f>VLOOKUP(H10,'[2]FDC1 zone Hyp1'!$A$2:$Y$43,24,0)</f>
        <v>96.97</v>
      </c>
      <c r="R10" s="25">
        <f>VLOOKUP(H10,'[2]FDC2 zone Hyp2'!$A$2:$AA$43,24,0)</f>
        <v>101.32</v>
      </c>
      <c r="S10" s="25">
        <f>VLOOKUP(H10,'[2]FDC1 Hyp3 taxeha1'!$A$1:$AA$43,27,0)</f>
        <v>0</v>
      </c>
      <c r="T10" s="26">
        <f t="shared" si="0"/>
        <v>96.97</v>
      </c>
      <c r="U10" s="26">
        <f t="shared" si="1"/>
        <v>101.32</v>
      </c>
      <c r="V10" s="26">
        <f t="shared" si="2"/>
        <v>0</v>
      </c>
    </row>
    <row r="11" spans="1:22" x14ac:dyDescent="0.35">
      <c r="A11" s="20">
        <v>520010</v>
      </c>
      <c r="B11" s="1" t="s">
        <v>1540</v>
      </c>
      <c r="C11" s="19" t="s">
        <v>933</v>
      </c>
      <c r="D11" s="2">
        <v>30.61</v>
      </c>
      <c r="E11" s="2">
        <v>24.59</v>
      </c>
      <c r="F11" s="2">
        <v>0</v>
      </c>
      <c r="G11" s="2">
        <v>55.2</v>
      </c>
      <c r="H11" s="19" t="s">
        <v>930</v>
      </c>
      <c r="I11" s="4">
        <v>2023</v>
      </c>
      <c r="J11" s="4">
        <v>1</v>
      </c>
      <c r="K11" s="21">
        <v>1</v>
      </c>
      <c r="L11" s="1" t="s">
        <v>1608</v>
      </c>
      <c r="M11" s="19" t="s">
        <v>1609</v>
      </c>
      <c r="O11" s="4">
        <v>1</v>
      </c>
      <c r="P11" s="5">
        <v>45040</v>
      </c>
      <c r="Q11" s="25">
        <f>VLOOKUP(H11,'[2]FDC1 zone Hyp1'!$A$2:$Y$43,24,0)</f>
        <v>112.64</v>
      </c>
      <c r="R11" s="25">
        <f>VLOOKUP(H11,'[2]FDC2 zone Hyp2'!$A$2:$AA$43,24,0)</f>
        <v>117.29</v>
      </c>
      <c r="S11" s="25">
        <f>VLOOKUP(H11,'[2]FDC1 Hyp3 taxeha1'!$A$1:$AA$43,27,0)</f>
        <v>0</v>
      </c>
      <c r="T11" s="26">
        <f t="shared" si="0"/>
        <v>112.64</v>
      </c>
      <c r="U11" s="26">
        <f t="shared" si="1"/>
        <v>117.29</v>
      </c>
      <c r="V11" s="26">
        <f t="shared" si="2"/>
        <v>0</v>
      </c>
    </row>
    <row r="12" spans="1:22" x14ac:dyDescent="0.35">
      <c r="A12" s="20">
        <v>520011</v>
      </c>
      <c r="B12" s="1" t="s">
        <v>1477</v>
      </c>
      <c r="C12" s="19" t="s">
        <v>800</v>
      </c>
      <c r="D12" s="2">
        <v>121.13</v>
      </c>
      <c r="E12" s="2">
        <v>39.11</v>
      </c>
      <c r="F12" s="2">
        <v>0</v>
      </c>
      <c r="G12" s="2">
        <v>160.24</v>
      </c>
      <c r="H12" s="19" t="s">
        <v>787</v>
      </c>
      <c r="I12" s="4">
        <v>2023</v>
      </c>
      <c r="J12" s="4">
        <v>3</v>
      </c>
      <c r="K12" s="21">
        <v>3</v>
      </c>
      <c r="L12" s="1" t="s">
        <v>1608</v>
      </c>
      <c r="M12" s="19" t="s">
        <v>1609</v>
      </c>
      <c r="O12" s="4">
        <v>1</v>
      </c>
      <c r="P12" s="5">
        <v>45040</v>
      </c>
      <c r="Q12" s="25">
        <f>VLOOKUP(H12,'[2]FDC1 zone Hyp1'!$A$2:$Y$43,24,0)</f>
        <v>0</v>
      </c>
      <c r="R12" s="25">
        <f>VLOOKUP(H12,'[2]FDC2 zone Hyp2'!$A$2:$AA$43,24,0)</f>
        <v>0</v>
      </c>
      <c r="S12" s="25">
        <f>VLOOKUP(H12,'[2]FDC1 Hyp3 taxeha1'!$A$1:$AA$43,27,0)</f>
        <v>0</v>
      </c>
      <c r="T12" s="26">
        <f t="shared" si="0"/>
        <v>0</v>
      </c>
      <c r="U12" s="26">
        <f t="shared" si="1"/>
        <v>0</v>
      </c>
      <c r="V12" s="26">
        <f t="shared" si="2"/>
        <v>0</v>
      </c>
    </row>
    <row r="13" spans="1:22" x14ac:dyDescent="0.35">
      <c r="A13" s="20">
        <v>520012</v>
      </c>
      <c r="B13" s="1" t="s">
        <v>1430</v>
      </c>
      <c r="C13" s="19" t="s">
        <v>665</v>
      </c>
      <c r="D13" s="2">
        <v>438.53</v>
      </c>
      <c r="E13" s="2">
        <v>369.79</v>
      </c>
      <c r="F13" s="2">
        <v>0</v>
      </c>
      <c r="G13" s="2">
        <v>808.32</v>
      </c>
      <c r="H13" s="19" t="s">
        <v>661</v>
      </c>
      <c r="I13" s="4">
        <v>2023</v>
      </c>
      <c r="J13" s="4">
        <v>10</v>
      </c>
      <c r="K13" s="21">
        <v>10</v>
      </c>
      <c r="L13" s="1" t="s">
        <v>1608</v>
      </c>
      <c r="M13" s="19" t="s">
        <v>1609</v>
      </c>
      <c r="N13" s="4">
        <v>10</v>
      </c>
      <c r="O13" s="4">
        <v>1</v>
      </c>
      <c r="P13" s="5">
        <v>45040</v>
      </c>
      <c r="Q13" s="25">
        <f>VLOOKUP(H13,'[2]FDC1 zone Hyp1'!$A$2:$Y$43,24,0)</f>
        <v>37.119999999999997</v>
      </c>
      <c r="R13" s="25">
        <f>VLOOKUP(H13,'[2]FDC2 zone Hyp2'!$A$2:$AA$43,24,0)</f>
        <v>41.76</v>
      </c>
      <c r="S13" s="25">
        <f>VLOOKUP(H13,'[2]FDC1 Hyp3 taxeha1'!$A$1:$AA$43,27,0)</f>
        <v>0</v>
      </c>
      <c r="T13" s="26">
        <f t="shared" si="0"/>
        <v>371.2</v>
      </c>
      <c r="U13" s="26">
        <f t="shared" si="1"/>
        <v>417.59999999999997</v>
      </c>
      <c r="V13" s="26">
        <f t="shared" si="2"/>
        <v>0</v>
      </c>
    </row>
    <row r="14" spans="1:22" x14ac:dyDescent="0.35">
      <c r="A14" s="20">
        <v>520013</v>
      </c>
      <c r="B14" s="1" t="s">
        <v>1443</v>
      </c>
      <c r="C14" s="19" t="s">
        <v>686</v>
      </c>
      <c r="D14" s="2">
        <v>341.52</v>
      </c>
      <c r="E14" s="2">
        <v>57.43</v>
      </c>
      <c r="F14" s="2">
        <v>0</v>
      </c>
      <c r="G14" s="2">
        <v>398.95</v>
      </c>
      <c r="H14" s="19" t="s">
        <v>683</v>
      </c>
      <c r="I14" s="4">
        <v>2023</v>
      </c>
      <c r="J14" s="4">
        <v>8</v>
      </c>
      <c r="K14" s="21">
        <v>8</v>
      </c>
      <c r="L14" s="1" t="s">
        <v>1608</v>
      </c>
      <c r="M14" s="19" t="s">
        <v>1609</v>
      </c>
      <c r="N14" s="4">
        <v>8</v>
      </c>
      <c r="O14" s="4">
        <v>1</v>
      </c>
      <c r="P14" s="5">
        <v>45040</v>
      </c>
      <c r="Q14" s="25">
        <f>VLOOKUP(H14,'[2]FDC1 zone Hyp1'!$A$2:$Y$43,24,0)</f>
        <v>0</v>
      </c>
      <c r="R14" s="25">
        <f>VLOOKUP(H14,'[2]FDC2 zone Hyp2'!$A$2:$AA$43,24,0)</f>
        <v>0</v>
      </c>
      <c r="S14" s="25">
        <f>VLOOKUP(H14,'[2]FDC1 Hyp3 taxeha1'!$A$1:$AA$43,27,0)</f>
        <v>0</v>
      </c>
      <c r="T14" s="26">
        <f t="shared" si="0"/>
        <v>0</v>
      </c>
      <c r="U14" s="26">
        <f t="shared" si="1"/>
        <v>0</v>
      </c>
      <c r="V14" s="26">
        <f t="shared" si="2"/>
        <v>0</v>
      </c>
    </row>
    <row r="15" spans="1:22" x14ac:dyDescent="0.35">
      <c r="A15" s="20">
        <v>520014</v>
      </c>
      <c r="B15" s="1" t="s">
        <v>1067</v>
      </c>
      <c r="C15" s="19" t="s">
        <v>345</v>
      </c>
      <c r="D15" s="2">
        <v>0</v>
      </c>
      <c r="E15" s="2">
        <v>111</v>
      </c>
      <c r="F15" s="2">
        <v>0</v>
      </c>
      <c r="G15" s="2">
        <v>111</v>
      </c>
      <c r="H15" s="19" t="s">
        <v>332</v>
      </c>
      <c r="I15" s="4">
        <v>2023</v>
      </c>
      <c r="J15" s="4">
        <v>3</v>
      </c>
      <c r="K15" s="21">
        <v>4</v>
      </c>
      <c r="L15" s="1" t="s">
        <v>1608</v>
      </c>
      <c r="M15" s="19" t="s">
        <v>1609</v>
      </c>
      <c r="N15" s="4">
        <v>4</v>
      </c>
      <c r="O15" s="4">
        <v>1</v>
      </c>
      <c r="P15" s="5">
        <v>45040</v>
      </c>
      <c r="Q15" s="25">
        <f>VLOOKUP(H15,'[2]FDC1 zone Hyp1'!$A$2:$Y$43,24,0)</f>
        <v>0</v>
      </c>
      <c r="R15" s="25">
        <f>VLOOKUP(H15,'[2]FDC2 zone Hyp2'!$A$2:$AA$43,24,0)</f>
        <v>0</v>
      </c>
      <c r="S15" s="25">
        <f>VLOOKUP(H15,'[2]FDC1 Hyp3 taxeha1'!$A$1:$AA$43,27,0)</f>
        <v>0</v>
      </c>
      <c r="T15" s="26">
        <f t="shared" si="0"/>
        <v>0</v>
      </c>
      <c r="U15" s="26">
        <f t="shared" si="1"/>
        <v>0</v>
      </c>
      <c r="V15" s="26">
        <f t="shared" si="2"/>
        <v>0</v>
      </c>
    </row>
    <row r="16" spans="1:22" x14ac:dyDescent="0.35">
      <c r="A16" s="20">
        <v>520015</v>
      </c>
      <c r="B16" s="1" t="s">
        <v>1426</v>
      </c>
      <c r="C16" s="19" t="s">
        <v>644</v>
      </c>
      <c r="D16" s="2">
        <v>236.28</v>
      </c>
      <c r="E16" s="2">
        <v>119.8</v>
      </c>
      <c r="F16" s="2">
        <v>0</v>
      </c>
      <c r="G16" s="2">
        <v>356.08</v>
      </c>
      <c r="H16" s="19" t="s">
        <v>643</v>
      </c>
      <c r="I16" s="4">
        <v>2023</v>
      </c>
      <c r="J16" s="4">
        <v>12</v>
      </c>
      <c r="K16" s="21">
        <v>12</v>
      </c>
      <c r="L16" s="1" t="s">
        <v>1608</v>
      </c>
      <c r="M16" s="19" t="s">
        <v>1609</v>
      </c>
      <c r="N16" s="4">
        <v>8</v>
      </c>
      <c r="O16" s="4">
        <v>1</v>
      </c>
      <c r="P16" s="5">
        <v>45040</v>
      </c>
      <c r="Q16" s="25">
        <f>VLOOKUP(H16,'[2]FDC1 zone Hyp1'!$A$2:$Y$43,24,0)</f>
        <v>86.94</v>
      </c>
      <c r="R16" s="25">
        <f>VLOOKUP(H16,'[2]FDC2 zone Hyp2'!$A$2:$AA$43,24,0)</f>
        <v>90.88</v>
      </c>
      <c r="S16" s="25">
        <f>VLOOKUP(H16,'[2]FDC1 Hyp3 taxeha1'!$A$1:$AA$43,27,0)</f>
        <v>0</v>
      </c>
      <c r="T16" s="26">
        <f t="shared" si="0"/>
        <v>1043.28</v>
      </c>
      <c r="U16" s="26">
        <f t="shared" si="1"/>
        <v>1090.56</v>
      </c>
      <c r="V16" s="26">
        <f t="shared" si="2"/>
        <v>0</v>
      </c>
    </row>
    <row r="17" spans="1:22" x14ac:dyDescent="0.35">
      <c r="A17" s="20">
        <v>520017</v>
      </c>
      <c r="B17" s="1" t="s">
        <v>1082</v>
      </c>
      <c r="C17" s="19" t="s">
        <v>797</v>
      </c>
      <c r="D17" s="2">
        <v>198</v>
      </c>
      <c r="E17" s="2">
        <v>0</v>
      </c>
      <c r="F17" s="2">
        <v>0</v>
      </c>
      <c r="G17" s="2">
        <v>198</v>
      </c>
      <c r="H17" s="19" t="s">
        <v>787</v>
      </c>
      <c r="I17" s="4">
        <v>2023</v>
      </c>
      <c r="K17" s="21">
        <v>2</v>
      </c>
      <c r="L17" s="1" t="s">
        <v>1608</v>
      </c>
      <c r="M17" s="19" t="s">
        <v>1609</v>
      </c>
      <c r="O17" s="4">
        <v>1</v>
      </c>
      <c r="P17" s="5">
        <v>45040</v>
      </c>
      <c r="Q17" s="25">
        <f>VLOOKUP(H17,'[2]FDC1 zone Hyp1'!$A$2:$Y$43,24,0)</f>
        <v>0</v>
      </c>
      <c r="R17" s="25">
        <f>VLOOKUP(H17,'[2]FDC2 zone Hyp2'!$A$2:$AA$43,24,0)</f>
        <v>0</v>
      </c>
      <c r="S17" s="25">
        <f>VLOOKUP(H17,'[2]FDC1 Hyp3 taxeha1'!$A$1:$AA$43,27,0)</f>
        <v>0</v>
      </c>
      <c r="T17" s="26">
        <f t="shared" si="0"/>
        <v>0</v>
      </c>
      <c r="U17" s="26">
        <f t="shared" si="1"/>
        <v>0</v>
      </c>
      <c r="V17" s="26">
        <f t="shared" si="2"/>
        <v>0</v>
      </c>
    </row>
    <row r="18" spans="1:22" x14ac:dyDescent="0.35">
      <c r="A18" s="20">
        <v>520018</v>
      </c>
      <c r="B18" s="1" t="s">
        <v>1478</v>
      </c>
      <c r="C18" s="19" t="s">
        <v>801</v>
      </c>
      <c r="D18" s="2">
        <v>442.55</v>
      </c>
      <c r="E18" s="2">
        <v>60.85</v>
      </c>
      <c r="F18" s="2">
        <v>0</v>
      </c>
      <c r="G18" s="2">
        <v>503.4</v>
      </c>
      <c r="H18" s="19" t="s">
        <v>787</v>
      </c>
      <c r="I18" s="4">
        <v>2023</v>
      </c>
      <c r="J18" s="4">
        <v>3</v>
      </c>
      <c r="K18" s="21">
        <v>5</v>
      </c>
      <c r="L18" s="1" t="s">
        <v>1608</v>
      </c>
      <c r="M18" s="19" t="s">
        <v>1609</v>
      </c>
      <c r="N18" s="4">
        <v>4</v>
      </c>
      <c r="O18" s="4">
        <v>1</v>
      </c>
      <c r="P18" s="5">
        <v>45040</v>
      </c>
      <c r="Q18" s="25">
        <f>VLOOKUP(H18,'[2]FDC1 zone Hyp1'!$A$2:$Y$43,24,0)</f>
        <v>0</v>
      </c>
      <c r="R18" s="25">
        <f>VLOOKUP(H18,'[2]FDC2 zone Hyp2'!$A$2:$AA$43,24,0)</f>
        <v>0</v>
      </c>
      <c r="S18" s="25">
        <f>VLOOKUP(H18,'[2]FDC1 Hyp3 taxeha1'!$A$1:$AA$43,27,0)</f>
        <v>0</v>
      </c>
      <c r="T18" s="26">
        <f t="shared" si="0"/>
        <v>0</v>
      </c>
      <c r="U18" s="26">
        <f t="shared" si="1"/>
        <v>0</v>
      </c>
      <c r="V18" s="26">
        <f t="shared" si="2"/>
        <v>0</v>
      </c>
    </row>
    <row r="19" spans="1:22" x14ac:dyDescent="0.35">
      <c r="A19" s="20">
        <v>520020</v>
      </c>
      <c r="B19" s="1" t="s">
        <v>1477</v>
      </c>
      <c r="C19" s="19" t="s">
        <v>783</v>
      </c>
      <c r="D19" s="2">
        <v>57.32</v>
      </c>
      <c r="E19" s="2">
        <v>123.98</v>
      </c>
      <c r="F19" s="2">
        <v>0</v>
      </c>
      <c r="G19" s="2">
        <v>181.3</v>
      </c>
      <c r="H19" s="19" t="s">
        <v>787</v>
      </c>
      <c r="I19" s="4">
        <v>2023</v>
      </c>
      <c r="J19" s="4">
        <v>9</v>
      </c>
      <c r="K19" s="21">
        <v>9</v>
      </c>
      <c r="L19" s="1" t="s">
        <v>1608</v>
      </c>
      <c r="M19" s="19" t="s">
        <v>1609</v>
      </c>
      <c r="N19" s="4">
        <v>8</v>
      </c>
      <c r="O19" s="4">
        <v>1</v>
      </c>
      <c r="P19" s="5">
        <v>45040</v>
      </c>
      <c r="Q19" s="25">
        <f>VLOOKUP(H19,'[2]FDC1 zone Hyp1'!$A$2:$Y$43,24,0)</f>
        <v>0</v>
      </c>
      <c r="R19" s="25">
        <f>VLOOKUP(H19,'[2]FDC2 zone Hyp2'!$A$2:$AA$43,24,0)</f>
        <v>0</v>
      </c>
      <c r="S19" s="25">
        <f>VLOOKUP(H19,'[2]FDC1 Hyp3 taxeha1'!$A$1:$AA$43,27,0)</f>
        <v>0</v>
      </c>
      <c r="T19" s="26">
        <f t="shared" si="0"/>
        <v>0</v>
      </c>
      <c r="U19" s="26">
        <f t="shared" si="1"/>
        <v>0</v>
      </c>
      <c r="V19" s="26">
        <f t="shared" si="2"/>
        <v>0</v>
      </c>
    </row>
    <row r="20" spans="1:22" x14ac:dyDescent="0.35">
      <c r="A20" s="20">
        <v>520021</v>
      </c>
      <c r="B20" s="1" t="s">
        <v>1216</v>
      </c>
      <c r="C20" s="19" t="s">
        <v>824</v>
      </c>
      <c r="D20" s="2">
        <v>114.11</v>
      </c>
      <c r="E20" s="2">
        <v>189.74</v>
      </c>
      <c r="F20" s="2">
        <v>0</v>
      </c>
      <c r="G20" s="2">
        <v>303.85000000000002</v>
      </c>
      <c r="H20" s="19" t="s">
        <v>821</v>
      </c>
      <c r="I20" s="4">
        <v>2023</v>
      </c>
      <c r="J20" s="4">
        <v>6</v>
      </c>
      <c r="K20" s="21">
        <v>6</v>
      </c>
      <c r="L20" s="1" t="s">
        <v>1608</v>
      </c>
      <c r="M20" s="19" t="s">
        <v>1609</v>
      </c>
      <c r="N20" s="4">
        <v>5</v>
      </c>
      <c r="O20" s="4">
        <v>1</v>
      </c>
      <c r="P20" s="5">
        <v>45040</v>
      </c>
      <c r="Q20" s="25">
        <f>VLOOKUP(H20,'[2]FDC1 zone Hyp1'!$A$2:$Y$43,24,0)</f>
        <v>0</v>
      </c>
      <c r="R20" s="25">
        <f>VLOOKUP(H20,'[2]FDC2 zone Hyp2'!$A$2:$AA$43,24,0)</f>
        <v>0</v>
      </c>
      <c r="S20" s="25">
        <f>VLOOKUP(H20,'[2]FDC1 Hyp3 taxeha1'!$A$1:$AA$43,27,0)</f>
        <v>0</v>
      </c>
      <c r="T20" s="26">
        <f t="shared" si="0"/>
        <v>0</v>
      </c>
      <c r="U20" s="26">
        <f t="shared" si="1"/>
        <v>0</v>
      </c>
      <c r="V20" s="26">
        <f t="shared" si="2"/>
        <v>0</v>
      </c>
    </row>
    <row r="21" spans="1:22" x14ac:dyDescent="0.35">
      <c r="A21" s="20">
        <v>520022</v>
      </c>
      <c r="B21" s="1" t="s">
        <v>1149</v>
      </c>
      <c r="C21" s="19" t="s">
        <v>178</v>
      </c>
      <c r="D21" s="2">
        <v>6.02</v>
      </c>
      <c r="E21" s="2">
        <v>22.2</v>
      </c>
      <c r="F21" s="2">
        <v>0</v>
      </c>
      <c r="G21" s="2">
        <v>28.22</v>
      </c>
      <c r="H21" s="19" t="s">
        <v>12</v>
      </c>
      <c r="I21" s="4">
        <v>2023</v>
      </c>
      <c r="J21" s="4">
        <v>2</v>
      </c>
      <c r="K21" s="21">
        <v>2</v>
      </c>
      <c r="L21" s="1" t="s">
        <v>1608</v>
      </c>
      <c r="M21" s="19" t="s">
        <v>1609</v>
      </c>
      <c r="O21" s="4">
        <v>1</v>
      </c>
      <c r="P21" s="5">
        <v>45040</v>
      </c>
      <c r="Q21" s="25">
        <f>VLOOKUP(H21,'[2]FDC1 zone Hyp1'!$A$2:$Y$43,24,0)</f>
        <v>14.75</v>
      </c>
      <c r="R21" s="25">
        <f>VLOOKUP(H21,'[2]FDC2 zone Hyp2'!$A$2:$AA$43,24,0)</f>
        <v>20.51</v>
      </c>
      <c r="S21" s="25">
        <f>VLOOKUP(H21,'[2]FDC1 Hyp3 taxeha1'!$A$1:$AA$43,27,0)</f>
        <v>0</v>
      </c>
      <c r="T21" s="26">
        <f t="shared" si="0"/>
        <v>29.5</v>
      </c>
      <c r="U21" s="26">
        <f t="shared" si="1"/>
        <v>41.02</v>
      </c>
      <c r="V21" s="26">
        <f t="shared" si="2"/>
        <v>0</v>
      </c>
    </row>
    <row r="22" spans="1:22" x14ac:dyDescent="0.35">
      <c r="A22" s="20">
        <v>520023</v>
      </c>
      <c r="B22" s="1" t="s">
        <v>1076</v>
      </c>
      <c r="C22" s="19" t="s">
        <v>664</v>
      </c>
      <c r="D22" s="2">
        <v>242.81</v>
      </c>
      <c r="E22" s="2">
        <v>0</v>
      </c>
      <c r="F22" s="2">
        <v>0</v>
      </c>
      <c r="G22" s="2">
        <v>242.81</v>
      </c>
      <c r="H22" s="19" t="s">
        <v>661</v>
      </c>
      <c r="I22" s="4">
        <v>2023</v>
      </c>
      <c r="J22" s="4">
        <v>0</v>
      </c>
      <c r="K22" s="21">
        <v>2</v>
      </c>
      <c r="L22" s="1" t="s">
        <v>1608</v>
      </c>
      <c r="M22" s="19" t="s">
        <v>1609</v>
      </c>
      <c r="N22" s="4">
        <v>2</v>
      </c>
      <c r="O22" s="4">
        <v>1</v>
      </c>
      <c r="P22" s="5">
        <v>45040</v>
      </c>
      <c r="Q22" s="25">
        <f>VLOOKUP(H22,'[2]FDC1 zone Hyp1'!$A$2:$Y$43,24,0)</f>
        <v>37.119999999999997</v>
      </c>
      <c r="R22" s="25">
        <f>VLOOKUP(H22,'[2]FDC2 zone Hyp2'!$A$2:$AA$43,24,0)</f>
        <v>41.76</v>
      </c>
      <c r="S22" s="25">
        <f>VLOOKUP(H22,'[2]FDC1 Hyp3 taxeha1'!$A$1:$AA$43,27,0)</f>
        <v>0</v>
      </c>
      <c r="T22" s="26">
        <f t="shared" si="0"/>
        <v>74.239999999999995</v>
      </c>
      <c r="U22" s="26">
        <f t="shared" si="1"/>
        <v>83.52</v>
      </c>
      <c r="V22" s="26">
        <f t="shared" si="2"/>
        <v>0</v>
      </c>
    </row>
    <row r="23" spans="1:22" x14ac:dyDescent="0.35">
      <c r="A23" s="20">
        <v>520024</v>
      </c>
      <c r="B23" s="1" t="s">
        <v>1266</v>
      </c>
      <c r="C23" s="19" t="s">
        <v>362</v>
      </c>
      <c r="D23" s="2">
        <v>3.3</v>
      </c>
      <c r="E23" s="2">
        <v>26.32</v>
      </c>
      <c r="F23" s="2">
        <v>0</v>
      </c>
      <c r="G23" s="2">
        <v>29.62</v>
      </c>
      <c r="H23" s="19" t="s">
        <v>492</v>
      </c>
      <c r="I23" s="4">
        <v>2023</v>
      </c>
      <c r="J23" s="4">
        <v>1</v>
      </c>
      <c r="K23" s="21">
        <v>1</v>
      </c>
      <c r="L23" s="1" t="s">
        <v>1608</v>
      </c>
      <c r="M23" s="19" t="s">
        <v>1609</v>
      </c>
      <c r="O23" s="4">
        <v>1</v>
      </c>
      <c r="P23" s="5">
        <v>45040</v>
      </c>
      <c r="Q23" s="25">
        <f>VLOOKUP(H23,'[2]FDC1 zone Hyp1'!$A$2:$Y$43,24,0)</f>
        <v>96.97</v>
      </c>
      <c r="R23" s="25">
        <f>VLOOKUP(H23,'[2]FDC2 zone Hyp2'!$A$2:$AA$43,24,0)</f>
        <v>101.32</v>
      </c>
      <c r="S23" s="25">
        <f>VLOOKUP(H23,'[2]FDC1 Hyp3 taxeha1'!$A$1:$AA$43,27,0)</f>
        <v>0</v>
      </c>
      <c r="T23" s="26">
        <f t="shared" si="0"/>
        <v>96.97</v>
      </c>
      <c r="U23" s="26">
        <f t="shared" si="1"/>
        <v>101.32</v>
      </c>
      <c r="V23" s="26">
        <f t="shared" si="2"/>
        <v>0</v>
      </c>
    </row>
    <row r="24" spans="1:22" x14ac:dyDescent="0.35">
      <c r="A24" s="20">
        <v>520027</v>
      </c>
      <c r="B24" s="1" t="s">
        <v>1270</v>
      </c>
      <c r="C24" s="19" t="s">
        <v>390</v>
      </c>
      <c r="D24" s="2">
        <v>55.3</v>
      </c>
      <c r="E24" s="2">
        <v>61.21</v>
      </c>
      <c r="F24" s="2">
        <v>0</v>
      </c>
      <c r="G24" s="2">
        <v>116.51</v>
      </c>
      <c r="H24" s="19" t="s">
        <v>367</v>
      </c>
      <c r="I24" s="4">
        <v>2023</v>
      </c>
      <c r="J24" s="4">
        <v>2</v>
      </c>
      <c r="K24" s="21">
        <v>3</v>
      </c>
      <c r="L24" s="1" t="s">
        <v>1608</v>
      </c>
      <c r="M24" s="19" t="s">
        <v>1609</v>
      </c>
      <c r="N24" s="4">
        <v>2</v>
      </c>
      <c r="O24" s="4">
        <v>1</v>
      </c>
      <c r="P24" s="5">
        <v>45040</v>
      </c>
      <c r="Q24" s="25">
        <f>VLOOKUP(H24,'[2]FDC1 zone Hyp1'!$A$2:$Y$43,24,0)</f>
        <v>64.040000000000006</v>
      </c>
      <c r="R24" s="25">
        <f>VLOOKUP(H24,'[2]FDC2 zone Hyp2'!$A$2:$AA$43,24,0)</f>
        <v>69.069999999999993</v>
      </c>
      <c r="S24" s="25">
        <f>VLOOKUP(H24,'[2]FDC1 Hyp3 taxeha1'!$A$1:$AA$43,27,0)</f>
        <v>0</v>
      </c>
      <c r="T24" s="26">
        <f t="shared" si="0"/>
        <v>192.12</v>
      </c>
      <c r="U24" s="26">
        <f t="shared" si="1"/>
        <v>207.20999999999998</v>
      </c>
      <c r="V24" s="26">
        <f t="shared" si="2"/>
        <v>0</v>
      </c>
    </row>
    <row r="25" spans="1:22" x14ac:dyDescent="0.35">
      <c r="A25" s="20">
        <v>520028</v>
      </c>
      <c r="B25" s="1" t="s">
        <v>1250</v>
      </c>
      <c r="C25" s="19" t="s">
        <v>329</v>
      </c>
      <c r="D25" s="2">
        <v>647.97</v>
      </c>
      <c r="E25" s="2">
        <v>65.239999999999995</v>
      </c>
      <c r="F25" s="2">
        <v>0</v>
      </c>
      <c r="G25" s="2">
        <v>713.21</v>
      </c>
      <c r="H25" s="19" t="s">
        <v>43</v>
      </c>
      <c r="I25" s="4">
        <v>2023</v>
      </c>
      <c r="J25" s="4">
        <v>10</v>
      </c>
      <c r="K25" s="21">
        <v>12</v>
      </c>
      <c r="L25" s="1" t="s">
        <v>1608</v>
      </c>
      <c r="M25" s="19" t="s">
        <v>1609</v>
      </c>
      <c r="N25" s="4">
        <v>7</v>
      </c>
      <c r="O25" s="4">
        <v>1</v>
      </c>
      <c r="P25" s="5">
        <v>45040</v>
      </c>
      <c r="Q25" s="25">
        <f>VLOOKUP(H25,'[2]FDC1 zone Hyp1'!$A$2:$Y$43,24,0)</f>
        <v>50.56</v>
      </c>
      <c r="R25" s="25">
        <f>VLOOKUP(H25,'[2]FDC2 zone Hyp2'!$A$2:$AA$43,24,0)</f>
        <v>54.94</v>
      </c>
      <c r="S25" s="25">
        <f>VLOOKUP(H25,'[2]FDC1 Hyp3 taxeha1'!$A$1:$AA$43,27,0)</f>
        <v>0</v>
      </c>
      <c r="T25" s="26">
        <f t="shared" si="0"/>
        <v>606.72</v>
      </c>
      <c r="U25" s="26">
        <f t="shared" si="1"/>
        <v>659.28</v>
      </c>
      <c r="V25" s="26">
        <f t="shared" si="2"/>
        <v>0</v>
      </c>
    </row>
    <row r="26" spans="1:22" x14ac:dyDescent="0.35">
      <c r="A26" s="20">
        <v>520029</v>
      </c>
      <c r="B26" s="1" t="s">
        <v>1580</v>
      </c>
      <c r="C26" s="19" t="s">
        <v>1015</v>
      </c>
      <c r="D26" s="2">
        <v>112.99</v>
      </c>
      <c r="E26" s="2">
        <v>77.930000000000007</v>
      </c>
      <c r="F26" s="2">
        <v>0</v>
      </c>
      <c r="G26" s="2">
        <v>190.92</v>
      </c>
      <c r="H26" s="19" t="s">
        <v>999</v>
      </c>
      <c r="I26" s="4">
        <v>2023</v>
      </c>
      <c r="J26" s="4">
        <v>4</v>
      </c>
      <c r="K26" s="21">
        <v>4</v>
      </c>
      <c r="L26" s="1" t="s">
        <v>1608</v>
      </c>
      <c r="M26" s="19" t="s">
        <v>1609</v>
      </c>
      <c r="N26" s="4">
        <v>3</v>
      </c>
      <c r="O26" s="4">
        <v>1</v>
      </c>
      <c r="P26" s="5">
        <v>45040</v>
      </c>
      <c r="Q26" s="25">
        <f>VLOOKUP(H26,'[2]FDC1 zone Hyp1'!$A$2:$Y$43,24,0)</f>
        <v>15.58</v>
      </c>
      <c r="R26" s="25">
        <f>VLOOKUP(H26,'[2]FDC2 zone Hyp2'!$A$2:$AA$43,24,0)</f>
        <v>20.76</v>
      </c>
      <c r="S26" s="25">
        <f>VLOOKUP(H26,'[2]FDC1 Hyp3 taxeha1'!$A$1:$AA$43,27,0)</f>
        <v>0</v>
      </c>
      <c r="T26" s="26">
        <f t="shared" si="0"/>
        <v>62.32</v>
      </c>
      <c r="U26" s="26">
        <f t="shared" si="1"/>
        <v>83.04</v>
      </c>
      <c r="V26" s="26">
        <f t="shared" si="2"/>
        <v>0</v>
      </c>
    </row>
    <row r="27" spans="1:22" x14ac:dyDescent="0.35">
      <c r="A27" s="20">
        <v>520030</v>
      </c>
      <c r="B27" s="1" t="s">
        <v>1190</v>
      </c>
      <c r="C27" s="19" t="s">
        <v>1189</v>
      </c>
      <c r="D27" s="2">
        <v>197.41</v>
      </c>
      <c r="E27" s="2">
        <v>318.64999999999998</v>
      </c>
      <c r="F27" s="2">
        <v>0</v>
      </c>
      <c r="G27" s="2">
        <v>516.05999999999995</v>
      </c>
      <c r="H27" s="19" t="s">
        <v>181</v>
      </c>
      <c r="I27" s="4">
        <v>2023</v>
      </c>
      <c r="J27" s="4">
        <v>15</v>
      </c>
      <c r="K27" s="21">
        <v>17</v>
      </c>
      <c r="L27" s="1" t="s">
        <v>1608</v>
      </c>
      <c r="M27" s="19" t="s">
        <v>1609</v>
      </c>
      <c r="N27" s="4">
        <v>8</v>
      </c>
      <c r="O27" s="4">
        <v>1</v>
      </c>
      <c r="P27" s="5">
        <v>45040</v>
      </c>
      <c r="Q27" s="25">
        <f>VLOOKUP(H27,'[2]FDC1 zone Hyp1'!$A$2:$Y$43,24,0)</f>
        <v>58.01</v>
      </c>
      <c r="R27" s="25">
        <f>VLOOKUP(H27,'[2]FDC2 zone Hyp2'!$A$2:$AA$43,24,0)</f>
        <v>62.43</v>
      </c>
      <c r="S27" s="25">
        <f>VLOOKUP(H27,'[2]FDC1 Hyp3 taxeha1'!$A$1:$AA$43,27,0)</f>
        <v>0</v>
      </c>
      <c r="T27" s="26">
        <f t="shared" si="0"/>
        <v>986.17</v>
      </c>
      <c r="U27" s="26">
        <f t="shared" si="1"/>
        <v>1061.31</v>
      </c>
      <c r="V27" s="26">
        <f t="shared" si="2"/>
        <v>0</v>
      </c>
    </row>
    <row r="28" spans="1:22" x14ac:dyDescent="0.35">
      <c r="A28" s="20">
        <v>520031</v>
      </c>
      <c r="B28" s="1" t="s">
        <v>1528</v>
      </c>
      <c r="C28" s="19" t="s">
        <v>881</v>
      </c>
      <c r="D28" s="2">
        <v>74.78</v>
      </c>
      <c r="E28" s="2">
        <v>25.87</v>
      </c>
      <c r="F28" s="2">
        <v>0</v>
      </c>
      <c r="G28" s="2">
        <v>100.65</v>
      </c>
      <c r="H28" s="19" t="s">
        <v>853</v>
      </c>
      <c r="I28" s="4">
        <v>2023</v>
      </c>
      <c r="J28" s="4">
        <v>4</v>
      </c>
      <c r="K28" s="21">
        <v>6</v>
      </c>
      <c r="L28" s="1" t="s">
        <v>1608</v>
      </c>
      <c r="M28" s="19" t="s">
        <v>1609</v>
      </c>
      <c r="N28" s="4">
        <v>5</v>
      </c>
      <c r="O28" s="4">
        <v>1</v>
      </c>
      <c r="P28" s="5">
        <v>45040</v>
      </c>
      <c r="Q28" s="25">
        <f>VLOOKUP(H28,'[2]FDC1 zone Hyp1'!$A$2:$Y$43,24,0)</f>
        <v>0</v>
      </c>
      <c r="R28" s="25">
        <f>VLOOKUP(H28,'[2]FDC2 zone Hyp2'!$A$2:$AA$43,24,0)</f>
        <v>0</v>
      </c>
      <c r="S28" s="25">
        <f>VLOOKUP(H28,'[2]FDC1 Hyp3 taxeha1'!$A$1:$AA$43,27,0)</f>
        <v>0</v>
      </c>
      <c r="T28" s="26">
        <f t="shared" si="0"/>
        <v>0</v>
      </c>
      <c r="U28" s="26">
        <f t="shared" si="1"/>
        <v>0</v>
      </c>
      <c r="V28" s="26">
        <f t="shared" si="2"/>
        <v>0</v>
      </c>
    </row>
    <row r="29" spans="1:22" x14ac:dyDescent="0.35">
      <c r="A29" s="20">
        <v>520032</v>
      </c>
      <c r="B29" s="1" t="s">
        <v>1240</v>
      </c>
      <c r="C29" s="19" t="s">
        <v>331</v>
      </c>
      <c r="D29" s="2">
        <v>52.76</v>
      </c>
      <c r="E29" s="2">
        <v>38.94</v>
      </c>
      <c r="F29" s="2">
        <v>0</v>
      </c>
      <c r="G29" s="2">
        <v>91.7</v>
      </c>
      <c r="H29" s="19" t="s">
        <v>43</v>
      </c>
      <c r="I29" s="4">
        <v>2023</v>
      </c>
      <c r="J29" s="4">
        <v>3</v>
      </c>
      <c r="K29" s="21">
        <v>3</v>
      </c>
      <c r="L29" s="1" t="s">
        <v>1608</v>
      </c>
      <c r="M29" s="19" t="s">
        <v>1609</v>
      </c>
      <c r="N29" s="4">
        <v>1</v>
      </c>
      <c r="O29" s="4">
        <v>1</v>
      </c>
      <c r="P29" s="5">
        <v>45040</v>
      </c>
      <c r="Q29" s="25">
        <f>VLOOKUP(H29,'[2]FDC1 zone Hyp1'!$A$2:$Y$43,24,0)</f>
        <v>50.56</v>
      </c>
      <c r="R29" s="25">
        <f>VLOOKUP(H29,'[2]FDC2 zone Hyp2'!$A$2:$AA$43,24,0)</f>
        <v>54.94</v>
      </c>
      <c r="S29" s="25">
        <f>VLOOKUP(H29,'[2]FDC1 Hyp3 taxeha1'!$A$1:$AA$43,27,0)</f>
        <v>0</v>
      </c>
      <c r="T29" s="26">
        <f t="shared" si="0"/>
        <v>151.68</v>
      </c>
      <c r="U29" s="26">
        <f t="shared" si="1"/>
        <v>164.82</v>
      </c>
      <c r="V29" s="26">
        <f t="shared" si="2"/>
        <v>0</v>
      </c>
    </row>
    <row r="30" spans="1:22" x14ac:dyDescent="0.35">
      <c r="A30" s="20">
        <v>520033</v>
      </c>
      <c r="B30" s="1" t="s">
        <v>1095</v>
      </c>
      <c r="C30" s="19" t="s">
        <v>1099</v>
      </c>
      <c r="D30" s="2">
        <v>43</v>
      </c>
      <c r="E30" s="2">
        <v>3.4</v>
      </c>
      <c r="F30" s="2">
        <v>0</v>
      </c>
      <c r="G30" s="2">
        <v>46.4</v>
      </c>
      <c r="H30" s="19" t="s">
        <v>5</v>
      </c>
      <c r="I30" s="4">
        <v>2023</v>
      </c>
      <c r="J30" s="4">
        <v>1</v>
      </c>
      <c r="K30" s="21">
        <v>1</v>
      </c>
      <c r="L30" s="1" t="s">
        <v>1608</v>
      </c>
      <c r="M30" s="19" t="s">
        <v>1609</v>
      </c>
      <c r="O30" s="4">
        <v>1</v>
      </c>
      <c r="P30" s="5">
        <v>45040</v>
      </c>
      <c r="Q30" s="25">
        <f>VLOOKUP(H30,'[2]FDC1 zone Hyp1'!$A$2:$Y$43,24,0)</f>
        <v>41.51</v>
      </c>
      <c r="R30" s="25">
        <f>VLOOKUP(H30,'[2]FDC2 zone Hyp2'!$A$2:$AA$43,24,0)</f>
        <v>46.42</v>
      </c>
      <c r="S30" s="25">
        <f>VLOOKUP(H30,'[2]FDC1 Hyp3 taxeha1'!$A$1:$AA$43,27,0)</f>
        <v>0</v>
      </c>
      <c r="T30" s="26">
        <f t="shared" si="0"/>
        <v>41.51</v>
      </c>
      <c r="U30" s="26">
        <f t="shared" si="1"/>
        <v>46.42</v>
      </c>
      <c r="V30" s="26">
        <f t="shared" si="2"/>
        <v>0</v>
      </c>
    </row>
    <row r="31" spans="1:22" x14ac:dyDescent="0.35">
      <c r="A31" s="20">
        <v>520034</v>
      </c>
      <c r="B31" s="1" t="s">
        <v>1104</v>
      </c>
      <c r="C31" s="19" t="s">
        <v>92</v>
      </c>
      <c r="D31" s="2">
        <v>0</v>
      </c>
      <c r="E31" s="2">
        <v>254</v>
      </c>
      <c r="F31" s="2">
        <v>0</v>
      </c>
      <c r="G31" s="2">
        <v>254</v>
      </c>
      <c r="H31" s="19" t="s">
        <v>86</v>
      </c>
      <c r="I31" s="4">
        <v>2023</v>
      </c>
      <c r="J31" s="4">
        <v>5</v>
      </c>
      <c r="K31" s="21">
        <v>5</v>
      </c>
      <c r="L31" s="1" t="s">
        <v>1608</v>
      </c>
      <c r="M31" s="19" t="s">
        <v>1609</v>
      </c>
      <c r="N31" s="4">
        <v>2</v>
      </c>
      <c r="O31" s="4">
        <v>1</v>
      </c>
      <c r="P31" s="5">
        <v>45040</v>
      </c>
      <c r="Q31" s="25">
        <f>VLOOKUP(H31,'[2]FDC1 zone Hyp1'!$A$2:$Y$43,24,0)</f>
        <v>94.34</v>
      </c>
      <c r="R31" s="25">
        <f>VLOOKUP(H31,'[2]FDC2 zone Hyp2'!$A$2:$AA$43,24,0)</f>
        <v>98.85</v>
      </c>
      <c r="S31" s="25">
        <f>VLOOKUP(H31,'[2]FDC1 Hyp3 taxeha1'!$A$1:$AA$43,27,0)</f>
        <v>0</v>
      </c>
      <c r="T31" s="26">
        <f t="shared" si="0"/>
        <v>471.70000000000005</v>
      </c>
      <c r="U31" s="26">
        <f t="shared" si="1"/>
        <v>494.25</v>
      </c>
      <c r="V31" s="26">
        <f t="shared" si="2"/>
        <v>0</v>
      </c>
    </row>
    <row r="32" spans="1:22" x14ac:dyDescent="0.35">
      <c r="A32" s="20">
        <v>520035</v>
      </c>
      <c r="B32" s="1" t="s">
        <v>1057</v>
      </c>
      <c r="C32" s="19" t="s">
        <v>27</v>
      </c>
      <c r="D32" s="2">
        <v>0</v>
      </c>
      <c r="E32" s="2">
        <v>77</v>
      </c>
      <c r="F32" s="2">
        <v>0</v>
      </c>
      <c r="G32" s="2">
        <v>77</v>
      </c>
      <c r="H32" s="19" t="s">
        <v>46</v>
      </c>
      <c r="I32" s="4">
        <v>2023</v>
      </c>
      <c r="J32" s="4">
        <v>9</v>
      </c>
      <c r="K32" s="21">
        <v>9</v>
      </c>
      <c r="L32" s="1" t="s">
        <v>1608</v>
      </c>
      <c r="M32" s="19" t="s">
        <v>1609</v>
      </c>
      <c r="N32" s="4">
        <v>8</v>
      </c>
      <c r="O32" s="4">
        <v>1</v>
      </c>
      <c r="P32" s="5">
        <v>45040</v>
      </c>
      <c r="Q32" s="25">
        <f>VLOOKUP(H32,'[2]FDC1 zone Hyp1'!$A$2:$Y$43,24,0)</f>
        <v>0</v>
      </c>
      <c r="R32" s="25">
        <f>VLOOKUP(H32,'[2]FDC2 zone Hyp2'!$A$2:$AA$43,24,0)</f>
        <v>0</v>
      </c>
      <c r="S32" s="25">
        <f>VLOOKUP(H32,'[2]FDC1 Hyp3 taxeha1'!$A$1:$AA$43,27,0)</f>
        <v>0</v>
      </c>
      <c r="T32" s="26">
        <f t="shared" si="0"/>
        <v>0</v>
      </c>
      <c r="U32" s="26">
        <f t="shared" si="1"/>
        <v>0</v>
      </c>
      <c r="V32" s="26">
        <f t="shared" si="2"/>
        <v>0</v>
      </c>
    </row>
    <row r="33" spans="1:22" x14ac:dyDescent="0.35">
      <c r="A33" s="20">
        <v>520036</v>
      </c>
      <c r="B33" s="1" t="s">
        <v>1283</v>
      </c>
      <c r="C33" s="19" t="s">
        <v>388</v>
      </c>
      <c r="D33" s="2">
        <v>480.96</v>
      </c>
      <c r="E33" s="2">
        <v>308.97000000000003</v>
      </c>
      <c r="F33" s="2">
        <v>0</v>
      </c>
      <c r="G33" s="2">
        <v>789.93</v>
      </c>
      <c r="H33" s="19" t="s">
        <v>367</v>
      </c>
      <c r="I33" s="4">
        <v>2023</v>
      </c>
      <c r="J33" s="4">
        <v>12</v>
      </c>
      <c r="K33" s="21">
        <v>14</v>
      </c>
      <c r="L33" s="1" t="s">
        <v>1608</v>
      </c>
      <c r="M33" s="19" t="s">
        <v>1609</v>
      </c>
      <c r="N33" s="4">
        <v>12</v>
      </c>
      <c r="O33" s="4">
        <v>1</v>
      </c>
      <c r="P33" s="5">
        <v>45040</v>
      </c>
      <c r="Q33" s="25">
        <f>VLOOKUP(H33,'[2]FDC1 zone Hyp1'!$A$2:$Y$43,24,0)</f>
        <v>64.040000000000006</v>
      </c>
      <c r="R33" s="25">
        <f>VLOOKUP(H33,'[2]FDC2 zone Hyp2'!$A$2:$AA$43,24,0)</f>
        <v>69.069999999999993</v>
      </c>
      <c r="S33" s="25">
        <f>VLOOKUP(H33,'[2]FDC1 Hyp3 taxeha1'!$A$1:$AA$43,27,0)</f>
        <v>0</v>
      </c>
      <c r="T33" s="26">
        <f t="shared" si="0"/>
        <v>896.56000000000006</v>
      </c>
      <c r="U33" s="26">
        <f t="shared" si="1"/>
        <v>966.9799999999999</v>
      </c>
      <c r="V33" s="26">
        <f t="shared" si="2"/>
        <v>0</v>
      </c>
    </row>
    <row r="34" spans="1:22" x14ac:dyDescent="0.35">
      <c r="A34" s="20">
        <v>520038</v>
      </c>
      <c r="B34" s="1" t="s">
        <v>1272</v>
      </c>
      <c r="C34" s="19" t="s">
        <v>394</v>
      </c>
      <c r="D34" s="2">
        <v>57.84</v>
      </c>
      <c r="E34" s="2">
        <v>13.34</v>
      </c>
      <c r="F34" s="2">
        <v>0</v>
      </c>
      <c r="G34" s="2">
        <v>71.180000000000007</v>
      </c>
      <c r="H34" s="19" t="s">
        <v>367</v>
      </c>
      <c r="I34" s="4">
        <v>2023</v>
      </c>
      <c r="J34" s="4">
        <v>3</v>
      </c>
      <c r="K34" s="21">
        <v>3</v>
      </c>
      <c r="L34" s="1" t="s">
        <v>1608</v>
      </c>
      <c r="M34" s="19" t="s">
        <v>1609</v>
      </c>
      <c r="N34" s="4">
        <v>3</v>
      </c>
      <c r="O34" s="4">
        <v>1</v>
      </c>
      <c r="P34" s="5">
        <v>45040</v>
      </c>
      <c r="Q34" s="25">
        <f>VLOOKUP(H34,'[2]FDC1 zone Hyp1'!$A$2:$Y$43,24,0)</f>
        <v>64.040000000000006</v>
      </c>
      <c r="R34" s="25">
        <f>VLOOKUP(H34,'[2]FDC2 zone Hyp2'!$A$2:$AA$43,24,0)</f>
        <v>69.069999999999993</v>
      </c>
      <c r="S34" s="25">
        <f>VLOOKUP(H34,'[2]FDC1 Hyp3 taxeha1'!$A$1:$AA$43,27,0)</f>
        <v>0</v>
      </c>
      <c r="T34" s="26">
        <f t="shared" si="0"/>
        <v>192.12</v>
      </c>
      <c r="U34" s="26">
        <f t="shared" si="1"/>
        <v>207.20999999999998</v>
      </c>
      <c r="V34" s="26">
        <f t="shared" si="2"/>
        <v>0</v>
      </c>
    </row>
    <row r="35" spans="1:22" x14ac:dyDescent="0.35">
      <c r="A35" s="20">
        <v>520039</v>
      </c>
      <c r="B35" s="1" t="s">
        <v>1056</v>
      </c>
      <c r="C35" s="19" t="s">
        <v>17</v>
      </c>
      <c r="D35" s="2">
        <v>164.55</v>
      </c>
      <c r="E35" s="2">
        <v>39.74</v>
      </c>
      <c r="F35" s="2">
        <v>0</v>
      </c>
      <c r="G35" s="2">
        <v>204.29</v>
      </c>
      <c r="H35" s="19" t="s">
        <v>5</v>
      </c>
      <c r="I35" s="4">
        <v>2023</v>
      </c>
      <c r="J35" s="4">
        <v>7</v>
      </c>
      <c r="K35" s="21">
        <v>7</v>
      </c>
      <c r="L35" s="1" t="s">
        <v>1608</v>
      </c>
      <c r="M35" s="19" t="s">
        <v>1609</v>
      </c>
      <c r="N35" s="4">
        <v>6</v>
      </c>
      <c r="O35" s="4">
        <v>1</v>
      </c>
      <c r="P35" s="5">
        <v>45040</v>
      </c>
      <c r="Q35" s="25">
        <f>VLOOKUP(H35,'[2]FDC1 zone Hyp1'!$A$2:$Y$43,24,0)</f>
        <v>41.51</v>
      </c>
      <c r="R35" s="25">
        <f>VLOOKUP(H35,'[2]FDC2 zone Hyp2'!$A$2:$AA$43,24,0)</f>
        <v>46.42</v>
      </c>
      <c r="S35" s="25">
        <f>VLOOKUP(H35,'[2]FDC1 Hyp3 taxeha1'!$A$1:$AA$43,27,0)</f>
        <v>0</v>
      </c>
      <c r="T35" s="26">
        <f t="shared" si="0"/>
        <v>290.57</v>
      </c>
      <c r="U35" s="26">
        <f t="shared" si="1"/>
        <v>324.94</v>
      </c>
      <c r="V35" s="26">
        <f t="shared" si="2"/>
        <v>0</v>
      </c>
    </row>
    <row r="36" spans="1:22" x14ac:dyDescent="0.35">
      <c r="A36" s="20">
        <v>520040</v>
      </c>
      <c r="B36" s="1" t="s">
        <v>1075</v>
      </c>
      <c r="C36" s="19" t="s">
        <v>631</v>
      </c>
      <c r="D36" s="2">
        <v>69</v>
      </c>
      <c r="E36" s="2">
        <v>0</v>
      </c>
      <c r="F36" s="2">
        <v>0</v>
      </c>
      <c r="G36" s="2">
        <v>69</v>
      </c>
      <c r="H36" s="19" t="s">
        <v>629</v>
      </c>
      <c r="I36" s="4">
        <v>2023</v>
      </c>
      <c r="J36" s="4">
        <v>1</v>
      </c>
      <c r="K36" s="21">
        <v>1</v>
      </c>
      <c r="L36" s="1" t="s">
        <v>1608</v>
      </c>
      <c r="M36" s="19" t="s">
        <v>1609</v>
      </c>
      <c r="N36" s="4">
        <v>1</v>
      </c>
      <c r="O36" s="4">
        <v>1</v>
      </c>
      <c r="P36" s="5">
        <v>45040</v>
      </c>
      <c r="Q36" s="25">
        <f>VLOOKUP(H36,'[2]FDC1 zone Hyp1'!$A$2:$Y$43,24,0)</f>
        <v>227.27</v>
      </c>
      <c r="R36" s="25">
        <f>VLOOKUP(H36,'[2]FDC2 zone Hyp2'!$A$2:$AA$43,24,0)</f>
        <v>231.44</v>
      </c>
      <c r="S36" s="25">
        <f>VLOOKUP(H36,'[2]FDC1 Hyp3 taxeha1'!$A$1:$AA$43,27,0)</f>
        <v>0</v>
      </c>
      <c r="T36" s="26">
        <f t="shared" si="0"/>
        <v>227.27</v>
      </c>
      <c r="U36" s="26">
        <f t="shared" si="1"/>
        <v>231.44</v>
      </c>
      <c r="V36" s="26">
        <f t="shared" si="2"/>
        <v>0</v>
      </c>
    </row>
    <row r="37" spans="1:22" x14ac:dyDescent="0.35">
      <c r="A37" s="20">
        <v>520041</v>
      </c>
      <c r="B37" s="1" t="s">
        <v>509</v>
      </c>
      <c r="C37" s="19" t="s">
        <v>36</v>
      </c>
      <c r="D37" s="2">
        <v>119.74</v>
      </c>
      <c r="E37" s="2">
        <v>38.450000000000003</v>
      </c>
      <c r="F37" s="2">
        <v>0</v>
      </c>
      <c r="G37" s="2">
        <v>158.19</v>
      </c>
      <c r="H37" s="19" t="s">
        <v>46</v>
      </c>
      <c r="I37" s="4">
        <v>2023</v>
      </c>
      <c r="J37" s="4">
        <v>1</v>
      </c>
      <c r="K37" s="21">
        <v>1</v>
      </c>
      <c r="L37" s="1" t="s">
        <v>1608</v>
      </c>
      <c r="M37" s="19" t="s">
        <v>1609</v>
      </c>
      <c r="N37" s="4">
        <v>1</v>
      </c>
      <c r="O37" s="4">
        <v>1</v>
      </c>
      <c r="P37" s="5">
        <v>45040</v>
      </c>
      <c r="Q37" s="25">
        <f>VLOOKUP(H37,'[2]FDC1 zone Hyp1'!$A$2:$Y$43,24,0)</f>
        <v>0</v>
      </c>
      <c r="R37" s="25">
        <f>VLOOKUP(H37,'[2]FDC2 zone Hyp2'!$A$2:$AA$43,24,0)</f>
        <v>0</v>
      </c>
      <c r="S37" s="25">
        <f>VLOOKUP(H37,'[2]FDC1 Hyp3 taxeha1'!$A$1:$AA$43,27,0)</f>
        <v>0</v>
      </c>
      <c r="T37" s="26">
        <f t="shared" si="0"/>
        <v>0</v>
      </c>
      <c r="U37" s="26">
        <f t="shared" si="1"/>
        <v>0</v>
      </c>
      <c r="V37" s="26">
        <f t="shared" si="2"/>
        <v>0</v>
      </c>
    </row>
    <row r="38" spans="1:22" x14ac:dyDescent="0.35">
      <c r="A38" s="20">
        <v>520042</v>
      </c>
      <c r="B38" s="1" t="s">
        <v>1495</v>
      </c>
      <c r="C38" s="19" t="s">
        <v>414</v>
      </c>
      <c r="D38" s="2">
        <v>402.15</v>
      </c>
      <c r="E38" s="2">
        <v>982.02</v>
      </c>
      <c r="F38" s="2">
        <v>0</v>
      </c>
      <c r="G38" s="2">
        <v>1384.17</v>
      </c>
      <c r="H38" s="19" t="s">
        <v>821</v>
      </c>
      <c r="I38" s="4">
        <v>2023</v>
      </c>
      <c r="J38" s="4">
        <v>40</v>
      </c>
      <c r="K38" s="21">
        <v>40</v>
      </c>
      <c r="L38" s="1" t="s">
        <v>1608</v>
      </c>
      <c r="M38" s="19" t="s">
        <v>1609</v>
      </c>
      <c r="N38" s="4">
        <v>36</v>
      </c>
      <c r="O38" s="4">
        <v>1</v>
      </c>
      <c r="P38" s="5">
        <v>45040</v>
      </c>
      <c r="Q38" s="25">
        <f>VLOOKUP(H38,'[2]FDC1 zone Hyp1'!$A$2:$Y$43,24,0)</f>
        <v>0</v>
      </c>
      <c r="R38" s="25">
        <f>VLOOKUP(H38,'[2]FDC2 zone Hyp2'!$A$2:$AA$43,24,0)</f>
        <v>0</v>
      </c>
      <c r="S38" s="25">
        <f>VLOOKUP(H38,'[2]FDC1 Hyp3 taxeha1'!$A$1:$AA$43,27,0)</f>
        <v>0</v>
      </c>
      <c r="T38" s="26">
        <f t="shared" si="0"/>
        <v>0</v>
      </c>
      <c r="U38" s="26">
        <f t="shared" si="1"/>
        <v>0</v>
      </c>
      <c r="V38" s="26">
        <f t="shared" si="2"/>
        <v>0</v>
      </c>
    </row>
    <row r="39" spans="1:22" x14ac:dyDescent="0.35">
      <c r="A39" s="20">
        <v>520044</v>
      </c>
      <c r="B39" s="1" t="s">
        <v>1534</v>
      </c>
      <c r="C39" s="19" t="s">
        <v>918</v>
      </c>
      <c r="D39" s="2">
        <v>295.95999999999998</v>
      </c>
      <c r="E39" s="2">
        <v>39.11</v>
      </c>
      <c r="F39" s="2">
        <v>0</v>
      </c>
      <c r="G39" s="2">
        <v>335.07</v>
      </c>
      <c r="H39" s="19" t="s">
        <v>910</v>
      </c>
      <c r="I39" s="4">
        <v>2023</v>
      </c>
      <c r="J39" s="4">
        <v>6</v>
      </c>
      <c r="K39" s="21">
        <v>6</v>
      </c>
      <c r="L39" s="1" t="s">
        <v>1608</v>
      </c>
      <c r="M39" s="19" t="s">
        <v>1609</v>
      </c>
      <c r="N39" s="4">
        <v>3</v>
      </c>
      <c r="O39" s="4">
        <v>1</v>
      </c>
      <c r="P39" s="5">
        <v>45040</v>
      </c>
      <c r="Q39" s="25">
        <f>VLOOKUP(H39,'[2]FDC1 zone Hyp1'!$A$2:$Y$43,24,0)</f>
        <v>60.57</v>
      </c>
      <c r="R39" s="25">
        <f>VLOOKUP(H39,'[2]FDC2 zone Hyp2'!$A$2:$AA$43,24,0)</f>
        <v>65.290000000000006</v>
      </c>
      <c r="S39" s="25">
        <f>VLOOKUP(H39,'[2]FDC1 Hyp3 taxeha1'!$A$1:$AA$43,27,0)</f>
        <v>0</v>
      </c>
      <c r="T39" s="26">
        <f t="shared" si="0"/>
        <v>363.42</v>
      </c>
      <c r="U39" s="26">
        <f t="shared" si="1"/>
        <v>391.74</v>
      </c>
      <c r="V39" s="26">
        <f t="shared" si="2"/>
        <v>0</v>
      </c>
    </row>
    <row r="40" spans="1:22" x14ac:dyDescent="0.35">
      <c r="A40" s="20">
        <v>520046</v>
      </c>
      <c r="B40" s="1" t="s">
        <v>1367</v>
      </c>
      <c r="C40" s="19" t="s">
        <v>546</v>
      </c>
      <c r="D40" s="2">
        <v>0</v>
      </c>
      <c r="E40" s="2">
        <v>178</v>
      </c>
      <c r="F40" s="2">
        <v>0</v>
      </c>
      <c r="G40" s="2">
        <v>178</v>
      </c>
      <c r="H40" s="19" t="s">
        <v>88</v>
      </c>
      <c r="I40" s="4">
        <v>2023</v>
      </c>
      <c r="J40" s="4">
        <v>10</v>
      </c>
      <c r="K40" s="21">
        <v>10</v>
      </c>
      <c r="L40" s="1" t="s">
        <v>1608</v>
      </c>
      <c r="M40" s="19" t="s">
        <v>1609</v>
      </c>
      <c r="N40" s="4">
        <v>8</v>
      </c>
      <c r="O40" s="4">
        <v>1</v>
      </c>
      <c r="P40" s="5">
        <v>45040</v>
      </c>
      <c r="Q40" s="25">
        <f>VLOOKUP(H40,'[2]FDC1 zone Hyp1'!$A$2:$Y$43,24,0)</f>
        <v>48.63</v>
      </c>
      <c r="R40" s="25">
        <f>VLOOKUP(H40,'[2]FDC2 zone Hyp2'!$A$2:$AA$43,24,0)</f>
        <v>53.52</v>
      </c>
      <c r="S40" s="25">
        <f>VLOOKUP(H40,'[2]FDC1 Hyp3 taxeha1'!$A$1:$AA$43,27,0)</f>
        <v>0</v>
      </c>
      <c r="T40" s="26">
        <f t="shared" si="0"/>
        <v>486.3</v>
      </c>
      <c r="U40" s="26">
        <f t="shared" si="1"/>
        <v>535.20000000000005</v>
      </c>
      <c r="V40" s="26">
        <f t="shared" si="2"/>
        <v>0</v>
      </c>
    </row>
    <row r="41" spans="1:22" x14ac:dyDescent="0.35">
      <c r="A41" s="20">
        <v>520047</v>
      </c>
      <c r="B41" s="1" t="s">
        <v>1089</v>
      </c>
      <c r="C41" s="19" t="s">
        <v>914</v>
      </c>
      <c r="D41" s="2">
        <v>343.54</v>
      </c>
      <c r="E41" s="2">
        <v>27.17</v>
      </c>
      <c r="F41" s="2">
        <v>0</v>
      </c>
      <c r="G41" s="2">
        <v>370.71</v>
      </c>
      <c r="H41" s="19" t="s">
        <v>910</v>
      </c>
      <c r="I41" s="4">
        <v>2023</v>
      </c>
      <c r="J41" s="4">
        <v>5</v>
      </c>
      <c r="K41" s="21">
        <v>5</v>
      </c>
      <c r="L41" s="1" t="s">
        <v>1608</v>
      </c>
      <c r="M41" s="19" t="s">
        <v>1609</v>
      </c>
      <c r="N41" s="4">
        <v>4</v>
      </c>
      <c r="O41" s="4">
        <v>1</v>
      </c>
      <c r="P41" s="5">
        <v>45040</v>
      </c>
      <c r="Q41" s="25">
        <f>VLOOKUP(H41,'[2]FDC1 zone Hyp1'!$A$2:$Y$43,24,0)</f>
        <v>60.57</v>
      </c>
      <c r="R41" s="25">
        <f>VLOOKUP(H41,'[2]FDC2 zone Hyp2'!$A$2:$AA$43,24,0)</f>
        <v>65.290000000000006</v>
      </c>
      <c r="S41" s="25">
        <f>VLOOKUP(H41,'[2]FDC1 Hyp3 taxeha1'!$A$1:$AA$43,27,0)</f>
        <v>0</v>
      </c>
      <c r="T41" s="26">
        <f t="shared" si="0"/>
        <v>302.85000000000002</v>
      </c>
      <c r="U41" s="26">
        <f t="shared" si="1"/>
        <v>326.45000000000005</v>
      </c>
      <c r="V41" s="26">
        <f t="shared" si="2"/>
        <v>0</v>
      </c>
    </row>
    <row r="42" spans="1:22" x14ac:dyDescent="0.35">
      <c r="A42" s="20">
        <v>520048</v>
      </c>
      <c r="B42" s="1" t="s">
        <v>1150</v>
      </c>
      <c r="C42" s="19" t="s">
        <v>154</v>
      </c>
      <c r="D42" s="2">
        <v>0</v>
      </c>
      <c r="E42" s="2">
        <v>93.1</v>
      </c>
      <c r="F42" s="2">
        <v>0</v>
      </c>
      <c r="G42" s="2">
        <v>93.1</v>
      </c>
      <c r="H42" s="19" t="s">
        <v>12</v>
      </c>
      <c r="I42" s="4">
        <v>2023</v>
      </c>
      <c r="J42" s="4">
        <v>4</v>
      </c>
      <c r="K42" s="21">
        <v>5</v>
      </c>
      <c r="L42" s="1" t="s">
        <v>1608</v>
      </c>
      <c r="M42" s="19" t="s">
        <v>1609</v>
      </c>
      <c r="N42" s="4">
        <v>3</v>
      </c>
      <c r="O42" s="4">
        <v>1</v>
      </c>
      <c r="P42" s="5">
        <v>45040</v>
      </c>
      <c r="Q42" s="25">
        <f>VLOOKUP(H42,'[2]FDC1 zone Hyp1'!$A$2:$Y$43,24,0)</f>
        <v>14.75</v>
      </c>
      <c r="R42" s="25">
        <f>VLOOKUP(H42,'[2]FDC2 zone Hyp2'!$A$2:$AA$43,24,0)</f>
        <v>20.51</v>
      </c>
      <c r="S42" s="25">
        <f>VLOOKUP(H42,'[2]FDC1 Hyp3 taxeha1'!$A$1:$AA$43,27,0)</f>
        <v>0</v>
      </c>
      <c r="T42" s="26">
        <f t="shared" si="0"/>
        <v>73.75</v>
      </c>
      <c r="U42" s="26">
        <f t="shared" si="1"/>
        <v>102.55000000000001</v>
      </c>
      <c r="V42" s="26">
        <f t="shared" si="2"/>
        <v>0</v>
      </c>
    </row>
    <row r="43" spans="1:22" x14ac:dyDescent="0.35">
      <c r="A43" s="20">
        <v>520049</v>
      </c>
      <c r="B43" s="1" t="s">
        <v>1057</v>
      </c>
      <c r="C43" s="19" t="s">
        <v>924</v>
      </c>
      <c r="D43" s="2">
        <v>54.64</v>
      </c>
      <c r="E43" s="2">
        <v>5.83</v>
      </c>
      <c r="F43" s="2">
        <v>0</v>
      </c>
      <c r="G43" s="2">
        <v>60.47</v>
      </c>
      <c r="H43" s="19" t="s">
        <v>46</v>
      </c>
      <c r="I43" s="4">
        <v>2023</v>
      </c>
      <c r="J43" s="4">
        <v>3</v>
      </c>
      <c r="K43" s="21">
        <v>3</v>
      </c>
      <c r="L43" s="1" t="s">
        <v>1608</v>
      </c>
      <c r="M43" s="19" t="s">
        <v>1609</v>
      </c>
      <c r="O43" s="4">
        <v>1</v>
      </c>
      <c r="P43" s="5">
        <v>45040</v>
      </c>
      <c r="Q43" s="25">
        <f>VLOOKUP(H43,'[2]FDC1 zone Hyp1'!$A$2:$Y$43,24,0)</f>
        <v>0</v>
      </c>
      <c r="R43" s="25">
        <f>VLOOKUP(H43,'[2]FDC2 zone Hyp2'!$A$2:$AA$43,24,0)</f>
        <v>0</v>
      </c>
      <c r="S43" s="25">
        <f>VLOOKUP(H43,'[2]FDC1 Hyp3 taxeha1'!$A$1:$AA$43,27,0)</f>
        <v>0</v>
      </c>
      <c r="T43" s="26">
        <f t="shared" si="0"/>
        <v>0</v>
      </c>
      <c r="U43" s="26">
        <f t="shared" si="1"/>
        <v>0</v>
      </c>
      <c r="V43" s="26">
        <f t="shared" si="2"/>
        <v>0</v>
      </c>
    </row>
    <row r="44" spans="1:22" x14ac:dyDescent="0.35">
      <c r="A44" s="20">
        <v>520050</v>
      </c>
      <c r="B44" s="1" t="s">
        <v>1298</v>
      </c>
      <c r="C44" s="19" t="s">
        <v>1297</v>
      </c>
      <c r="D44" s="2">
        <v>444.8</v>
      </c>
      <c r="E44" s="2">
        <v>168.22</v>
      </c>
      <c r="F44" s="2">
        <v>0</v>
      </c>
      <c r="G44" s="2">
        <v>613.02</v>
      </c>
      <c r="H44" s="19" t="s">
        <v>111</v>
      </c>
      <c r="I44" s="4">
        <v>2023</v>
      </c>
      <c r="J44" s="4">
        <v>12</v>
      </c>
      <c r="K44" s="21">
        <v>12</v>
      </c>
      <c r="L44" s="1" t="s">
        <v>1608</v>
      </c>
      <c r="M44" s="19" t="s">
        <v>1609</v>
      </c>
      <c r="N44" s="4">
        <v>12</v>
      </c>
      <c r="O44" s="4">
        <v>1</v>
      </c>
      <c r="P44" s="5">
        <v>45040</v>
      </c>
      <c r="Q44" s="25">
        <f>VLOOKUP(H44,'[2]FDC1 zone Hyp1'!$A$2:$Y$43,24,0)</f>
        <v>83.82</v>
      </c>
      <c r="R44" s="25">
        <f>VLOOKUP(H44,'[2]FDC2 zone Hyp2'!$A$2:$AA$43,24,0)</f>
        <v>88.42</v>
      </c>
      <c r="S44" s="25">
        <f>VLOOKUP(H44,'[2]FDC1 Hyp3 taxeha1'!$A$1:$AA$43,27,0)</f>
        <v>0</v>
      </c>
      <c r="T44" s="26">
        <f t="shared" si="0"/>
        <v>1005.8399999999999</v>
      </c>
      <c r="U44" s="26">
        <f t="shared" si="1"/>
        <v>1061.04</v>
      </c>
      <c r="V44" s="26">
        <f t="shared" si="2"/>
        <v>0</v>
      </c>
    </row>
    <row r="45" spans="1:22" x14ac:dyDescent="0.35">
      <c r="A45" s="20">
        <v>520051</v>
      </c>
      <c r="B45" s="1" t="s">
        <v>1321</v>
      </c>
      <c r="C45" s="19" t="s">
        <v>461</v>
      </c>
      <c r="D45" s="2">
        <v>929</v>
      </c>
      <c r="E45" s="2">
        <v>256.43</v>
      </c>
      <c r="F45" s="2">
        <v>0</v>
      </c>
      <c r="G45" s="2">
        <v>1185.43</v>
      </c>
      <c r="H45" s="19" t="s">
        <v>111</v>
      </c>
      <c r="I45" s="4">
        <v>2023</v>
      </c>
      <c r="J45" s="4">
        <v>12</v>
      </c>
      <c r="K45" s="21">
        <v>15</v>
      </c>
      <c r="L45" s="1" t="s">
        <v>1608</v>
      </c>
      <c r="M45" s="19" t="s">
        <v>1609</v>
      </c>
      <c r="N45" s="4">
        <v>15</v>
      </c>
      <c r="O45" s="4">
        <v>1</v>
      </c>
      <c r="P45" s="5">
        <v>45040</v>
      </c>
      <c r="Q45" s="25">
        <f>VLOOKUP(H45,'[2]FDC1 zone Hyp1'!$A$2:$Y$43,24,0)</f>
        <v>83.82</v>
      </c>
      <c r="R45" s="25">
        <f>VLOOKUP(H45,'[2]FDC2 zone Hyp2'!$A$2:$AA$43,24,0)</f>
        <v>88.42</v>
      </c>
      <c r="S45" s="25">
        <f>VLOOKUP(H45,'[2]FDC1 Hyp3 taxeha1'!$A$1:$AA$43,27,0)</f>
        <v>0</v>
      </c>
      <c r="T45" s="26">
        <f t="shared" si="0"/>
        <v>1257.3</v>
      </c>
      <c r="U45" s="26">
        <f t="shared" si="1"/>
        <v>1326.3</v>
      </c>
      <c r="V45" s="26">
        <f t="shared" si="2"/>
        <v>0</v>
      </c>
    </row>
    <row r="46" spans="1:22" x14ac:dyDescent="0.35">
      <c r="A46" s="20">
        <v>520052</v>
      </c>
      <c r="B46" s="1" t="s">
        <v>1079</v>
      </c>
      <c r="C46" s="19" t="s">
        <v>760</v>
      </c>
      <c r="D46" s="2">
        <v>0</v>
      </c>
      <c r="E46" s="2">
        <v>126.51</v>
      </c>
      <c r="F46" s="2">
        <v>0</v>
      </c>
      <c r="G46" s="2">
        <v>126.51</v>
      </c>
      <c r="H46" s="19" t="s">
        <v>754</v>
      </c>
      <c r="I46" s="4">
        <v>2023</v>
      </c>
      <c r="J46" s="4">
        <v>25</v>
      </c>
      <c r="K46" s="21">
        <v>25</v>
      </c>
      <c r="L46" s="1" t="s">
        <v>1608</v>
      </c>
      <c r="M46" s="19" t="s">
        <v>1609</v>
      </c>
      <c r="N46" s="4">
        <v>25</v>
      </c>
      <c r="O46" s="4">
        <v>1</v>
      </c>
      <c r="P46" s="5">
        <v>45040</v>
      </c>
      <c r="Q46" s="25">
        <f>VLOOKUP(H46,'[2]FDC1 zone Hyp1'!$A$2:$Y$43,24,0)</f>
        <v>18.399999999999999</v>
      </c>
      <c r="R46" s="25">
        <f>VLOOKUP(H46,'[2]FDC2 zone Hyp2'!$A$2:$AA$43,24,0)</f>
        <v>23.05</v>
      </c>
      <c r="S46" s="25">
        <f>VLOOKUP(H46,'[2]FDC1 Hyp3 taxeha1'!$A$1:$AA$43,27,0)</f>
        <v>0</v>
      </c>
      <c r="T46" s="26">
        <f t="shared" si="0"/>
        <v>459.99999999999994</v>
      </c>
      <c r="U46" s="26">
        <f t="shared" si="1"/>
        <v>576.25</v>
      </c>
      <c r="V46" s="26">
        <f t="shared" si="2"/>
        <v>0</v>
      </c>
    </row>
    <row r="47" spans="1:22" x14ac:dyDescent="0.35">
      <c r="A47" s="20">
        <v>520054</v>
      </c>
      <c r="B47" s="1" t="s">
        <v>1202</v>
      </c>
      <c r="C47" s="19" t="s">
        <v>247</v>
      </c>
      <c r="D47" s="2">
        <v>525</v>
      </c>
      <c r="E47" s="2">
        <v>173.25</v>
      </c>
      <c r="F47" s="2">
        <v>0</v>
      </c>
      <c r="G47" s="2">
        <v>698.25</v>
      </c>
      <c r="H47" s="19" t="s">
        <v>181</v>
      </c>
      <c r="I47" s="4">
        <v>2023</v>
      </c>
      <c r="J47" s="4">
        <v>7</v>
      </c>
      <c r="K47" s="21">
        <v>8</v>
      </c>
      <c r="L47" s="1" t="s">
        <v>1608</v>
      </c>
      <c r="M47" s="19" t="s">
        <v>1609</v>
      </c>
      <c r="N47" s="4">
        <v>7</v>
      </c>
      <c r="O47" s="4">
        <v>1</v>
      </c>
      <c r="P47" s="5">
        <v>45040</v>
      </c>
      <c r="Q47" s="25">
        <f>VLOOKUP(H47,'[2]FDC1 zone Hyp1'!$A$2:$Y$43,24,0)</f>
        <v>58.01</v>
      </c>
      <c r="R47" s="25">
        <f>VLOOKUP(H47,'[2]FDC2 zone Hyp2'!$A$2:$AA$43,24,0)</f>
        <v>62.43</v>
      </c>
      <c r="S47" s="25">
        <f>VLOOKUP(H47,'[2]FDC1 Hyp3 taxeha1'!$A$1:$AA$43,27,0)</f>
        <v>0</v>
      </c>
      <c r="T47" s="26">
        <f t="shared" si="0"/>
        <v>464.08</v>
      </c>
      <c r="U47" s="26">
        <f t="shared" si="1"/>
        <v>499.44</v>
      </c>
      <c r="V47" s="26">
        <f t="shared" si="2"/>
        <v>0</v>
      </c>
    </row>
    <row r="48" spans="1:22" x14ac:dyDescent="0.35">
      <c r="A48" s="20">
        <v>520055</v>
      </c>
      <c r="B48" s="1" t="s">
        <v>1057</v>
      </c>
      <c r="C48" s="19" t="s">
        <v>10</v>
      </c>
      <c r="D48" s="2">
        <v>0</v>
      </c>
      <c r="E48" s="2">
        <v>67.09</v>
      </c>
      <c r="F48" s="2">
        <v>0</v>
      </c>
      <c r="G48" s="2">
        <v>67.09</v>
      </c>
      <c r="H48" s="19" t="s">
        <v>5</v>
      </c>
      <c r="I48" s="4">
        <v>2023</v>
      </c>
      <c r="J48" s="4">
        <v>2</v>
      </c>
      <c r="K48" s="21">
        <v>2</v>
      </c>
      <c r="L48" s="1" t="s">
        <v>1608</v>
      </c>
      <c r="M48" s="19" t="s">
        <v>1609</v>
      </c>
      <c r="O48" s="4">
        <v>1</v>
      </c>
      <c r="P48" s="5">
        <v>45040</v>
      </c>
      <c r="Q48" s="25">
        <f>VLOOKUP(H48,'[2]FDC1 zone Hyp1'!$A$2:$Y$43,24,0)</f>
        <v>41.51</v>
      </c>
      <c r="R48" s="25">
        <f>VLOOKUP(H48,'[2]FDC2 zone Hyp2'!$A$2:$AA$43,24,0)</f>
        <v>46.42</v>
      </c>
      <c r="S48" s="25">
        <f>VLOOKUP(H48,'[2]FDC1 Hyp3 taxeha1'!$A$1:$AA$43,27,0)</f>
        <v>0</v>
      </c>
      <c r="T48" s="26">
        <f t="shared" si="0"/>
        <v>83.02</v>
      </c>
      <c r="U48" s="26">
        <f t="shared" si="1"/>
        <v>92.84</v>
      </c>
      <c r="V48" s="26">
        <f t="shared" si="2"/>
        <v>0</v>
      </c>
    </row>
    <row r="49" spans="1:22" x14ac:dyDescent="0.35">
      <c r="A49" s="20">
        <v>520056</v>
      </c>
      <c r="B49" s="1" t="s">
        <v>1284</v>
      </c>
      <c r="C49" s="19" t="s">
        <v>10</v>
      </c>
      <c r="D49" s="2">
        <v>324</v>
      </c>
      <c r="E49" s="2">
        <v>54.59</v>
      </c>
      <c r="F49" s="2">
        <v>0</v>
      </c>
      <c r="G49" s="2">
        <v>378.59</v>
      </c>
      <c r="H49" s="19" t="s">
        <v>401</v>
      </c>
      <c r="I49" s="4">
        <v>2023</v>
      </c>
      <c r="J49" s="4">
        <v>1</v>
      </c>
      <c r="K49" s="21">
        <v>1</v>
      </c>
      <c r="L49" s="1" t="s">
        <v>1608</v>
      </c>
      <c r="M49" s="19" t="s">
        <v>1609</v>
      </c>
      <c r="O49" s="4">
        <v>1</v>
      </c>
      <c r="P49" s="5">
        <v>45040</v>
      </c>
      <c r="Q49" s="25">
        <f>VLOOKUP(H49,'[2]FDC1 zone Hyp1'!$A$2:$Y$43,24,0)</f>
        <v>30</v>
      </c>
      <c r="R49" s="25">
        <f>VLOOKUP(H49,'[2]FDC2 zone Hyp2'!$A$2:$AA$43,24,0)</f>
        <v>34.35</v>
      </c>
      <c r="S49" s="25">
        <f>VLOOKUP(H49,'[2]FDC1 Hyp3 taxeha1'!$A$1:$AA$43,27,0)</f>
        <v>0</v>
      </c>
      <c r="T49" s="26">
        <f t="shared" si="0"/>
        <v>30</v>
      </c>
      <c r="U49" s="26">
        <f t="shared" si="1"/>
        <v>34.35</v>
      </c>
      <c r="V49" s="26">
        <f t="shared" si="2"/>
        <v>0</v>
      </c>
    </row>
    <row r="50" spans="1:22" x14ac:dyDescent="0.35">
      <c r="A50" s="20">
        <v>520057</v>
      </c>
      <c r="B50" s="1" t="s">
        <v>1167</v>
      </c>
      <c r="C50" s="19" t="s">
        <v>248</v>
      </c>
      <c r="D50" s="2">
        <v>497.51</v>
      </c>
      <c r="E50" s="2">
        <v>177.52</v>
      </c>
      <c r="F50" s="2">
        <v>0</v>
      </c>
      <c r="G50" s="2">
        <v>675.03</v>
      </c>
      <c r="H50" s="19" t="s">
        <v>181</v>
      </c>
      <c r="I50" s="4">
        <v>2023</v>
      </c>
      <c r="J50" s="4">
        <v>4</v>
      </c>
      <c r="K50" s="21">
        <v>4</v>
      </c>
      <c r="L50" s="1" t="s">
        <v>1608</v>
      </c>
      <c r="M50" s="19" t="s">
        <v>1609</v>
      </c>
      <c r="N50" s="4">
        <v>4</v>
      </c>
      <c r="O50" s="4">
        <v>1</v>
      </c>
      <c r="P50" s="5">
        <v>45040</v>
      </c>
      <c r="Q50" s="25">
        <f>VLOOKUP(H50,'[2]FDC1 zone Hyp1'!$A$2:$Y$43,24,0)</f>
        <v>58.01</v>
      </c>
      <c r="R50" s="25">
        <f>VLOOKUP(H50,'[2]FDC2 zone Hyp2'!$A$2:$AA$43,24,0)</f>
        <v>62.43</v>
      </c>
      <c r="S50" s="25">
        <f>VLOOKUP(H50,'[2]FDC1 Hyp3 taxeha1'!$A$1:$AA$43,27,0)</f>
        <v>0</v>
      </c>
      <c r="T50" s="26">
        <f t="shared" si="0"/>
        <v>232.04</v>
      </c>
      <c r="U50" s="26">
        <f t="shared" si="1"/>
        <v>249.72</v>
      </c>
      <c r="V50" s="26">
        <f t="shared" si="2"/>
        <v>0</v>
      </c>
    </row>
    <row r="51" spans="1:22" x14ac:dyDescent="0.35">
      <c r="A51" s="20">
        <v>520058</v>
      </c>
      <c r="B51" s="1" t="s">
        <v>1176</v>
      </c>
      <c r="C51" s="19" t="s">
        <v>251</v>
      </c>
      <c r="D51" s="2">
        <v>546.69000000000005</v>
      </c>
      <c r="E51" s="2">
        <v>384.1</v>
      </c>
      <c r="F51" s="2">
        <v>0</v>
      </c>
      <c r="G51" s="2">
        <v>930.79</v>
      </c>
      <c r="H51" s="19" t="s">
        <v>181</v>
      </c>
      <c r="I51" s="4">
        <v>2023</v>
      </c>
      <c r="J51" s="4">
        <v>25</v>
      </c>
      <c r="K51" s="21">
        <v>27</v>
      </c>
      <c r="L51" s="1" t="s">
        <v>1608</v>
      </c>
      <c r="M51" s="19" t="s">
        <v>1609</v>
      </c>
      <c r="N51" s="4">
        <v>27</v>
      </c>
      <c r="O51" s="4">
        <v>1</v>
      </c>
      <c r="P51" s="5">
        <v>45040</v>
      </c>
      <c r="Q51" s="25">
        <f>VLOOKUP(H51,'[2]FDC1 zone Hyp1'!$A$2:$Y$43,24,0)</f>
        <v>58.01</v>
      </c>
      <c r="R51" s="25">
        <f>VLOOKUP(H51,'[2]FDC2 zone Hyp2'!$A$2:$AA$43,24,0)</f>
        <v>62.43</v>
      </c>
      <c r="S51" s="25">
        <f>VLOOKUP(H51,'[2]FDC1 Hyp3 taxeha1'!$A$1:$AA$43,27,0)</f>
        <v>0</v>
      </c>
      <c r="T51" s="26">
        <f t="shared" si="0"/>
        <v>1566.27</v>
      </c>
      <c r="U51" s="26">
        <f t="shared" si="1"/>
        <v>1685.61</v>
      </c>
      <c r="V51" s="26">
        <f t="shared" si="2"/>
        <v>0</v>
      </c>
    </row>
    <row r="52" spans="1:22" x14ac:dyDescent="0.35">
      <c r="A52" s="20">
        <v>520059</v>
      </c>
      <c r="B52" s="1" t="s">
        <v>1095</v>
      </c>
      <c r="C52" s="19" t="s">
        <v>21</v>
      </c>
      <c r="D52" s="2">
        <v>72.31</v>
      </c>
      <c r="E52" s="2">
        <v>173.65</v>
      </c>
      <c r="F52" s="2">
        <v>0</v>
      </c>
      <c r="G52" s="2">
        <v>245.96</v>
      </c>
      <c r="H52" s="19" t="s">
        <v>5</v>
      </c>
      <c r="I52" s="4">
        <v>2023</v>
      </c>
      <c r="J52" s="4">
        <v>6</v>
      </c>
      <c r="K52" s="21">
        <v>6</v>
      </c>
      <c r="L52" s="1" t="s">
        <v>1608</v>
      </c>
      <c r="M52" s="19" t="s">
        <v>1609</v>
      </c>
      <c r="N52" s="4">
        <v>5</v>
      </c>
      <c r="O52" s="4">
        <v>1</v>
      </c>
      <c r="P52" s="5">
        <v>45040</v>
      </c>
      <c r="Q52" s="25">
        <f>VLOOKUP(H52,'[2]FDC1 zone Hyp1'!$A$2:$Y$43,24,0)</f>
        <v>41.51</v>
      </c>
      <c r="R52" s="25">
        <f>VLOOKUP(H52,'[2]FDC2 zone Hyp2'!$A$2:$AA$43,24,0)</f>
        <v>46.42</v>
      </c>
      <c r="S52" s="25">
        <f>VLOOKUP(H52,'[2]FDC1 Hyp3 taxeha1'!$A$1:$AA$43,27,0)</f>
        <v>0</v>
      </c>
      <c r="T52" s="26">
        <f t="shared" si="0"/>
        <v>249.06</v>
      </c>
      <c r="U52" s="26">
        <f t="shared" si="1"/>
        <v>278.52</v>
      </c>
      <c r="V52" s="26">
        <f t="shared" si="2"/>
        <v>0</v>
      </c>
    </row>
    <row r="53" spans="1:22" x14ac:dyDescent="0.35">
      <c r="A53" s="20">
        <v>520061</v>
      </c>
      <c r="B53" s="1" t="s">
        <v>185</v>
      </c>
      <c r="C53" s="19" t="s">
        <v>104</v>
      </c>
      <c r="D53" s="2">
        <v>27.32</v>
      </c>
      <c r="E53" s="2">
        <v>5.47</v>
      </c>
      <c r="F53" s="2">
        <v>0</v>
      </c>
      <c r="G53" s="2">
        <v>32.79</v>
      </c>
      <c r="H53" s="19" t="s">
        <v>88</v>
      </c>
      <c r="I53" s="4">
        <v>2023</v>
      </c>
      <c r="J53" s="4">
        <v>1</v>
      </c>
      <c r="K53" s="21">
        <v>1</v>
      </c>
      <c r="L53" s="1" t="s">
        <v>1608</v>
      </c>
      <c r="M53" s="19" t="s">
        <v>1609</v>
      </c>
      <c r="N53" s="4">
        <v>1</v>
      </c>
      <c r="O53" s="4">
        <v>1</v>
      </c>
      <c r="P53" s="5">
        <v>45040</v>
      </c>
      <c r="Q53" s="25">
        <f>VLOOKUP(H53,'[2]FDC1 zone Hyp1'!$A$2:$Y$43,24,0)</f>
        <v>48.63</v>
      </c>
      <c r="R53" s="25">
        <f>VLOOKUP(H53,'[2]FDC2 zone Hyp2'!$A$2:$AA$43,24,0)</f>
        <v>53.52</v>
      </c>
      <c r="S53" s="25">
        <f>VLOOKUP(H53,'[2]FDC1 Hyp3 taxeha1'!$A$1:$AA$43,27,0)</f>
        <v>0</v>
      </c>
      <c r="T53" s="26">
        <f t="shared" si="0"/>
        <v>48.63</v>
      </c>
      <c r="U53" s="26">
        <f t="shared" si="1"/>
        <v>53.52</v>
      </c>
      <c r="V53" s="26">
        <f t="shared" si="2"/>
        <v>0</v>
      </c>
    </row>
    <row r="54" spans="1:22" x14ac:dyDescent="0.35">
      <c r="A54" s="20">
        <v>520062</v>
      </c>
      <c r="B54" s="1" t="s">
        <v>1061</v>
      </c>
      <c r="C54" s="19" t="s">
        <v>194</v>
      </c>
      <c r="D54" s="2">
        <v>77.05</v>
      </c>
      <c r="E54" s="2">
        <v>0</v>
      </c>
      <c r="F54" s="2">
        <v>0</v>
      </c>
      <c r="G54" s="2">
        <v>77.05</v>
      </c>
      <c r="H54" s="19" t="s">
        <v>181</v>
      </c>
      <c r="I54" s="4">
        <v>2023</v>
      </c>
      <c r="J54" s="4">
        <v>1</v>
      </c>
      <c r="K54" s="21">
        <v>8</v>
      </c>
      <c r="L54" s="1" t="s">
        <v>1608</v>
      </c>
      <c r="M54" s="19" t="s">
        <v>1609</v>
      </c>
      <c r="N54" s="4">
        <v>5</v>
      </c>
      <c r="O54" s="4">
        <v>1</v>
      </c>
      <c r="P54" s="5">
        <v>45040</v>
      </c>
      <c r="Q54" s="25">
        <f>VLOOKUP(H54,'[2]FDC1 zone Hyp1'!$A$2:$Y$43,24,0)</f>
        <v>58.01</v>
      </c>
      <c r="R54" s="25">
        <f>VLOOKUP(H54,'[2]FDC2 zone Hyp2'!$A$2:$AA$43,24,0)</f>
        <v>62.43</v>
      </c>
      <c r="S54" s="25">
        <f>VLOOKUP(H54,'[2]FDC1 Hyp3 taxeha1'!$A$1:$AA$43,27,0)</f>
        <v>0</v>
      </c>
      <c r="T54" s="26">
        <f t="shared" si="0"/>
        <v>464.08</v>
      </c>
      <c r="U54" s="26">
        <f t="shared" si="1"/>
        <v>499.44</v>
      </c>
      <c r="V54" s="26">
        <f t="shared" si="2"/>
        <v>0</v>
      </c>
    </row>
    <row r="55" spans="1:22" x14ac:dyDescent="0.35">
      <c r="A55" s="20">
        <v>520063</v>
      </c>
      <c r="B55" s="1" t="s">
        <v>1110</v>
      </c>
      <c r="C55" s="19" t="s">
        <v>27</v>
      </c>
      <c r="D55" s="2">
        <v>0</v>
      </c>
      <c r="E55" s="2">
        <v>135</v>
      </c>
      <c r="F55" s="2">
        <v>0</v>
      </c>
      <c r="G55" s="2">
        <v>135</v>
      </c>
      <c r="H55" s="19" t="s">
        <v>367</v>
      </c>
      <c r="I55" s="4">
        <v>2023</v>
      </c>
      <c r="J55" s="4">
        <v>9</v>
      </c>
      <c r="K55" s="21">
        <v>9</v>
      </c>
      <c r="L55" s="1" t="s">
        <v>1608</v>
      </c>
      <c r="M55" s="19" t="s">
        <v>1609</v>
      </c>
      <c r="N55" s="4">
        <v>7</v>
      </c>
      <c r="O55" s="4">
        <v>1</v>
      </c>
      <c r="P55" s="5">
        <v>45040</v>
      </c>
      <c r="Q55" s="25">
        <f>VLOOKUP(H55,'[2]FDC1 zone Hyp1'!$A$2:$Y$43,24,0)</f>
        <v>64.040000000000006</v>
      </c>
      <c r="R55" s="25">
        <f>VLOOKUP(H55,'[2]FDC2 zone Hyp2'!$A$2:$AA$43,24,0)</f>
        <v>69.069999999999993</v>
      </c>
      <c r="S55" s="25">
        <f>VLOOKUP(H55,'[2]FDC1 Hyp3 taxeha1'!$A$1:$AA$43,27,0)</f>
        <v>0</v>
      </c>
      <c r="T55" s="26">
        <f t="shared" si="0"/>
        <v>576.36</v>
      </c>
      <c r="U55" s="26">
        <f t="shared" si="1"/>
        <v>621.62999999999988</v>
      </c>
      <c r="V55" s="26">
        <f t="shared" si="2"/>
        <v>0</v>
      </c>
    </row>
    <row r="56" spans="1:22" x14ac:dyDescent="0.35">
      <c r="A56" s="20">
        <v>520065</v>
      </c>
      <c r="B56" s="1" t="s">
        <v>1300</v>
      </c>
      <c r="C56" s="19" t="s">
        <v>446</v>
      </c>
      <c r="D56" s="2">
        <v>455.07</v>
      </c>
      <c r="E56" s="2">
        <v>89.14</v>
      </c>
      <c r="F56" s="2">
        <v>0</v>
      </c>
      <c r="G56" s="2">
        <v>544.21</v>
      </c>
      <c r="H56" s="19" t="s">
        <v>111</v>
      </c>
      <c r="I56" s="4">
        <v>2023</v>
      </c>
      <c r="J56" s="4">
        <v>2</v>
      </c>
      <c r="K56" s="21">
        <v>2</v>
      </c>
      <c r="L56" s="1" t="s">
        <v>1608</v>
      </c>
      <c r="M56" s="19" t="s">
        <v>1609</v>
      </c>
      <c r="N56" s="4">
        <v>2</v>
      </c>
      <c r="O56" s="4">
        <v>1</v>
      </c>
      <c r="P56" s="5">
        <v>45040</v>
      </c>
      <c r="Q56" s="25">
        <f>VLOOKUP(H56,'[2]FDC1 zone Hyp1'!$A$2:$Y$43,24,0)</f>
        <v>83.82</v>
      </c>
      <c r="R56" s="25">
        <f>VLOOKUP(H56,'[2]FDC2 zone Hyp2'!$A$2:$AA$43,24,0)</f>
        <v>88.42</v>
      </c>
      <c r="S56" s="25">
        <f>VLOOKUP(H56,'[2]FDC1 Hyp3 taxeha1'!$A$1:$AA$43,27,0)</f>
        <v>0</v>
      </c>
      <c r="T56" s="26">
        <f t="shared" si="0"/>
        <v>167.64</v>
      </c>
      <c r="U56" s="26">
        <f t="shared" si="1"/>
        <v>176.84</v>
      </c>
      <c r="V56" s="26">
        <f t="shared" si="2"/>
        <v>0</v>
      </c>
    </row>
    <row r="57" spans="1:22" x14ac:dyDescent="0.35">
      <c r="A57" s="20">
        <v>520066</v>
      </c>
      <c r="B57" s="1" t="s">
        <v>1415</v>
      </c>
      <c r="C57" s="19" t="s">
        <v>1119</v>
      </c>
      <c r="D57" s="2">
        <v>420</v>
      </c>
      <c r="E57" s="2">
        <v>58</v>
      </c>
      <c r="F57" s="2">
        <v>0</v>
      </c>
      <c r="G57" s="2">
        <v>478</v>
      </c>
      <c r="H57" s="19" t="s">
        <v>88</v>
      </c>
      <c r="I57" s="4">
        <v>2023</v>
      </c>
      <c r="J57" s="4">
        <v>5</v>
      </c>
      <c r="K57" s="21">
        <v>5</v>
      </c>
      <c r="L57" s="1" t="s">
        <v>1608</v>
      </c>
      <c r="M57" s="19" t="s">
        <v>1609</v>
      </c>
      <c r="N57" s="4">
        <v>5</v>
      </c>
      <c r="O57" s="4">
        <v>1</v>
      </c>
      <c r="P57" s="5">
        <v>45040</v>
      </c>
      <c r="Q57" s="25">
        <f>VLOOKUP(H57,'[2]FDC1 zone Hyp1'!$A$2:$Y$43,24,0)</f>
        <v>48.63</v>
      </c>
      <c r="R57" s="25">
        <f>VLOOKUP(H57,'[2]FDC2 zone Hyp2'!$A$2:$AA$43,24,0)</f>
        <v>53.52</v>
      </c>
      <c r="S57" s="25">
        <f>VLOOKUP(H57,'[2]FDC1 Hyp3 taxeha1'!$A$1:$AA$43,27,0)</f>
        <v>0</v>
      </c>
      <c r="T57" s="26">
        <f t="shared" si="0"/>
        <v>243.15</v>
      </c>
      <c r="U57" s="26">
        <f t="shared" si="1"/>
        <v>267.60000000000002</v>
      </c>
      <c r="V57" s="26">
        <f t="shared" si="2"/>
        <v>0</v>
      </c>
    </row>
    <row r="58" spans="1:22" x14ac:dyDescent="0.35">
      <c r="A58" s="20">
        <v>520068</v>
      </c>
      <c r="B58" s="1" t="s">
        <v>1377</v>
      </c>
      <c r="C58" s="19" t="s">
        <v>566</v>
      </c>
      <c r="D58" s="2">
        <v>0</v>
      </c>
      <c r="E58" s="2">
        <v>25</v>
      </c>
      <c r="F58" s="2">
        <v>0</v>
      </c>
      <c r="G58" s="2">
        <v>25</v>
      </c>
      <c r="H58" s="19" t="s">
        <v>88</v>
      </c>
      <c r="I58" s="4">
        <v>2023</v>
      </c>
      <c r="J58" s="4">
        <v>5</v>
      </c>
      <c r="K58" s="21">
        <v>10</v>
      </c>
      <c r="L58" s="1" t="s">
        <v>1608</v>
      </c>
      <c r="M58" s="19" t="s">
        <v>1609</v>
      </c>
      <c r="N58" s="4">
        <v>3</v>
      </c>
      <c r="O58" s="4">
        <v>1</v>
      </c>
      <c r="P58" s="5">
        <v>45040</v>
      </c>
      <c r="Q58" s="25">
        <f>VLOOKUP(H58,'[2]FDC1 zone Hyp1'!$A$2:$Y$43,24,0)</f>
        <v>48.63</v>
      </c>
      <c r="R58" s="25">
        <f>VLOOKUP(H58,'[2]FDC2 zone Hyp2'!$A$2:$AA$43,24,0)</f>
        <v>53.52</v>
      </c>
      <c r="S58" s="25">
        <f>VLOOKUP(H58,'[2]FDC1 Hyp3 taxeha1'!$A$1:$AA$43,27,0)</f>
        <v>0</v>
      </c>
      <c r="T58" s="26">
        <f t="shared" si="0"/>
        <v>486.3</v>
      </c>
      <c r="U58" s="26">
        <f t="shared" si="1"/>
        <v>535.20000000000005</v>
      </c>
      <c r="V58" s="26">
        <f t="shared" si="2"/>
        <v>0</v>
      </c>
    </row>
    <row r="59" spans="1:22" x14ac:dyDescent="0.35">
      <c r="A59" s="20">
        <v>520069</v>
      </c>
      <c r="B59" s="1" t="s">
        <v>1160</v>
      </c>
      <c r="C59" s="19" t="s">
        <v>791</v>
      </c>
      <c r="D59" s="2">
        <v>0</v>
      </c>
      <c r="E59" s="2">
        <v>47.01</v>
      </c>
      <c r="F59" s="2">
        <v>0</v>
      </c>
      <c r="G59" s="2">
        <v>47.01</v>
      </c>
      <c r="H59" s="19" t="s">
        <v>787</v>
      </c>
      <c r="I59" s="4">
        <v>2023</v>
      </c>
      <c r="J59" s="4">
        <v>2</v>
      </c>
      <c r="K59" s="21">
        <v>2</v>
      </c>
      <c r="L59" s="1" t="s">
        <v>1608</v>
      </c>
      <c r="M59" s="19" t="s">
        <v>1609</v>
      </c>
      <c r="N59" s="4">
        <v>1</v>
      </c>
      <c r="O59" s="4">
        <v>1</v>
      </c>
      <c r="P59" s="5">
        <v>45040</v>
      </c>
      <c r="Q59" s="25">
        <f>VLOOKUP(H59,'[2]FDC1 zone Hyp1'!$A$2:$Y$43,24,0)</f>
        <v>0</v>
      </c>
      <c r="R59" s="25">
        <f>VLOOKUP(H59,'[2]FDC2 zone Hyp2'!$A$2:$AA$43,24,0)</f>
        <v>0</v>
      </c>
      <c r="S59" s="25">
        <f>VLOOKUP(H59,'[2]FDC1 Hyp3 taxeha1'!$A$1:$AA$43,27,0)</f>
        <v>0</v>
      </c>
      <c r="T59" s="26">
        <f t="shared" si="0"/>
        <v>0</v>
      </c>
      <c r="U59" s="26">
        <f t="shared" si="1"/>
        <v>0</v>
      </c>
      <c r="V59" s="26">
        <f t="shared" si="2"/>
        <v>0</v>
      </c>
    </row>
    <row r="60" spans="1:22" x14ac:dyDescent="0.35">
      <c r="A60" s="20">
        <v>520070</v>
      </c>
      <c r="B60" s="1" t="s">
        <v>1128</v>
      </c>
      <c r="C60" s="19" t="s">
        <v>104</v>
      </c>
      <c r="D60" s="2">
        <v>0</v>
      </c>
      <c r="E60" s="2">
        <v>478.8</v>
      </c>
      <c r="F60" s="2">
        <v>0</v>
      </c>
      <c r="G60" s="2">
        <v>478.8</v>
      </c>
      <c r="H60" s="19" t="s">
        <v>86</v>
      </c>
      <c r="I60" s="4">
        <v>2023</v>
      </c>
      <c r="J60" s="4">
        <v>15</v>
      </c>
      <c r="K60" s="21">
        <v>15</v>
      </c>
      <c r="L60" s="1" t="s">
        <v>1608</v>
      </c>
      <c r="M60" s="19" t="s">
        <v>1609</v>
      </c>
      <c r="N60" s="4">
        <v>14</v>
      </c>
      <c r="O60" s="4">
        <v>1</v>
      </c>
      <c r="P60" s="5">
        <v>45040</v>
      </c>
      <c r="Q60" s="25">
        <f>VLOOKUP(H60,'[2]FDC1 zone Hyp1'!$A$2:$Y$43,24,0)</f>
        <v>94.34</v>
      </c>
      <c r="R60" s="25">
        <f>VLOOKUP(H60,'[2]FDC2 zone Hyp2'!$A$2:$AA$43,24,0)</f>
        <v>98.85</v>
      </c>
      <c r="S60" s="25">
        <f>VLOOKUP(H60,'[2]FDC1 Hyp3 taxeha1'!$A$1:$AA$43,27,0)</f>
        <v>0</v>
      </c>
      <c r="T60" s="26">
        <f t="shared" si="0"/>
        <v>1415.1000000000001</v>
      </c>
      <c r="U60" s="26">
        <f t="shared" si="1"/>
        <v>1482.75</v>
      </c>
      <c r="V60" s="26">
        <f t="shared" si="2"/>
        <v>0</v>
      </c>
    </row>
    <row r="61" spans="1:22" x14ac:dyDescent="0.35">
      <c r="A61" s="20">
        <v>520071</v>
      </c>
      <c r="B61" s="1" t="s">
        <v>1235</v>
      </c>
      <c r="C61" s="19" t="s">
        <v>292</v>
      </c>
      <c r="D61" s="2">
        <v>381.09</v>
      </c>
      <c r="E61" s="2">
        <v>124.5</v>
      </c>
      <c r="F61" s="2">
        <v>0</v>
      </c>
      <c r="G61" s="2">
        <v>505.59</v>
      </c>
      <c r="H61" s="19" t="s">
        <v>285</v>
      </c>
      <c r="I61" s="4">
        <v>2023</v>
      </c>
      <c r="J61" s="4">
        <v>8</v>
      </c>
      <c r="K61" s="21">
        <v>8</v>
      </c>
      <c r="L61" s="1" t="s">
        <v>1608</v>
      </c>
      <c r="M61" s="19" t="s">
        <v>1609</v>
      </c>
      <c r="N61" s="4">
        <v>5</v>
      </c>
      <c r="O61" s="4">
        <v>1</v>
      </c>
      <c r="P61" s="5">
        <v>45040</v>
      </c>
      <c r="Q61" s="25">
        <f>VLOOKUP(H61,'[2]FDC1 zone Hyp1'!$A$2:$Y$43,24,0)</f>
        <v>62.39</v>
      </c>
      <c r="R61" s="25">
        <f>VLOOKUP(H61,'[2]FDC2 zone Hyp2'!$A$2:$AA$43,24,0)</f>
        <v>67.22</v>
      </c>
      <c r="S61" s="25">
        <f>VLOOKUP(H61,'[2]FDC1 Hyp3 taxeha1'!$A$1:$AA$43,27,0)</f>
        <v>0</v>
      </c>
      <c r="T61" s="26">
        <f t="shared" si="0"/>
        <v>499.12</v>
      </c>
      <c r="U61" s="26">
        <f t="shared" si="1"/>
        <v>537.76</v>
      </c>
      <c r="V61" s="26">
        <f t="shared" si="2"/>
        <v>0</v>
      </c>
    </row>
    <row r="62" spans="1:22" x14ac:dyDescent="0.35">
      <c r="A62" s="20">
        <v>520072</v>
      </c>
      <c r="B62" s="1" t="s">
        <v>1056</v>
      </c>
      <c r="C62" s="19" t="s">
        <v>18</v>
      </c>
      <c r="D62" s="2">
        <v>225.32</v>
      </c>
      <c r="E62" s="2">
        <v>188.04</v>
      </c>
      <c r="F62" s="2">
        <v>0</v>
      </c>
      <c r="G62" s="2">
        <v>413.36</v>
      </c>
      <c r="H62" s="19" t="s">
        <v>5</v>
      </c>
      <c r="I62" s="4">
        <v>2023</v>
      </c>
      <c r="J62" s="4">
        <v>8</v>
      </c>
      <c r="K62" s="21">
        <v>15</v>
      </c>
      <c r="L62" s="1" t="s">
        <v>1608</v>
      </c>
      <c r="M62" s="19" t="s">
        <v>1609</v>
      </c>
      <c r="N62" s="4">
        <v>10</v>
      </c>
      <c r="O62" s="4">
        <v>1</v>
      </c>
      <c r="P62" s="5">
        <v>45040</v>
      </c>
      <c r="Q62" s="25">
        <f>VLOOKUP(H62,'[2]FDC1 zone Hyp1'!$A$2:$Y$43,24,0)</f>
        <v>41.51</v>
      </c>
      <c r="R62" s="25">
        <f>VLOOKUP(H62,'[2]FDC2 zone Hyp2'!$A$2:$AA$43,24,0)</f>
        <v>46.42</v>
      </c>
      <c r="S62" s="25">
        <f>VLOOKUP(H62,'[2]FDC1 Hyp3 taxeha1'!$A$1:$AA$43,27,0)</f>
        <v>0</v>
      </c>
      <c r="T62" s="26">
        <f t="shared" si="0"/>
        <v>622.65</v>
      </c>
      <c r="U62" s="26">
        <f t="shared" si="1"/>
        <v>696.30000000000007</v>
      </c>
      <c r="V62" s="26">
        <f t="shared" si="2"/>
        <v>0</v>
      </c>
    </row>
    <row r="63" spans="1:22" x14ac:dyDescent="0.35">
      <c r="A63" s="20">
        <v>520073</v>
      </c>
      <c r="B63" s="1" t="s">
        <v>1570</v>
      </c>
      <c r="C63" s="19" t="s">
        <v>984</v>
      </c>
      <c r="D63" s="2">
        <v>436.53</v>
      </c>
      <c r="E63" s="2">
        <v>38.57</v>
      </c>
      <c r="F63" s="2">
        <v>0</v>
      </c>
      <c r="G63" s="2">
        <v>475.1</v>
      </c>
      <c r="H63" s="19" t="s">
        <v>980</v>
      </c>
      <c r="I63" s="4">
        <v>2023</v>
      </c>
      <c r="J63" s="4">
        <v>4</v>
      </c>
      <c r="K63" s="21">
        <v>4</v>
      </c>
      <c r="L63" s="1" t="s">
        <v>1608</v>
      </c>
      <c r="M63" s="19" t="s">
        <v>1609</v>
      </c>
      <c r="N63" s="4">
        <v>2</v>
      </c>
      <c r="O63" s="4">
        <v>1</v>
      </c>
      <c r="P63" s="5">
        <v>45040</v>
      </c>
      <c r="Q63" s="25">
        <f>VLOOKUP(H63,'[2]FDC1 zone Hyp1'!$A$2:$Y$43,24,0)</f>
        <v>0</v>
      </c>
      <c r="R63" s="25">
        <f>VLOOKUP(H63,'[2]FDC2 zone Hyp2'!$A$2:$AA$43,24,0)</f>
        <v>0</v>
      </c>
      <c r="S63" s="25">
        <f>VLOOKUP(H63,'[2]FDC1 Hyp3 taxeha1'!$A$1:$AA$43,27,0)</f>
        <v>0</v>
      </c>
      <c r="T63" s="26">
        <f t="shared" si="0"/>
        <v>0</v>
      </c>
      <c r="U63" s="26">
        <f t="shared" si="1"/>
        <v>0</v>
      </c>
      <c r="V63" s="26">
        <f t="shared" si="2"/>
        <v>0</v>
      </c>
    </row>
    <row r="64" spans="1:22" x14ac:dyDescent="0.35">
      <c r="A64" s="20">
        <v>520074</v>
      </c>
      <c r="B64" s="1" t="s">
        <v>1079</v>
      </c>
      <c r="C64" s="19" t="s">
        <v>764</v>
      </c>
      <c r="D64" s="2">
        <v>3.22</v>
      </c>
      <c r="E64" s="2">
        <v>20.99</v>
      </c>
      <c r="F64" s="2">
        <v>0</v>
      </c>
      <c r="G64" s="2">
        <v>24.21</v>
      </c>
      <c r="H64" s="19" t="s">
        <v>754</v>
      </c>
      <c r="I64" s="4">
        <v>2023</v>
      </c>
      <c r="J64" s="4">
        <v>2</v>
      </c>
      <c r="K64" s="21">
        <v>2</v>
      </c>
      <c r="L64" s="1" t="s">
        <v>1608</v>
      </c>
      <c r="M64" s="19" t="s">
        <v>1609</v>
      </c>
      <c r="N64" s="4">
        <v>2</v>
      </c>
      <c r="O64" s="4">
        <v>1</v>
      </c>
      <c r="P64" s="5">
        <v>45040</v>
      </c>
      <c r="Q64" s="25">
        <f>VLOOKUP(H64,'[2]FDC1 zone Hyp1'!$A$2:$Y$43,24,0)</f>
        <v>18.399999999999999</v>
      </c>
      <c r="R64" s="25">
        <f>VLOOKUP(H64,'[2]FDC2 zone Hyp2'!$A$2:$AA$43,24,0)</f>
        <v>23.05</v>
      </c>
      <c r="S64" s="25">
        <f>VLOOKUP(H64,'[2]FDC1 Hyp3 taxeha1'!$A$1:$AA$43,27,0)</f>
        <v>0</v>
      </c>
      <c r="T64" s="26">
        <f t="shared" si="0"/>
        <v>36.799999999999997</v>
      </c>
      <c r="U64" s="26">
        <f t="shared" si="1"/>
        <v>46.1</v>
      </c>
      <c r="V64" s="26">
        <f t="shared" si="2"/>
        <v>0</v>
      </c>
    </row>
    <row r="65" spans="1:22" x14ac:dyDescent="0.35">
      <c r="A65" s="20">
        <v>520075</v>
      </c>
      <c r="B65" s="1" t="s">
        <v>1361</v>
      </c>
      <c r="C65" s="19" t="s">
        <v>542</v>
      </c>
      <c r="D65" s="2">
        <v>160.32</v>
      </c>
      <c r="E65" s="2">
        <v>6.29</v>
      </c>
      <c r="F65" s="2">
        <v>0</v>
      </c>
      <c r="G65" s="2">
        <v>166.61</v>
      </c>
      <c r="H65" s="19" t="s">
        <v>88</v>
      </c>
      <c r="I65" s="4">
        <v>2023</v>
      </c>
      <c r="J65" s="4">
        <v>3</v>
      </c>
      <c r="K65" s="21">
        <v>3</v>
      </c>
      <c r="L65" s="1" t="s">
        <v>1608</v>
      </c>
      <c r="M65" s="19" t="s">
        <v>1609</v>
      </c>
      <c r="O65" s="4">
        <v>1</v>
      </c>
      <c r="P65" s="5">
        <v>45040</v>
      </c>
      <c r="Q65" s="25">
        <f>VLOOKUP(H65,'[2]FDC1 zone Hyp1'!$A$2:$Y$43,24,0)</f>
        <v>48.63</v>
      </c>
      <c r="R65" s="25">
        <f>VLOOKUP(H65,'[2]FDC2 zone Hyp2'!$A$2:$AA$43,24,0)</f>
        <v>53.52</v>
      </c>
      <c r="S65" s="25">
        <f>VLOOKUP(H65,'[2]FDC1 Hyp3 taxeha1'!$A$1:$AA$43,27,0)</f>
        <v>0</v>
      </c>
      <c r="T65" s="26">
        <f t="shared" si="0"/>
        <v>145.89000000000001</v>
      </c>
      <c r="U65" s="26">
        <f t="shared" si="1"/>
        <v>160.56</v>
      </c>
      <c r="V65" s="26">
        <f t="shared" si="2"/>
        <v>0</v>
      </c>
    </row>
    <row r="66" spans="1:22" x14ac:dyDescent="0.35">
      <c r="A66" s="20">
        <v>520076</v>
      </c>
      <c r="B66" s="1" t="s">
        <v>1575</v>
      </c>
      <c r="C66" s="19" t="s">
        <v>1040</v>
      </c>
      <c r="D66" s="2">
        <v>164.64</v>
      </c>
      <c r="E66" s="2">
        <v>28.1</v>
      </c>
      <c r="F66" s="2">
        <v>0</v>
      </c>
      <c r="G66" s="2">
        <v>192.74</v>
      </c>
      <c r="H66" s="19" t="s">
        <v>999</v>
      </c>
      <c r="I66" s="4">
        <v>2023</v>
      </c>
      <c r="J66" s="4">
        <v>3</v>
      </c>
      <c r="K66" s="21">
        <v>3</v>
      </c>
      <c r="L66" s="1" t="s">
        <v>1608</v>
      </c>
      <c r="M66" s="19" t="s">
        <v>1609</v>
      </c>
      <c r="N66" s="4">
        <v>1</v>
      </c>
      <c r="O66" s="4">
        <v>1</v>
      </c>
      <c r="P66" s="5">
        <v>45040</v>
      </c>
      <c r="Q66" s="25">
        <f>VLOOKUP(H66,'[2]FDC1 zone Hyp1'!$A$2:$Y$43,24,0)</f>
        <v>15.58</v>
      </c>
      <c r="R66" s="25">
        <f>VLOOKUP(H66,'[2]FDC2 zone Hyp2'!$A$2:$AA$43,24,0)</f>
        <v>20.76</v>
      </c>
      <c r="S66" s="25">
        <f>VLOOKUP(H66,'[2]FDC1 Hyp3 taxeha1'!$A$1:$AA$43,27,0)</f>
        <v>0</v>
      </c>
      <c r="T66" s="26">
        <f t="shared" si="0"/>
        <v>46.74</v>
      </c>
      <c r="U66" s="26">
        <f t="shared" si="1"/>
        <v>62.28</v>
      </c>
      <c r="V66" s="26">
        <f t="shared" si="2"/>
        <v>0</v>
      </c>
    </row>
    <row r="67" spans="1:22" x14ac:dyDescent="0.35">
      <c r="A67" s="20">
        <v>520077</v>
      </c>
      <c r="B67" s="1" t="s">
        <v>1447</v>
      </c>
      <c r="C67" s="19" t="s">
        <v>711</v>
      </c>
      <c r="D67" s="2">
        <v>283.62</v>
      </c>
      <c r="E67" s="2">
        <v>76.599999999999994</v>
      </c>
      <c r="F67" s="2">
        <v>0</v>
      </c>
      <c r="G67" s="2">
        <v>360.22</v>
      </c>
      <c r="H67" s="19" t="s">
        <v>700</v>
      </c>
      <c r="I67" s="4">
        <v>2023</v>
      </c>
      <c r="J67" s="4">
        <v>4</v>
      </c>
      <c r="K67" s="21">
        <v>4</v>
      </c>
      <c r="L67" s="1" t="s">
        <v>1608</v>
      </c>
      <c r="M67" s="19" t="s">
        <v>1609</v>
      </c>
      <c r="N67" s="4">
        <v>2</v>
      </c>
      <c r="O67" s="4">
        <v>1</v>
      </c>
      <c r="P67" s="5">
        <v>45040</v>
      </c>
      <c r="Q67" s="25">
        <f>VLOOKUP(H67,'[2]FDC1 zone Hyp1'!$A$2:$Y$43,24,0)</f>
        <v>40.96</v>
      </c>
      <c r="R67" s="25">
        <f>VLOOKUP(H67,'[2]FDC2 zone Hyp2'!$A$2:$AA$43,24,0)</f>
        <v>46.06</v>
      </c>
      <c r="S67" s="25">
        <f>VLOOKUP(H67,'[2]FDC1 Hyp3 taxeha1'!$A$1:$AA$43,27,0)</f>
        <v>0</v>
      </c>
      <c r="T67" s="26">
        <f t="shared" ref="T67:T130" si="3">$K67*Q67</f>
        <v>163.84</v>
      </c>
      <c r="U67" s="26">
        <f t="shared" ref="U67:U130" si="4">$K67*R67</f>
        <v>184.24</v>
      </c>
      <c r="V67" s="26">
        <f t="shared" ref="V67:V130" si="5">$K67*S67</f>
        <v>0</v>
      </c>
    </row>
    <row r="68" spans="1:22" x14ac:dyDescent="0.35">
      <c r="A68" s="20">
        <v>520081</v>
      </c>
      <c r="B68" s="1" t="s">
        <v>1448</v>
      </c>
      <c r="C68" s="19" t="s">
        <v>717</v>
      </c>
      <c r="D68" s="2">
        <v>0</v>
      </c>
      <c r="E68" s="2">
        <v>20.440000000000001</v>
      </c>
      <c r="F68" s="2">
        <v>0</v>
      </c>
      <c r="G68" s="2">
        <v>20.440000000000001</v>
      </c>
      <c r="H68" s="19" t="s">
        <v>700</v>
      </c>
      <c r="I68" s="4">
        <v>2023</v>
      </c>
      <c r="J68" s="4">
        <v>2</v>
      </c>
      <c r="K68" s="21">
        <v>2</v>
      </c>
      <c r="L68" s="1" t="s">
        <v>1608</v>
      </c>
      <c r="M68" s="19" t="s">
        <v>1609</v>
      </c>
      <c r="N68" s="4">
        <v>1</v>
      </c>
      <c r="O68" s="4">
        <v>1</v>
      </c>
      <c r="P68" s="5">
        <v>45040</v>
      </c>
      <c r="Q68" s="25">
        <f>VLOOKUP(H68,'[2]FDC1 zone Hyp1'!$A$2:$Y$43,24,0)</f>
        <v>40.96</v>
      </c>
      <c r="R68" s="25">
        <f>VLOOKUP(H68,'[2]FDC2 zone Hyp2'!$A$2:$AA$43,24,0)</f>
        <v>46.06</v>
      </c>
      <c r="S68" s="25">
        <f>VLOOKUP(H68,'[2]FDC1 Hyp3 taxeha1'!$A$1:$AA$43,27,0)</f>
        <v>0</v>
      </c>
      <c r="T68" s="26">
        <f t="shared" si="3"/>
        <v>81.92</v>
      </c>
      <c r="U68" s="26">
        <f t="shared" si="4"/>
        <v>92.12</v>
      </c>
      <c r="V68" s="26">
        <f t="shared" si="5"/>
        <v>0</v>
      </c>
    </row>
    <row r="69" spans="1:22" x14ac:dyDescent="0.35">
      <c r="A69" s="20">
        <v>520082</v>
      </c>
      <c r="B69" s="1" t="s">
        <v>1509</v>
      </c>
      <c r="C69" s="19" t="s">
        <v>868</v>
      </c>
      <c r="D69" s="2">
        <v>54.6</v>
      </c>
      <c r="E69" s="2">
        <v>15.57</v>
      </c>
      <c r="F69" s="2">
        <v>0</v>
      </c>
      <c r="G69" s="2">
        <v>70.17</v>
      </c>
      <c r="H69" s="19" t="s">
        <v>853</v>
      </c>
      <c r="I69" s="4">
        <v>2023</v>
      </c>
      <c r="J69" s="4">
        <v>1</v>
      </c>
      <c r="K69" s="21">
        <v>1</v>
      </c>
      <c r="L69" s="1" t="s">
        <v>1608</v>
      </c>
      <c r="M69" s="19" t="s">
        <v>1609</v>
      </c>
      <c r="N69" s="4">
        <v>1</v>
      </c>
      <c r="O69" s="4">
        <v>1</v>
      </c>
      <c r="P69" s="5">
        <v>45040</v>
      </c>
      <c r="Q69" s="25">
        <f>VLOOKUP(H69,'[2]FDC1 zone Hyp1'!$A$2:$Y$43,24,0)</f>
        <v>0</v>
      </c>
      <c r="R69" s="25">
        <f>VLOOKUP(H69,'[2]FDC2 zone Hyp2'!$A$2:$AA$43,24,0)</f>
        <v>0</v>
      </c>
      <c r="S69" s="25">
        <f>VLOOKUP(H69,'[2]FDC1 Hyp3 taxeha1'!$A$1:$AA$43,27,0)</f>
        <v>0</v>
      </c>
      <c r="T69" s="26">
        <f t="shared" si="3"/>
        <v>0</v>
      </c>
      <c r="U69" s="26">
        <f t="shared" si="4"/>
        <v>0</v>
      </c>
      <c r="V69" s="26">
        <f t="shared" si="5"/>
        <v>0</v>
      </c>
    </row>
    <row r="70" spans="1:22" x14ac:dyDescent="0.35">
      <c r="A70" s="20">
        <v>520083</v>
      </c>
      <c r="B70" s="1" t="s">
        <v>1093</v>
      </c>
      <c r="C70" s="19" t="s">
        <v>328</v>
      </c>
      <c r="D70" s="2">
        <v>0</v>
      </c>
      <c r="E70" s="2">
        <v>105.34</v>
      </c>
      <c r="F70" s="2">
        <v>0</v>
      </c>
      <c r="G70" s="2">
        <v>105.34</v>
      </c>
      <c r="H70" s="19" t="s">
        <v>999</v>
      </c>
      <c r="I70" s="4">
        <v>2023</v>
      </c>
      <c r="J70" s="4">
        <v>13</v>
      </c>
      <c r="K70" s="21">
        <v>13</v>
      </c>
      <c r="L70" s="1" t="s">
        <v>1608</v>
      </c>
      <c r="M70" s="19" t="s">
        <v>1609</v>
      </c>
      <c r="N70" s="4">
        <v>13</v>
      </c>
      <c r="O70" s="4">
        <v>1</v>
      </c>
      <c r="P70" s="5">
        <v>45040</v>
      </c>
      <c r="Q70" s="25">
        <f>VLOOKUP(H70,'[2]FDC1 zone Hyp1'!$A$2:$Y$43,24,0)</f>
        <v>15.58</v>
      </c>
      <c r="R70" s="25">
        <f>VLOOKUP(H70,'[2]FDC2 zone Hyp2'!$A$2:$AA$43,24,0)</f>
        <v>20.76</v>
      </c>
      <c r="S70" s="25">
        <f>VLOOKUP(H70,'[2]FDC1 Hyp3 taxeha1'!$A$1:$AA$43,27,0)</f>
        <v>0</v>
      </c>
      <c r="T70" s="26">
        <f t="shared" si="3"/>
        <v>202.54</v>
      </c>
      <c r="U70" s="26">
        <f t="shared" si="4"/>
        <v>269.88</v>
      </c>
      <c r="V70" s="26">
        <f t="shared" si="5"/>
        <v>0</v>
      </c>
    </row>
    <row r="71" spans="1:22" x14ac:dyDescent="0.35">
      <c r="A71" s="20">
        <v>520084</v>
      </c>
      <c r="B71" s="1" t="s">
        <v>1478</v>
      </c>
      <c r="C71" s="19" t="s">
        <v>1630</v>
      </c>
      <c r="D71" s="2">
        <v>42.2</v>
      </c>
      <c r="E71" s="2">
        <v>7.46</v>
      </c>
      <c r="F71" s="2">
        <v>0</v>
      </c>
      <c r="G71" s="2">
        <v>49.66</v>
      </c>
      <c r="H71" s="19" t="s">
        <v>787</v>
      </c>
      <c r="I71" s="4">
        <v>2023</v>
      </c>
      <c r="J71" s="4">
        <v>2</v>
      </c>
      <c r="K71" s="21">
        <v>2</v>
      </c>
      <c r="L71" s="1" t="s">
        <v>1608</v>
      </c>
      <c r="M71" s="19" t="s">
        <v>1609</v>
      </c>
      <c r="O71" s="4">
        <v>1</v>
      </c>
      <c r="P71" s="5">
        <v>45040</v>
      </c>
      <c r="Q71" s="25">
        <f>VLOOKUP(H71,'[2]FDC1 zone Hyp1'!$A$2:$Y$43,24,0)</f>
        <v>0</v>
      </c>
      <c r="R71" s="25">
        <f>VLOOKUP(H71,'[2]FDC2 zone Hyp2'!$A$2:$AA$43,24,0)</f>
        <v>0</v>
      </c>
      <c r="S71" s="25">
        <f>VLOOKUP(H71,'[2]FDC1 Hyp3 taxeha1'!$A$1:$AA$43,27,0)</f>
        <v>0</v>
      </c>
      <c r="T71" s="26">
        <f t="shared" si="3"/>
        <v>0</v>
      </c>
      <c r="U71" s="26">
        <f t="shared" si="4"/>
        <v>0</v>
      </c>
      <c r="V71" s="26">
        <f t="shared" si="5"/>
        <v>0</v>
      </c>
    </row>
    <row r="72" spans="1:22" x14ac:dyDescent="0.35">
      <c r="A72" s="20">
        <v>520085</v>
      </c>
      <c r="B72" s="1" t="s">
        <v>1431</v>
      </c>
      <c r="C72" s="19" t="s">
        <v>642</v>
      </c>
      <c r="D72" s="2">
        <v>0</v>
      </c>
      <c r="E72" s="2">
        <v>219</v>
      </c>
      <c r="F72" s="2">
        <v>0</v>
      </c>
      <c r="G72" s="2">
        <v>219</v>
      </c>
      <c r="H72" s="19" t="s">
        <v>661</v>
      </c>
      <c r="I72" s="4">
        <v>2023</v>
      </c>
      <c r="J72" s="4">
        <v>6</v>
      </c>
      <c r="K72" s="21">
        <v>6</v>
      </c>
      <c r="L72" s="1" t="s">
        <v>1608</v>
      </c>
      <c r="M72" s="19" t="s">
        <v>1609</v>
      </c>
      <c r="N72" s="4">
        <v>4</v>
      </c>
      <c r="O72" s="4">
        <v>1</v>
      </c>
      <c r="P72" s="5">
        <v>45040</v>
      </c>
      <c r="Q72" s="25">
        <f>VLOOKUP(H72,'[2]FDC1 zone Hyp1'!$A$2:$Y$43,24,0)</f>
        <v>37.119999999999997</v>
      </c>
      <c r="R72" s="25">
        <f>VLOOKUP(H72,'[2]FDC2 zone Hyp2'!$A$2:$AA$43,24,0)</f>
        <v>41.76</v>
      </c>
      <c r="S72" s="25">
        <f>VLOOKUP(H72,'[2]FDC1 Hyp3 taxeha1'!$A$1:$AA$43,27,0)</f>
        <v>0</v>
      </c>
      <c r="T72" s="26">
        <f t="shared" si="3"/>
        <v>222.71999999999997</v>
      </c>
      <c r="U72" s="26">
        <f t="shared" si="4"/>
        <v>250.56</v>
      </c>
      <c r="V72" s="26">
        <f t="shared" si="5"/>
        <v>0</v>
      </c>
    </row>
    <row r="73" spans="1:22" x14ac:dyDescent="0.35">
      <c r="A73" s="20">
        <v>520086</v>
      </c>
      <c r="B73" s="1" t="s">
        <v>1076</v>
      </c>
      <c r="C73" s="19" t="s">
        <v>668</v>
      </c>
      <c r="D73" s="2">
        <v>0</v>
      </c>
      <c r="E73" s="2">
        <v>57.34</v>
      </c>
      <c r="F73" s="2">
        <v>0</v>
      </c>
      <c r="G73" s="2">
        <v>57.34</v>
      </c>
      <c r="H73" s="19" t="s">
        <v>661</v>
      </c>
      <c r="I73" s="4">
        <v>2023</v>
      </c>
      <c r="J73" s="4">
        <v>1</v>
      </c>
      <c r="K73" s="21">
        <v>1</v>
      </c>
      <c r="L73" s="1" t="s">
        <v>1608</v>
      </c>
      <c r="M73" s="19" t="s">
        <v>1609</v>
      </c>
      <c r="O73" s="4">
        <v>1</v>
      </c>
      <c r="P73" s="5">
        <v>45040</v>
      </c>
      <c r="Q73" s="25">
        <f>VLOOKUP(H73,'[2]FDC1 zone Hyp1'!$A$2:$Y$43,24,0)</f>
        <v>37.119999999999997</v>
      </c>
      <c r="R73" s="25">
        <f>VLOOKUP(H73,'[2]FDC2 zone Hyp2'!$A$2:$AA$43,24,0)</f>
        <v>41.76</v>
      </c>
      <c r="S73" s="25">
        <f>VLOOKUP(H73,'[2]FDC1 Hyp3 taxeha1'!$A$1:$AA$43,27,0)</f>
        <v>0</v>
      </c>
      <c r="T73" s="26">
        <f t="shared" si="3"/>
        <v>37.119999999999997</v>
      </c>
      <c r="U73" s="26">
        <f t="shared" si="4"/>
        <v>41.76</v>
      </c>
      <c r="V73" s="26">
        <f t="shared" si="5"/>
        <v>0</v>
      </c>
    </row>
    <row r="74" spans="1:22" x14ac:dyDescent="0.35">
      <c r="A74" s="20">
        <v>520087</v>
      </c>
      <c r="B74" s="1" t="s">
        <v>1269</v>
      </c>
      <c r="C74" s="19" t="s">
        <v>533</v>
      </c>
      <c r="D74" s="2">
        <v>664</v>
      </c>
      <c r="E74" s="2">
        <v>283.68</v>
      </c>
      <c r="F74" s="2">
        <v>0</v>
      </c>
      <c r="G74" s="2">
        <v>947.68</v>
      </c>
      <c r="H74" s="19" t="s">
        <v>492</v>
      </c>
      <c r="I74" s="4">
        <v>2023</v>
      </c>
      <c r="J74" s="4">
        <v>10</v>
      </c>
      <c r="K74" s="21">
        <v>10</v>
      </c>
      <c r="L74" s="1" t="s">
        <v>1608</v>
      </c>
      <c r="M74" s="19" t="s">
        <v>1609</v>
      </c>
      <c r="N74" s="4">
        <v>10</v>
      </c>
      <c r="O74" s="4">
        <v>1</v>
      </c>
      <c r="P74" s="5">
        <v>45040</v>
      </c>
      <c r="Q74" s="25">
        <f>VLOOKUP(H74,'[2]FDC1 zone Hyp1'!$A$2:$Y$43,24,0)</f>
        <v>96.97</v>
      </c>
      <c r="R74" s="25">
        <f>VLOOKUP(H74,'[2]FDC2 zone Hyp2'!$A$2:$AA$43,24,0)</f>
        <v>101.32</v>
      </c>
      <c r="S74" s="25">
        <f>VLOOKUP(H74,'[2]FDC1 Hyp3 taxeha1'!$A$1:$AA$43,27,0)</f>
        <v>0</v>
      </c>
      <c r="T74" s="26">
        <f t="shared" si="3"/>
        <v>969.7</v>
      </c>
      <c r="U74" s="26">
        <f t="shared" si="4"/>
        <v>1013.1999999999999</v>
      </c>
      <c r="V74" s="26">
        <f t="shared" si="5"/>
        <v>0</v>
      </c>
    </row>
    <row r="75" spans="1:22" x14ac:dyDescent="0.35">
      <c r="A75" s="20">
        <v>520088</v>
      </c>
      <c r="B75" s="1" t="s">
        <v>1491</v>
      </c>
      <c r="C75" s="19" t="s">
        <v>819</v>
      </c>
      <c r="D75" s="2">
        <v>0</v>
      </c>
      <c r="E75" s="2">
        <v>176.7</v>
      </c>
      <c r="F75" s="2">
        <v>0</v>
      </c>
      <c r="G75" s="2">
        <v>176.7</v>
      </c>
      <c r="H75" s="19" t="s">
        <v>814</v>
      </c>
      <c r="I75" s="4">
        <v>2023</v>
      </c>
      <c r="J75" s="4">
        <v>8</v>
      </c>
      <c r="K75" s="21">
        <v>8</v>
      </c>
      <c r="L75" s="1" t="s">
        <v>1608</v>
      </c>
      <c r="M75" s="19" t="s">
        <v>1609</v>
      </c>
      <c r="N75" s="4">
        <v>7</v>
      </c>
      <c r="O75" s="4">
        <v>1</v>
      </c>
      <c r="P75" s="5">
        <v>45040</v>
      </c>
      <c r="Q75" s="25">
        <f>VLOOKUP(H75,'[2]FDC1 zone Hyp1'!$A$2:$Y$43,24,0)</f>
        <v>0</v>
      </c>
      <c r="R75" s="25">
        <f>VLOOKUP(H75,'[2]FDC2 zone Hyp2'!$A$2:$AA$43,24,0)</f>
        <v>0</v>
      </c>
      <c r="S75" s="25">
        <f>VLOOKUP(H75,'[2]FDC1 Hyp3 taxeha1'!$A$1:$AA$43,27,0)</f>
        <v>0</v>
      </c>
      <c r="T75" s="26">
        <f t="shared" si="3"/>
        <v>0</v>
      </c>
      <c r="U75" s="26">
        <f t="shared" si="4"/>
        <v>0</v>
      </c>
      <c r="V75" s="26">
        <f t="shared" si="5"/>
        <v>0</v>
      </c>
    </row>
    <row r="76" spans="1:22" x14ac:dyDescent="0.35">
      <c r="A76" s="20">
        <v>520089</v>
      </c>
      <c r="B76" s="1" t="s">
        <v>1239</v>
      </c>
      <c r="C76" s="19" t="s">
        <v>303</v>
      </c>
      <c r="D76" s="2">
        <v>0</v>
      </c>
      <c r="E76" s="2">
        <v>27.73</v>
      </c>
      <c r="F76" s="2">
        <v>0</v>
      </c>
      <c r="G76" s="2">
        <v>27.73</v>
      </c>
      <c r="H76" s="19" t="s">
        <v>43</v>
      </c>
      <c r="I76" s="4">
        <v>2023</v>
      </c>
      <c r="J76" s="4">
        <v>4</v>
      </c>
      <c r="K76" s="21">
        <v>6</v>
      </c>
      <c r="L76" s="1" t="s">
        <v>1608</v>
      </c>
      <c r="M76" s="19" t="s">
        <v>1609</v>
      </c>
      <c r="N76" s="4">
        <v>2</v>
      </c>
      <c r="O76" s="4">
        <v>1</v>
      </c>
      <c r="P76" s="5">
        <v>45040</v>
      </c>
      <c r="Q76" s="25">
        <f>VLOOKUP(H76,'[2]FDC1 zone Hyp1'!$A$2:$Y$43,24,0)</f>
        <v>50.56</v>
      </c>
      <c r="R76" s="25">
        <f>VLOOKUP(H76,'[2]FDC2 zone Hyp2'!$A$2:$AA$43,24,0)</f>
        <v>54.94</v>
      </c>
      <c r="S76" s="25">
        <f>VLOOKUP(H76,'[2]FDC1 Hyp3 taxeha1'!$A$1:$AA$43,27,0)</f>
        <v>0</v>
      </c>
      <c r="T76" s="26">
        <f t="shared" si="3"/>
        <v>303.36</v>
      </c>
      <c r="U76" s="26">
        <f t="shared" si="4"/>
        <v>329.64</v>
      </c>
      <c r="V76" s="26">
        <f t="shared" si="5"/>
        <v>0</v>
      </c>
    </row>
    <row r="77" spans="1:22" x14ac:dyDescent="0.35">
      <c r="A77" s="20">
        <v>520090</v>
      </c>
      <c r="B77" s="1" t="s">
        <v>1318</v>
      </c>
      <c r="C77" s="19" t="s">
        <v>488</v>
      </c>
      <c r="D77" s="2">
        <v>375.3</v>
      </c>
      <c r="E77" s="2">
        <v>106.83</v>
      </c>
      <c r="F77" s="2">
        <v>0</v>
      </c>
      <c r="G77" s="2">
        <v>482.13</v>
      </c>
      <c r="H77" s="19" t="s">
        <v>111</v>
      </c>
      <c r="I77" s="4">
        <v>2023</v>
      </c>
      <c r="J77" s="4">
        <v>7</v>
      </c>
      <c r="K77" s="21">
        <v>7</v>
      </c>
      <c r="L77" s="1" t="s">
        <v>1608</v>
      </c>
      <c r="M77" s="19" t="s">
        <v>1609</v>
      </c>
      <c r="N77" s="4">
        <v>5</v>
      </c>
      <c r="O77" s="4">
        <v>1</v>
      </c>
      <c r="P77" s="5">
        <v>45040</v>
      </c>
      <c r="Q77" s="25">
        <f>VLOOKUP(H77,'[2]FDC1 zone Hyp1'!$A$2:$Y$43,24,0)</f>
        <v>83.82</v>
      </c>
      <c r="R77" s="25">
        <f>VLOOKUP(H77,'[2]FDC2 zone Hyp2'!$A$2:$AA$43,24,0)</f>
        <v>88.42</v>
      </c>
      <c r="S77" s="25">
        <f>VLOOKUP(H77,'[2]FDC1 Hyp3 taxeha1'!$A$1:$AA$43,27,0)</f>
        <v>0</v>
      </c>
      <c r="T77" s="26">
        <f t="shared" si="3"/>
        <v>586.74</v>
      </c>
      <c r="U77" s="26">
        <f t="shared" si="4"/>
        <v>618.94000000000005</v>
      </c>
      <c r="V77" s="26">
        <f t="shared" si="5"/>
        <v>0</v>
      </c>
    </row>
    <row r="78" spans="1:22" x14ac:dyDescent="0.35">
      <c r="A78" s="20">
        <v>520091</v>
      </c>
      <c r="B78" s="1" t="s">
        <v>1215</v>
      </c>
      <c r="C78" s="19" t="s">
        <v>268</v>
      </c>
      <c r="D78" s="2">
        <v>213.69</v>
      </c>
      <c r="E78" s="2">
        <v>129.06</v>
      </c>
      <c r="F78" s="2">
        <v>0</v>
      </c>
      <c r="G78" s="2">
        <v>342.75</v>
      </c>
      <c r="H78" s="19" t="s">
        <v>265</v>
      </c>
      <c r="I78" s="4">
        <v>2023</v>
      </c>
      <c r="J78" s="4">
        <v>5</v>
      </c>
      <c r="K78" s="21">
        <v>10</v>
      </c>
      <c r="L78" s="1" t="s">
        <v>1608</v>
      </c>
      <c r="M78" s="19" t="s">
        <v>1609</v>
      </c>
      <c r="N78" s="4">
        <v>2</v>
      </c>
      <c r="O78" s="4">
        <v>1</v>
      </c>
      <c r="P78" s="5">
        <v>45040</v>
      </c>
      <c r="Q78" s="25">
        <f>VLOOKUP(H78,'[2]FDC1 zone Hyp1'!$A$2:$Y$43,24,0)</f>
        <v>126.44</v>
      </c>
      <c r="R78" s="25">
        <f>VLOOKUP(H78,'[2]FDC2 zone Hyp2'!$A$2:$AA$43,24,0)</f>
        <v>130.44</v>
      </c>
      <c r="S78" s="25">
        <f>VLOOKUP(H78,'[2]FDC1 Hyp3 taxeha1'!$A$1:$AA$43,27,0)</f>
        <v>0</v>
      </c>
      <c r="T78" s="26">
        <f t="shared" si="3"/>
        <v>1264.4000000000001</v>
      </c>
      <c r="U78" s="26">
        <f t="shared" si="4"/>
        <v>1304.4000000000001</v>
      </c>
      <c r="V78" s="26">
        <f t="shared" si="5"/>
        <v>0</v>
      </c>
    </row>
    <row r="79" spans="1:22" x14ac:dyDescent="0.35">
      <c r="A79" s="20">
        <v>520092</v>
      </c>
      <c r="B79" s="1" t="s">
        <v>1503</v>
      </c>
      <c r="C79" s="19" t="s">
        <v>852</v>
      </c>
      <c r="D79" s="2">
        <v>329.42</v>
      </c>
      <c r="E79" s="2">
        <v>10.33</v>
      </c>
      <c r="F79" s="2">
        <v>0</v>
      </c>
      <c r="G79" s="2">
        <v>339.75</v>
      </c>
      <c r="H79" s="19" t="s">
        <v>843</v>
      </c>
      <c r="I79" s="4">
        <v>2023</v>
      </c>
      <c r="J79" s="4">
        <v>4</v>
      </c>
      <c r="K79" s="21">
        <v>4</v>
      </c>
      <c r="L79" s="1" t="s">
        <v>1608</v>
      </c>
      <c r="M79" s="19" t="s">
        <v>1609</v>
      </c>
      <c r="N79" s="4">
        <v>2</v>
      </c>
      <c r="O79" s="4">
        <v>1</v>
      </c>
      <c r="P79" s="5">
        <v>45040</v>
      </c>
      <c r="Q79" s="25">
        <f>VLOOKUP(H79,'[2]FDC1 zone Hyp1'!$A$2:$Y$43,24,0)</f>
        <v>0</v>
      </c>
      <c r="R79" s="25">
        <f>VLOOKUP(H79,'[2]FDC2 zone Hyp2'!$A$2:$AA$43,24,0)</f>
        <v>0</v>
      </c>
      <c r="S79" s="25">
        <f>VLOOKUP(H79,'[2]FDC1 Hyp3 taxeha1'!$A$1:$AA$43,27,0)</f>
        <v>0</v>
      </c>
      <c r="T79" s="26">
        <f t="shared" si="3"/>
        <v>0</v>
      </c>
      <c r="U79" s="26">
        <f t="shared" si="4"/>
        <v>0</v>
      </c>
      <c r="V79" s="26">
        <f t="shared" si="5"/>
        <v>0</v>
      </c>
    </row>
    <row r="80" spans="1:22" x14ac:dyDescent="0.35">
      <c r="A80" s="20">
        <v>520093</v>
      </c>
      <c r="B80" s="1" t="s">
        <v>1115</v>
      </c>
      <c r="C80" s="19" t="s">
        <v>75</v>
      </c>
      <c r="D80" s="2">
        <v>214.45</v>
      </c>
      <c r="E80" s="2">
        <v>12.09</v>
      </c>
      <c r="F80" s="2">
        <v>0</v>
      </c>
      <c r="G80" s="2">
        <v>226.54</v>
      </c>
      <c r="H80" s="19" t="s">
        <v>72</v>
      </c>
      <c r="I80" s="4">
        <v>2023</v>
      </c>
      <c r="J80" s="4">
        <v>3</v>
      </c>
      <c r="K80" s="21">
        <v>3</v>
      </c>
      <c r="L80" s="1" t="s">
        <v>1608</v>
      </c>
      <c r="M80" s="19" t="s">
        <v>1609</v>
      </c>
      <c r="N80" s="4">
        <v>3</v>
      </c>
      <c r="O80" s="4">
        <v>1</v>
      </c>
      <c r="P80" s="5">
        <v>45040</v>
      </c>
      <c r="Q80" s="25">
        <f>VLOOKUP(H80,'[2]FDC1 zone Hyp1'!$A$2:$Y$43,24,0)</f>
        <v>29.56</v>
      </c>
      <c r="R80" s="25">
        <f>VLOOKUP(H80,'[2]FDC2 zone Hyp2'!$A$2:$AA$43,24,0)</f>
        <v>33.909999999999997</v>
      </c>
      <c r="S80" s="25">
        <f>VLOOKUP(H80,'[2]FDC1 Hyp3 taxeha1'!$A$1:$AA$43,27,0)</f>
        <v>0</v>
      </c>
      <c r="T80" s="26">
        <f t="shared" si="3"/>
        <v>88.679999999999993</v>
      </c>
      <c r="U80" s="26">
        <f t="shared" si="4"/>
        <v>101.72999999999999</v>
      </c>
      <c r="V80" s="26">
        <f t="shared" si="5"/>
        <v>0</v>
      </c>
    </row>
    <row r="81" spans="1:22" x14ac:dyDescent="0.35">
      <c r="A81" s="20">
        <v>520094</v>
      </c>
      <c r="B81" s="1" t="s">
        <v>1526</v>
      </c>
      <c r="C81" s="19" t="s">
        <v>872</v>
      </c>
      <c r="D81" s="2">
        <v>366.29</v>
      </c>
      <c r="E81" s="2">
        <v>323.5</v>
      </c>
      <c r="F81" s="2">
        <v>0</v>
      </c>
      <c r="G81" s="2">
        <v>689.79</v>
      </c>
      <c r="H81" s="19" t="s">
        <v>853</v>
      </c>
      <c r="I81" s="4">
        <v>2023</v>
      </c>
      <c r="J81" s="4">
        <v>10</v>
      </c>
      <c r="K81" s="21">
        <v>10</v>
      </c>
      <c r="L81" s="1" t="s">
        <v>1608</v>
      </c>
      <c r="M81" s="19" t="s">
        <v>1609</v>
      </c>
      <c r="N81" s="4">
        <v>10</v>
      </c>
      <c r="O81" s="4">
        <v>1</v>
      </c>
      <c r="P81" s="5">
        <v>45040</v>
      </c>
      <c r="Q81" s="25">
        <f>VLOOKUP(H81,'[2]FDC1 zone Hyp1'!$A$2:$Y$43,24,0)</f>
        <v>0</v>
      </c>
      <c r="R81" s="25">
        <f>VLOOKUP(H81,'[2]FDC2 zone Hyp2'!$A$2:$AA$43,24,0)</f>
        <v>0</v>
      </c>
      <c r="S81" s="25">
        <f>VLOOKUP(H81,'[2]FDC1 Hyp3 taxeha1'!$A$1:$AA$43,27,0)</f>
        <v>0</v>
      </c>
      <c r="T81" s="26">
        <f t="shared" si="3"/>
        <v>0</v>
      </c>
      <c r="U81" s="26">
        <f t="shared" si="4"/>
        <v>0</v>
      </c>
      <c r="V81" s="26">
        <f t="shared" si="5"/>
        <v>0</v>
      </c>
    </row>
    <row r="82" spans="1:22" x14ac:dyDescent="0.35">
      <c r="A82" s="20">
        <v>520095</v>
      </c>
      <c r="B82" s="1" t="s">
        <v>1577</v>
      </c>
      <c r="C82" s="19" t="s">
        <v>949</v>
      </c>
      <c r="D82" s="2">
        <v>0</v>
      </c>
      <c r="E82" s="2">
        <v>11.78</v>
      </c>
      <c r="F82" s="2">
        <v>0</v>
      </c>
      <c r="G82" s="2">
        <v>11.78</v>
      </c>
      <c r="H82" s="19" t="s">
        <v>999</v>
      </c>
      <c r="I82" s="4">
        <v>2023</v>
      </c>
      <c r="J82" s="4">
        <v>1</v>
      </c>
      <c r="K82" s="21">
        <v>1</v>
      </c>
      <c r="L82" s="1" t="s">
        <v>1608</v>
      </c>
      <c r="M82" s="19" t="s">
        <v>1609</v>
      </c>
      <c r="N82" s="4">
        <v>0</v>
      </c>
      <c r="O82" s="4">
        <v>1</v>
      </c>
      <c r="P82" s="5">
        <v>45040</v>
      </c>
      <c r="Q82" s="25">
        <f>VLOOKUP(H82,'[2]FDC1 zone Hyp1'!$A$2:$Y$43,24,0)</f>
        <v>15.58</v>
      </c>
      <c r="R82" s="25">
        <f>VLOOKUP(H82,'[2]FDC2 zone Hyp2'!$A$2:$AA$43,24,0)</f>
        <v>20.76</v>
      </c>
      <c r="S82" s="25">
        <f>VLOOKUP(H82,'[2]FDC1 Hyp3 taxeha1'!$A$1:$AA$43,27,0)</f>
        <v>0</v>
      </c>
      <c r="T82" s="26">
        <f t="shared" si="3"/>
        <v>15.58</v>
      </c>
      <c r="U82" s="26">
        <f t="shared" si="4"/>
        <v>20.76</v>
      </c>
      <c r="V82" s="26">
        <f t="shared" si="5"/>
        <v>0</v>
      </c>
    </row>
    <row r="83" spans="1:22" x14ac:dyDescent="0.35">
      <c r="A83" s="20">
        <v>520096</v>
      </c>
      <c r="B83" s="1" t="s">
        <v>1257</v>
      </c>
      <c r="C83" s="19" t="s">
        <v>346</v>
      </c>
      <c r="D83" s="2">
        <v>0</v>
      </c>
      <c r="E83" s="2">
        <v>161.18</v>
      </c>
      <c r="F83" s="2">
        <v>0</v>
      </c>
      <c r="G83" s="2">
        <v>161.18</v>
      </c>
      <c r="H83" s="19" t="s">
        <v>332</v>
      </c>
      <c r="I83" s="4">
        <v>2023</v>
      </c>
      <c r="J83" s="4">
        <v>20</v>
      </c>
      <c r="K83" s="21">
        <v>20</v>
      </c>
      <c r="L83" s="1" t="s">
        <v>1608</v>
      </c>
      <c r="M83" s="19" t="s">
        <v>1609</v>
      </c>
      <c r="N83" s="4">
        <v>7</v>
      </c>
      <c r="O83" s="4">
        <v>1</v>
      </c>
      <c r="P83" s="5">
        <v>45040</v>
      </c>
      <c r="Q83" s="25">
        <f>VLOOKUP(H83,'[2]FDC1 zone Hyp1'!$A$2:$Y$43,24,0)</f>
        <v>0</v>
      </c>
      <c r="R83" s="25">
        <f>VLOOKUP(H83,'[2]FDC2 zone Hyp2'!$A$2:$AA$43,24,0)</f>
        <v>0</v>
      </c>
      <c r="S83" s="25">
        <f>VLOOKUP(H83,'[2]FDC1 Hyp3 taxeha1'!$A$1:$AA$43,27,0)</f>
        <v>0</v>
      </c>
      <c r="T83" s="26">
        <f t="shared" si="3"/>
        <v>0</v>
      </c>
      <c r="U83" s="26">
        <f t="shared" si="4"/>
        <v>0</v>
      </c>
      <c r="V83" s="26">
        <f t="shared" si="5"/>
        <v>0</v>
      </c>
    </row>
    <row r="84" spans="1:22" x14ac:dyDescent="0.35">
      <c r="A84" s="20">
        <v>520097</v>
      </c>
      <c r="B84" s="1" t="s">
        <v>1306</v>
      </c>
      <c r="C84" s="19" t="s">
        <v>451</v>
      </c>
      <c r="D84" s="2">
        <v>49</v>
      </c>
      <c r="E84" s="2">
        <v>575.86</v>
      </c>
      <c r="F84" s="2">
        <v>0</v>
      </c>
      <c r="G84" s="2">
        <v>624.86</v>
      </c>
      <c r="H84" s="19" t="s">
        <v>111</v>
      </c>
      <c r="I84" s="4">
        <v>2023</v>
      </c>
      <c r="J84" s="4">
        <v>20</v>
      </c>
      <c r="K84" s="21">
        <v>20</v>
      </c>
      <c r="L84" s="1" t="s">
        <v>1608</v>
      </c>
      <c r="M84" s="19" t="s">
        <v>1609</v>
      </c>
      <c r="N84" s="4">
        <v>15</v>
      </c>
      <c r="O84" s="4">
        <v>1</v>
      </c>
      <c r="P84" s="5">
        <v>45040</v>
      </c>
      <c r="Q84" s="25">
        <f>VLOOKUP(H84,'[2]FDC1 zone Hyp1'!$A$2:$Y$43,24,0)</f>
        <v>83.82</v>
      </c>
      <c r="R84" s="25">
        <f>VLOOKUP(H84,'[2]FDC2 zone Hyp2'!$A$2:$AA$43,24,0)</f>
        <v>88.42</v>
      </c>
      <c r="S84" s="25">
        <f>VLOOKUP(H84,'[2]FDC1 Hyp3 taxeha1'!$A$1:$AA$43,27,0)</f>
        <v>0</v>
      </c>
      <c r="T84" s="26">
        <f t="shared" si="3"/>
        <v>1676.3999999999999</v>
      </c>
      <c r="U84" s="26">
        <f t="shared" si="4"/>
        <v>1768.4</v>
      </c>
      <c r="V84" s="26">
        <f t="shared" si="5"/>
        <v>0</v>
      </c>
    </row>
    <row r="85" spans="1:22" x14ac:dyDescent="0.35">
      <c r="A85" s="20">
        <v>520098</v>
      </c>
      <c r="B85" s="1" t="s">
        <v>1520</v>
      </c>
      <c r="C85" s="19" t="s">
        <v>847</v>
      </c>
      <c r="D85" s="2">
        <v>735.92</v>
      </c>
      <c r="E85" s="2">
        <v>316.58</v>
      </c>
      <c r="F85" s="2">
        <v>0</v>
      </c>
      <c r="G85" s="2">
        <v>1052.5</v>
      </c>
      <c r="H85" s="19" t="s">
        <v>853</v>
      </c>
      <c r="I85" s="4">
        <v>2023</v>
      </c>
      <c r="J85" s="4">
        <v>15</v>
      </c>
      <c r="K85" s="21">
        <v>20</v>
      </c>
      <c r="L85" s="1" t="s">
        <v>1608</v>
      </c>
      <c r="M85" s="19" t="s">
        <v>1609</v>
      </c>
      <c r="N85" s="4">
        <v>20</v>
      </c>
      <c r="O85" s="4">
        <v>1</v>
      </c>
      <c r="P85" s="5">
        <v>45040</v>
      </c>
      <c r="Q85" s="25">
        <f>VLOOKUP(H85,'[2]FDC1 zone Hyp1'!$A$2:$Y$43,24,0)</f>
        <v>0</v>
      </c>
      <c r="R85" s="25">
        <f>VLOOKUP(H85,'[2]FDC2 zone Hyp2'!$A$2:$AA$43,24,0)</f>
        <v>0</v>
      </c>
      <c r="S85" s="25">
        <f>VLOOKUP(H85,'[2]FDC1 Hyp3 taxeha1'!$A$1:$AA$43,27,0)</f>
        <v>0</v>
      </c>
      <c r="T85" s="26">
        <f t="shared" si="3"/>
        <v>0</v>
      </c>
      <c r="U85" s="26">
        <f t="shared" si="4"/>
        <v>0</v>
      </c>
      <c r="V85" s="26">
        <f t="shared" si="5"/>
        <v>0</v>
      </c>
    </row>
    <row r="86" spans="1:22" x14ac:dyDescent="0.35">
      <c r="A86" s="20">
        <v>520100</v>
      </c>
      <c r="B86" s="1" t="s">
        <v>1187</v>
      </c>
      <c r="C86" s="19" t="s">
        <v>221</v>
      </c>
      <c r="D86" s="2">
        <v>230.2</v>
      </c>
      <c r="E86" s="2">
        <v>618.72</v>
      </c>
      <c r="F86" s="2">
        <v>0</v>
      </c>
      <c r="G86" s="2">
        <v>848.92</v>
      </c>
      <c r="H86" s="19" t="s">
        <v>181</v>
      </c>
      <c r="I86" s="4">
        <v>2023</v>
      </c>
      <c r="J86" s="4">
        <v>18</v>
      </c>
      <c r="K86" s="21">
        <v>18</v>
      </c>
      <c r="L86" s="1" t="s">
        <v>1608</v>
      </c>
      <c r="M86" s="19" t="s">
        <v>1609</v>
      </c>
      <c r="N86" s="4">
        <v>17</v>
      </c>
      <c r="O86" s="4">
        <v>1</v>
      </c>
      <c r="P86" s="5">
        <v>45040</v>
      </c>
      <c r="Q86" s="25">
        <f>VLOOKUP(H86,'[2]FDC1 zone Hyp1'!$A$2:$Y$43,24,0)</f>
        <v>58.01</v>
      </c>
      <c r="R86" s="25">
        <f>VLOOKUP(H86,'[2]FDC2 zone Hyp2'!$A$2:$AA$43,24,0)</f>
        <v>62.43</v>
      </c>
      <c r="S86" s="25">
        <f>VLOOKUP(H86,'[2]FDC1 Hyp3 taxeha1'!$A$1:$AA$43,27,0)</f>
        <v>0</v>
      </c>
      <c r="T86" s="26">
        <f t="shared" si="3"/>
        <v>1044.18</v>
      </c>
      <c r="U86" s="26">
        <f t="shared" si="4"/>
        <v>1123.74</v>
      </c>
      <c r="V86" s="26">
        <f t="shared" si="5"/>
        <v>0</v>
      </c>
    </row>
    <row r="87" spans="1:22" x14ac:dyDescent="0.35">
      <c r="A87" s="20">
        <v>520101</v>
      </c>
      <c r="B87" s="1" t="s">
        <v>32</v>
      </c>
      <c r="C87" s="19" t="s">
        <v>341</v>
      </c>
      <c r="D87" s="2">
        <v>570.28</v>
      </c>
      <c r="E87" s="2">
        <v>312.26</v>
      </c>
      <c r="F87" s="2">
        <v>0</v>
      </c>
      <c r="G87" s="2">
        <v>882.54</v>
      </c>
      <c r="H87" s="19" t="s">
        <v>332</v>
      </c>
      <c r="I87" s="4">
        <v>2023</v>
      </c>
      <c r="J87" s="4">
        <v>20</v>
      </c>
      <c r="K87" s="21">
        <v>20</v>
      </c>
      <c r="L87" s="1" t="s">
        <v>1608</v>
      </c>
      <c r="M87" s="19" t="s">
        <v>1609</v>
      </c>
      <c r="N87" s="4">
        <v>19</v>
      </c>
      <c r="O87" s="4">
        <v>1</v>
      </c>
      <c r="P87" s="5">
        <v>45040</v>
      </c>
      <c r="Q87" s="25">
        <f>VLOOKUP(H87,'[2]FDC1 zone Hyp1'!$A$2:$Y$43,24,0)</f>
        <v>0</v>
      </c>
      <c r="R87" s="25">
        <f>VLOOKUP(H87,'[2]FDC2 zone Hyp2'!$A$2:$AA$43,24,0)</f>
        <v>0</v>
      </c>
      <c r="S87" s="25">
        <f>VLOOKUP(H87,'[2]FDC1 Hyp3 taxeha1'!$A$1:$AA$43,27,0)</f>
        <v>0</v>
      </c>
      <c r="T87" s="26">
        <f t="shared" si="3"/>
        <v>0</v>
      </c>
      <c r="U87" s="26">
        <f t="shared" si="4"/>
        <v>0</v>
      </c>
      <c r="V87" s="26">
        <f t="shared" si="5"/>
        <v>0</v>
      </c>
    </row>
    <row r="88" spans="1:22" x14ac:dyDescent="0.35">
      <c r="A88" s="20">
        <v>520102</v>
      </c>
      <c r="B88" s="1" t="s">
        <v>1163</v>
      </c>
      <c r="C88" s="19" t="s">
        <v>1611</v>
      </c>
      <c r="D88" s="2">
        <v>0</v>
      </c>
      <c r="E88" s="2">
        <v>204.38</v>
      </c>
      <c r="F88" s="2">
        <v>0</v>
      </c>
      <c r="G88" s="2">
        <v>204.38</v>
      </c>
      <c r="H88" s="19" t="s">
        <v>999</v>
      </c>
      <c r="I88" s="4">
        <v>2023</v>
      </c>
      <c r="J88" s="4">
        <v>10</v>
      </c>
      <c r="K88" s="21">
        <v>12</v>
      </c>
      <c r="L88" s="1" t="s">
        <v>1608</v>
      </c>
      <c r="M88" s="19" t="s">
        <v>1609</v>
      </c>
      <c r="N88" s="4">
        <v>10</v>
      </c>
      <c r="O88" s="4">
        <v>1</v>
      </c>
      <c r="P88" s="5">
        <v>45040</v>
      </c>
      <c r="Q88" s="25">
        <f>VLOOKUP(H88,'[2]FDC1 zone Hyp1'!$A$2:$Y$43,24,0)</f>
        <v>15.58</v>
      </c>
      <c r="R88" s="25">
        <f>VLOOKUP(H88,'[2]FDC2 zone Hyp2'!$A$2:$AA$43,24,0)</f>
        <v>20.76</v>
      </c>
      <c r="S88" s="25">
        <f>VLOOKUP(H88,'[2]FDC1 Hyp3 taxeha1'!$A$1:$AA$43,27,0)</f>
        <v>0</v>
      </c>
      <c r="T88" s="26">
        <f t="shared" si="3"/>
        <v>186.96</v>
      </c>
      <c r="U88" s="26">
        <f t="shared" si="4"/>
        <v>249.12</v>
      </c>
      <c r="V88" s="26">
        <f t="shared" si="5"/>
        <v>0</v>
      </c>
    </row>
    <row r="89" spans="1:22" x14ac:dyDescent="0.35">
      <c r="A89" s="20">
        <v>520103</v>
      </c>
      <c r="B89" s="1" t="s">
        <v>1302</v>
      </c>
      <c r="C89" s="19" t="s">
        <v>467</v>
      </c>
      <c r="D89" s="2">
        <v>33.36</v>
      </c>
      <c r="E89" s="2">
        <v>42.75</v>
      </c>
      <c r="F89" s="2">
        <v>0</v>
      </c>
      <c r="G89" s="2">
        <v>76.11</v>
      </c>
      <c r="H89" s="19" t="s">
        <v>111</v>
      </c>
      <c r="I89" s="4">
        <v>2023</v>
      </c>
      <c r="J89" s="4">
        <v>2</v>
      </c>
      <c r="K89" s="21">
        <v>2</v>
      </c>
      <c r="L89" s="1" t="s">
        <v>1608</v>
      </c>
      <c r="M89" s="19" t="s">
        <v>1609</v>
      </c>
      <c r="N89" s="4">
        <v>1</v>
      </c>
      <c r="O89" s="4">
        <v>1</v>
      </c>
      <c r="P89" s="5">
        <v>45040</v>
      </c>
      <c r="Q89" s="25">
        <f>VLOOKUP(H89,'[2]FDC1 zone Hyp1'!$A$2:$Y$43,24,0)</f>
        <v>83.82</v>
      </c>
      <c r="R89" s="25">
        <f>VLOOKUP(H89,'[2]FDC2 zone Hyp2'!$A$2:$AA$43,24,0)</f>
        <v>88.42</v>
      </c>
      <c r="S89" s="25">
        <f>VLOOKUP(H89,'[2]FDC1 Hyp3 taxeha1'!$A$1:$AA$43,27,0)</f>
        <v>0</v>
      </c>
      <c r="T89" s="26">
        <f t="shared" si="3"/>
        <v>167.64</v>
      </c>
      <c r="U89" s="26">
        <f t="shared" si="4"/>
        <v>176.84</v>
      </c>
      <c r="V89" s="26">
        <f t="shared" si="5"/>
        <v>0</v>
      </c>
    </row>
    <row r="90" spans="1:22" x14ac:dyDescent="0.35">
      <c r="A90" s="20">
        <v>520104</v>
      </c>
      <c r="B90" s="1" t="s">
        <v>1273</v>
      </c>
      <c r="C90" s="19" t="s">
        <v>400</v>
      </c>
      <c r="D90" s="2">
        <v>0</v>
      </c>
      <c r="E90" s="2">
        <v>103.3</v>
      </c>
      <c r="F90" s="2">
        <v>0</v>
      </c>
      <c r="G90" s="2">
        <v>103.3</v>
      </c>
      <c r="H90" s="19" t="s">
        <v>367</v>
      </c>
      <c r="I90" s="4">
        <v>2023</v>
      </c>
      <c r="J90" s="4">
        <v>4</v>
      </c>
      <c r="K90" s="21">
        <v>4</v>
      </c>
      <c r="L90" s="1" t="s">
        <v>1608</v>
      </c>
      <c r="M90" s="19" t="s">
        <v>1609</v>
      </c>
      <c r="N90" s="4">
        <v>2</v>
      </c>
      <c r="O90" s="4">
        <v>1</v>
      </c>
      <c r="P90" s="5">
        <v>45040</v>
      </c>
      <c r="Q90" s="25">
        <f>VLOOKUP(H90,'[2]FDC1 zone Hyp1'!$A$2:$Y$43,24,0)</f>
        <v>64.040000000000006</v>
      </c>
      <c r="R90" s="25">
        <f>VLOOKUP(H90,'[2]FDC2 zone Hyp2'!$A$2:$AA$43,24,0)</f>
        <v>69.069999999999993</v>
      </c>
      <c r="S90" s="25">
        <f>VLOOKUP(H90,'[2]FDC1 Hyp3 taxeha1'!$A$1:$AA$43,27,0)</f>
        <v>0</v>
      </c>
      <c r="T90" s="26">
        <f t="shared" si="3"/>
        <v>256.16000000000003</v>
      </c>
      <c r="U90" s="26">
        <f t="shared" si="4"/>
        <v>276.27999999999997</v>
      </c>
      <c r="V90" s="26">
        <f t="shared" si="5"/>
        <v>0</v>
      </c>
    </row>
    <row r="91" spans="1:22" x14ac:dyDescent="0.35">
      <c r="A91" s="20">
        <v>520105</v>
      </c>
      <c r="B91" s="1" t="s">
        <v>1305</v>
      </c>
      <c r="C91" s="19" t="s">
        <v>465</v>
      </c>
      <c r="D91" s="2">
        <v>614.66</v>
      </c>
      <c r="E91" s="2">
        <v>815.43</v>
      </c>
      <c r="F91" s="2">
        <v>0</v>
      </c>
      <c r="G91" s="2">
        <v>1430.09</v>
      </c>
      <c r="H91" s="19" t="s">
        <v>111</v>
      </c>
      <c r="I91" s="4">
        <v>2023</v>
      </c>
      <c r="J91" s="4">
        <v>35</v>
      </c>
      <c r="K91" s="21">
        <v>35</v>
      </c>
      <c r="L91" s="1" t="s">
        <v>1608</v>
      </c>
      <c r="M91" s="19" t="s">
        <v>1609</v>
      </c>
      <c r="N91" s="4">
        <v>35</v>
      </c>
      <c r="O91" s="4">
        <v>1</v>
      </c>
      <c r="P91" s="5">
        <v>45040</v>
      </c>
      <c r="Q91" s="25">
        <f>VLOOKUP(H91,'[2]FDC1 zone Hyp1'!$A$2:$Y$43,24,0)</f>
        <v>83.82</v>
      </c>
      <c r="R91" s="25">
        <f>VLOOKUP(H91,'[2]FDC2 zone Hyp2'!$A$2:$AA$43,24,0)</f>
        <v>88.42</v>
      </c>
      <c r="S91" s="25">
        <f>VLOOKUP(H91,'[2]FDC1 Hyp3 taxeha1'!$A$1:$AA$43,27,0)</f>
        <v>0</v>
      </c>
      <c r="T91" s="26">
        <f t="shared" si="3"/>
        <v>2933.7</v>
      </c>
      <c r="U91" s="26">
        <f t="shared" si="4"/>
        <v>3094.7000000000003</v>
      </c>
      <c r="V91" s="26">
        <f t="shared" si="5"/>
        <v>0</v>
      </c>
    </row>
    <row r="92" spans="1:22" x14ac:dyDescent="0.35">
      <c r="A92" s="20">
        <v>520106</v>
      </c>
      <c r="B92" s="1" t="s">
        <v>1541</v>
      </c>
      <c r="C92" s="19" t="s">
        <v>978</v>
      </c>
      <c r="D92" s="2">
        <v>274.02</v>
      </c>
      <c r="E92" s="2">
        <v>8.94</v>
      </c>
      <c r="F92" s="2">
        <v>0</v>
      </c>
      <c r="G92" s="2">
        <v>282.95999999999998</v>
      </c>
      <c r="H92" s="19" t="s">
        <v>930</v>
      </c>
      <c r="I92" s="4">
        <v>2023</v>
      </c>
      <c r="J92" s="4">
        <v>3</v>
      </c>
      <c r="K92" s="21">
        <v>3</v>
      </c>
      <c r="L92" s="1" t="s">
        <v>1608</v>
      </c>
      <c r="M92" s="19" t="s">
        <v>1609</v>
      </c>
      <c r="N92" s="4">
        <v>1</v>
      </c>
      <c r="O92" s="4">
        <v>1</v>
      </c>
      <c r="P92" s="5">
        <v>45040</v>
      </c>
      <c r="Q92" s="25">
        <f>VLOOKUP(H92,'[2]FDC1 zone Hyp1'!$A$2:$Y$43,24,0)</f>
        <v>112.64</v>
      </c>
      <c r="R92" s="25">
        <f>VLOOKUP(H92,'[2]FDC2 zone Hyp2'!$A$2:$AA$43,24,0)</f>
        <v>117.29</v>
      </c>
      <c r="S92" s="25">
        <f>VLOOKUP(H92,'[2]FDC1 Hyp3 taxeha1'!$A$1:$AA$43,27,0)</f>
        <v>0</v>
      </c>
      <c r="T92" s="26">
        <f t="shared" si="3"/>
        <v>337.92</v>
      </c>
      <c r="U92" s="26">
        <f t="shared" si="4"/>
        <v>351.87</v>
      </c>
      <c r="V92" s="26">
        <f t="shared" si="5"/>
        <v>0</v>
      </c>
    </row>
    <row r="93" spans="1:22" x14ac:dyDescent="0.35">
      <c r="A93" s="20">
        <v>520107</v>
      </c>
      <c r="B93" s="1" t="s">
        <v>1095</v>
      </c>
      <c r="C93" s="19" t="s">
        <v>13</v>
      </c>
      <c r="D93" s="2">
        <v>11.76</v>
      </c>
      <c r="E93" s="2">
        <v>13.54</v>
      </c>
      <c r="F93" s="2">
        <v>0</v>
      </c>
      <c r="G93" s="2">
        <v>25.3</v>
      </c>
      <c r="H93" s="19" t="s">
        <v>5</v>
      </c>
      <c r="I93" s="4">
        <v>2023</v>
      </c>
      <c r="J93" s="4">
        <v>1</v>
      </c>
      <c r="K93" s="21">
        <v>1</v>
      </c>
      <c r="L93" s="1" t="s">
        <v>1608</v>
      </c>
      <c r="M93" s="19" t="s">
        <v>1609</v>
      </c>
      <c r="O93" s="4">
        <v>1</v>
      </c>
      <c r="P93" s="5">
        <v>45040</v>
      </c>
      <c r="Q93" s="25">
        <f>VLOOKUP(H93,'[2]FDC1 zone Hyp1'!$A$2:$Y$43,24,0)</f>
        <v>41.51</v>
      </c>
      <c r="R93" s="25">
        <f>VLOOKUP(H93,'[2]FDC2 zone Hyp2'!$A$2:$AA$43,24,0)</f>
        <v>46.42</v>
      </c>
      <c r="S93" s="25">
        <f>VLOOKUP(H93,'[2]FDC1 Hyp3 taxeha1'!$A$1:$AA$43,27,0)</f>
        <v>0</v>
      </c>
      <c r="T93" s="26">
        <f t="shared" si="3"/>
        <v>41.51</v>
      </c>
      <c r="U93" s="26">
        <f t="shared" si="4"/>
        <v>46.42</v>
      </c>
      <c r="V93" s="26">
        <f t="shared" si="5"/>
        <v>0</v>
      </c>
    </row>
    <row r="94" spans="1:22" x14ac:dyDescent="0.35">
      <c r="A94" s="20">
        <v>520108</v>
      </c>
      <c r="B94" s="1" t="s">
        <v>1240</v>
      </c>
      <c r="C94" s="19" t="s">
        <v>331</v>
      </c>
      <c r="D94" s="2">
        <v>0</v>
      </c>
      <c r="E94" s="2">
        <v>242</v>
      </c>
      <c r="F94" s="2">
        <v>0</v>
      </c>
      <c r="G94" s="2">
        <v>242</v>
      </c>
      <c r="H94" s="19" t="s">
        <v>43</v>
      </c>
      <c r="I94" s="4">
        <v>2023</v>
      </c>
      <c r="J94" s="4">
        <v>6</v>
      </c>
      <c r="K94" s="21">
        <v>8</v>
      </c>
      <c r="L94" s="1" t="s">
        <v>1608</v>
      </c>
      <c r="M94" s="19" t="s">
        <v>1609</v>
      </c>
      <c r="N94" s="4">
        <v>4</v>
      </c>
      <c r="O94" s="4">
        <v>1</v>
      </c>
      <c r="P94" s="5">
        <v>45040</v>
      </c>
      <c r="Q94" s="25">
        <f>VLOOKUP(H94,'[2]FDC1 zone Hyp1'!$A$2:$Y$43,24,0)</f>
        <v>50.56</v>
      </c>
      <c r="R94" s="25">
        <f>VLOOKUP(H94,'[2]FDC2 zone Hyp2'!$A$2:$AA$43,24,0)</f>
        <v>54.94</v>
      </c>
      <c r="S94" s="25">
        <f>VLOOKUP(H94,'[2]FDC1 Hyp3 taxeha1'!$A$1:$AA$43,27,0)</f>
        <v>0</v>
      </c>
      <c r="T94" s="26">
        <f t="shared" si="3"/>
        <v>404.48</v>
      </c>
      <c r="U94" s="26">
        <f t="shared" si="4"/>
        <v>439.52</v>
      </c>
      <c r="V94" s="26">
        <f t="shared" si="5"/>
        <v>0</v>
      </c>
    </row>
    <row r="95" spans="1:22" x14ac:dyDescent="0.35">
      <c r="A95" s="20">
        <v>520109</v>
      </c>
      <c r="B95" s="1" t="s">
        <v>1168</v>
      </c>
      <c r="C95" s="19" t="s">
        <v>204</v>
      </c>
      <c r="D95" s="2">
        <v>0</v>
      </c>
      <c r="E95" s="2">
        <v>49.83</v>
      </c>
      <c r="F95" s="2">
        <v>0</v>
      </c>
      <c r="G95" s="2">
        <v>49.83</v>
      </c>
      <c r="H95" s="19" t="s">
        <v>181</v>
      </c>
      <c r="I95" s="4">
        <v>2023</v>
      </c>
      <c r="J95" s="4">
        <v>5</v>
      </c>
      <c r="K95" s="21">
        <v>5</v>
      </c>
      <c r="L95" s="1" t="s">
        <v>1608</v>
      </c>
      <c r="M95" s="19" t="s">
        <v>1609</v>
      </c>
      <c r="N95" s="4">
        <v>3</v>
      </c>
      <c r="O95" s="4">
        <v>1</v>
      </c>
      <c r="P95" s="5">
        <v>45040</v>
      </c>
      <c r="Q95" s="25">
        <f>VLOOKUP(H95,'[2]FDC1 zone Hyp1'!$A$2:$Y$43,24,0)</f>
        <v>58.01</v>
      </c>
      <c r="R95" s="25">
        <f>VLOOKUP(H95,'[2]FDC2 zone Hyp2'!$A$2:$AA$43,24,0)</f>
        <v>62.43</v>
      </c>
      <c r="S95" s="25">
        <f>VLOOKUP(H95,'[2]FDC1 Hyp3 taxeha1'!$A$1:$AA$43,27,0)</f>
        <v>0</v>
      </c>
      <c r="T95" s="26">
        <f t="shared" si="3"/>
        <v>290.05</v>
      </c>
      <c r="U95" s="26">
        <f t="shared" si="4"/>
        <v>312.14999999999998</v>
      </c>
      <c r="V95" s="26">
        <f t="shared" si="5"/>
        <v>0</v>
      </c>
    </row>
    <row r="96" spans="1:22" x14ac:dyDescent="0.35">
      <c r="A96" s="20">
        <v>520113</v>
      </c>
      <c r="B96" s="1" t="s">
        <v>1058</v>
      </c>
      <c r="C96" s="19" t="s">
        <v>99</v>
      </c>
      <c r="D96" s="2">
        <v>112.89</v>
      </c>
      <c r="E96" s="2">
        <v>13.18</v>
      </c>
      <c r="F96" s="2">
        <v>0</v>
      </c>
      <c r="G96" s="2">
        <v>126.07</v>
      </c>
      <c r="H96" s="19" t="s">
        <v>86</v>
      </c>
      <c r="I96" s="4">
        <v>2023</v>
      </c>
      <c r="J96" s="4">
        <v>2</v>
      </c>
      <c r="K96" s="21">
        <v>2</v>
      </c>
      <c r="L96" s="1" t="s">
        <v>1608</v>
      </c>
      <c r="M96" s="19" t="s">
        <v>1609</v>
      </c>
      <c r="N96" s="4">
        <v>2</v>
      </c>
      <c r="O96" s="4">
        <v>1</v>
      </c>
      <c r="P96" s="5">
        <v>45040</v>
      </c>
      <c r="Q96" s="25">
        <f>VLOOKUP(H96,'[2]FDC1 zone Hyp1'!$A$2:$Y$43,24,0)</f>
        <v>94.34</v>
      </c>
      <c r="R96" s="25">
        <f>VLOOKUP(H96,'[2]FDC2 zone Hyp2'!$A$2:$AA$43,24,0)</f>
        <v>98.85</v>
      </c>
      <c r="S96" s="25">
        <f>VLOOKUP(H96,'[2]FDC1 Hyp3 taxeha1'!$A$1:$AA$43,27,0)</f>
        <v>0</v>
      </c>
      <c r="T96" s="26">
        <f t="shared" si="3"/>
        <v>188.68</v>
      </c>
      <c r="U96" s="26">
        <f t="shared" si="4"/>
        <v>197.7</v>
      </c>
      <c r="V96" s="26">
        <f t="shared" si="5"/>
        <v>0</v>
      </c>
    </row>
    <row r="97" spans="1:22" x14ac:dyDescent="0.35">
      <c r="A97" s="20">
        <v>520115</v>
      </c>
      <c r="B97" s="1" t="s">
        <v>1484</v>
      </c>
      <c r="C97" s="19" t="s">
        <v>785</v>
      </c>
      <c r="D97" s="2">
        <v>0</v>
      </c>
      <c r="E97" s="2">
        <v>41.41</v>
      </c>
      <c r="F97" s="2">
        <v>0</v>
      </c>
      <c r="G97" s="2">
        <v>41.41</v>
      </c>
      <c r="H97" s="19" t="s">
        <v>770</v>
      </c>
      <c r="I97" s="4">
        <v>2023</v>
      </c>
      <c r="J97" s="4">
        <v>1</v>
      </c>
      <c r="K97" s="21">
        <v>2</v>
      </c>
      <c r="L97" s="1" t="s">
        <v>1608</v>
      </c>
      <c r="M97" s="19" t="s">
        <v>1609</v>
      </c>
      <c r="N97" s="4">
        <v>2</v>
      </c>
      <c r="O97" s="4">
        <v>1</v>
      </c>
      <c r="P97" s="5">
        <v>45040</v>
      </c>
      <c r="Q97" s="25">
        <f>VLOOKUP(H97,'[2]FDC1 zone Hyp1'!$A$2:$Y$43,24,0)</f>
        <v>23.05</v>
      </c>
      <c r="R97" s="25">
        <f>VLOOKUP(H97,'[2]FDC2 zone Hyp2'!$A$2:$AA$43,24,0)</f>
        <v>28.5</v>
      </c>
      <c r="S97" s="25">
        <f>VLOOKUP(H97,'[2]FDC1 Hyp3 taxeha1'!$A$1:$AA$43,27,0)</f>
        <v>0</v>
      </c>
      <c r="T97" s="26">
        <f t="shared" si="3"/>
        <v>46.1</v>
      </c>
      <c r="U97" s="26">
        <f t="shared" si="4"/>
        <v>57</v>
      </c>
      <c r="V97" s="26">
        <f t="shared" si="5"/>
        <v>0</v>
      </c>
    </row>
    <row r="98" spans="1:22" x14ac:dyDescent="0.35">
      <c r="A98" s="20">
        <v>520117</v>
      </c>
      <c r="B98" s="1" t="s">
        <v>28</v>
      </c>
      <c r="C98" s="19" t="s">
        <v>327</v>
      </c>
      <c r="D98" s="2">
        <v>121.45</v>
      </c>
      <c r="E98" s="2">
        <v>12.8</v>
      </c>
      <c r="F98" s="2">
        <v>0</v>
      </c>
      <c r="G98" s="2">
        <v>134.25</v>
      </c>
      <c r="H98" s="19" t="s">
        <v>43</v>
      </c>
      <c r="I98" s="4">
        <v>2023</v>
      </c>
      <c r="J98" s="4">
        <v>1</v>
      </c>
      <c r="K98" s="21">
        <v>1</v>
      </c>
      <c r="L98" s="1" t="s">
        <v>1608</v>
      </c>
      <c r="M98" s="19" t="s">
        <v>1609</v>
      </c>
      <c r="N98" s="4">
        <v>1</v>
      </c>
      <c r="O98" s="4">
        <v>1</v>
      </c>
      <c r="P98" s="5">
        <v>45040</v>
      </c>
      <c r="Q98" s="25">
        <f>VLOOKUP(H98,'[2]FDC1 zone Hyp1'!$A$2:$Y$43,24,0)</f>
        <v>50.56</v>
      </c>
      <c r="R98" s="25">
        <f>VLOOKUP(H98,'[2]FDC2 zone Hyp2'!$A$2:$AA$43,24,0)</f>
        <v>54.94</v>
      </c>
      <c r="S98" s="25">
        <f>VLOOKUP(H98,'[2]FDC1 Hyp3 taxeha1'!$A$1:$AA$43,27,0)</f>
        <v>0</v>
      </c>
      <c r="T98" s="26">
        <f t="shared" si="3"/>
        <v>50.56</v>
      </c>
      <c r="U98" s="26">
        <f t="shared" si="4"/>
        <v>54.94</v>
      </c>
      <c r="V98" s="26">
        <f t="shared" si="5"/>
        <v>0</v>
      </c>
    </row>
    <row r="99" spans="1:22" x14ac:dyDescent="0.35">
      <c r="A99" s="20">
        <v>520118</v>
      </c>
      <c r="B99" s="1" t="s">
        <v>1568</v>
      </c>
      <c r="C99" s="19" t="s">
        <v>1028</v>
      </c>
      <c r="D99" s="2">
        <v>3.37</v>
      </c>
      <c r="E99" s="2">
        <v>362.81</v>
      </c>
      <c r="F99" s="2">
        <v>0</v>
      </c>
      <c r="G99" s="2">
        <v>366.18</v>
      </c>
      <c r="H99" s="19" t="s">
        <v>999</v>
      </c>
      <c r="I99" s="4">
        <v>2023</v>
      </c>
      <c r="J99" s="4">
        <v>25</v>
      </c>
      <c r="K99" s="21">
        <v>25</v>
      </c>
      <c r="L99" s="1" t="s">
        <v>1608</v>
      </c>
      <c r="M99" s="19" t="s">
        <v>1609</v>
      </c>
      <c r="N99" s="4">
        <v>21</v>
      </c>
      <c r="O99" s="4">
        <v>1</v>
      </c>
      <c r="P99" s="5">
        <v>45040</v>
      </c>
      <c r="Q99" s="25">
        <f>VLOOKUP(H99,'[2]FDC1 zone Hyp1'!$A$2:$Y$43,24,0)</f>
        <v>15.58</v>
      </c>
      <c r="R99" s="25">
        <f>VLOOKUP(H99,'[2]FDC2 zone Hyp2'!$A$2:$AA$43,24,0)</f>
        <v>20.76</v>
      </c>
      <c r="S99" s="25">
        <f>VLOOKUP(H99,'[2]FDC1 Hyp3 taxeha1'!$A$1:$AA$43,27,0)</f>
        <v>0</v>
      </c>
      <c r="T99" s="26">
        <f t="shared" si="3"/>
        <v>389.5</v>
      </c>
      <c r="U99" s="26">
        <f t="shared" si="4"/>
        <v>519</v>
      </c>
      <c r="V99" s="26">
        <f t="shared" si="5"/>
        <v>0</v>
      </c>
    </row>
    <row r="100" spans="1:22" x14ac:dyDescent="0.35">
      <c r="A100" s="20">
        <v>520119</v>
      </c>
      <c r="B100" s="1" t="s">
        <v>1529</v>
      </c>
      <c r="C100" s="19" t="s">
        <v>900</v>
      </c>
      <c r="D100" s="2">
        <v>182.31</v>
      </c>
      <c r="E100" s="2">
        <v>31.62</v>
      </c>
      <c r="F100" s="2">
        <v>0</v>
      </c>
      <c r="G100" s="2">
        <v>213.93</v>
      </c>
      <c r="H100" s="19" t="s">
        <v>54</v>
      </c>
      <c r="I100" s="4">
        <v>2023</v>
      </c>
      <c r="J100" s="4">
        <v>3</v>
      </c>
      <c r="K100" s="21">
        <v>3</v>
      </c>
      <c r="L100" s="1" t="s">
        <v>1608</v>
      </c>
      <c r="M100" s="19" t="s">
        <v>1609</v>
      </c>
      <c r="O100" s="4">
        <v>1</v>
      </c>
      <c r="P100" s="5">
        <v>45040</v>
      </c>
      <c r="Q100" s="25">
        <f>VLOOKUP(H100,'[2]FDC1 zone Hyp1'!$A$2:$Y$43,24,0)</f>
        <v>0</v>
      </c>
      <c r="R100" s="25">
        <f>VLOOKUP(H100,'[2]FDC2 zone Hyp2'!$A$2:$AA$43,24,0)</f>
        <v>0</v>
      </c>
      <c r="S100" s="25">
        <f>VLOOKUP(H100,'[2]FDC1 Hyp3 taxeha1'!$A$1:$AA$43,27,0)</f>
        <v>0</v>
      </c>
      <c r="T100" s="26">
        <f t="shared" si="3"/>
        <v>0</v>
      </c>
      <c r="U100" s="26">
        <f t="shared" si="4"/>
        <v>0</v>
      </c>
      <c r="V100" s="26">
        <f t="shared" si="5"/>
        <v>0</v>
      </c>
    </row>
    <row r="101" spans="1:22" x14ac:dyDescent="0.35">
      <c r="A101" s="20">
        <v>520120</v>
      </c>
      <c r="B101" s="1" t="s">
        <v>1064</v>
      </c>
      <c r="C101" s="19" t="s">
        <v>226</v>
      </c>
      <c r="D101" s="2">
        <v>0</v>
      </c>
      <c r="E101" s="2">
        <v>12.49</v>
      </c>
      <c r="F101" s="2">
        <v>0</v>
      </c>
      <c r="G101" s="2">
        <v>12.49</v>
      </c>
      <c r="H101" s="19" t="s">
        <v>181</v>
      </c>
      <c r="I101" s="4">
        <v>2023</v>
      </c>
      <c r="J101" s="4">
        <v>2</v>
      </c>
      <c r="K101" s="21">
        <v>2</v>
      </c>
      <c r="L101" s="1" t="s">
        <v>1608</v>
      </c>
      <c r="M101" s="19" t="s">
        <v>1609</v>
      </c>
      <c r="N101" s="4">
        <v>1</v>
      </c>
      <c r="O101" s="4">
        <v>1</v>
      </c>
      <c r="P101" s="5">
        <v>45040</v>
      </c>
      <c r="Q101" s="25">
        <f>VLOOKUP(H101,'[2]FDC1 zone Hyp1'!$A$2:$Y$43,24,0)</f>
        <v>58.01</v>
      </c>
      <c r="R101" s="25">
        <f>VLOOKUP(H101,'[2]FDC2 zone Hyp2'!$A$2:$AA$43,24,0)</f>
        <v>62.43</v>
      </c>
      <c r="S101" s="25">
        <f>VLOOKUP(H101,'[2]FDC1 Hyp3 taxeha1'!$A$1:$AA$43,27,0)</f>
        <v>0</v>
      </c>
      <c r="T101" s="26">
        <f t="shared" si="3"/>
        <v>116.02</v>
      </c>
      <c r="U101" s="26">
        <f t="shared" si="4"/>
        <v>124.86</v>
      </c>
      <c r="V101" s="26">
        <f t="shared" si="5"/>
        <v>0</v>
      </c>
    </row>
    <row r="102" spans="1:22" x14ac:dyDescent="0.35">
      <c r="A102" s="20">
        <v>520121</v>
      </c>
      <c r="B102" s="1" t="s">
        <v>1313</v>
      </c>
      <c r="C102" s="19" t="s">
        <v>459</v>
      </c>
      <c r="D102" s="2">
        <v>0</v>
      </c>
      <c r="E102" s="2">
        <v>194.81</v>
      </c>
      <c r="F102" s="2">
        <v>0</v>
      </c>
      <c r="G102" s="2">
        <v>194.81</v>
      </c>
      <c r="H102" s="19" t="s">
        <v>111</v>
      </c>
      <c r="I102" s="4">
        <v>2023</v>
      </c>
      <c r="J102" s="4">
        <v>8</v>
      </c>
      <c r="K102" s="21">
        <v>8</v>
      </c>
      <c r="L102" s="1" t="s">
        <v>1608</v>
      </c>
      <c r="M102" s="19" t="s">
        <v>1609</v>
      </c>
      <c r="N102" s="4">
        <v>7</v>
      </c>
      <c r="O102" s="4">
        <v>1</v>
      </c>
      <c r="P102" s="5">
        <v>45040</v>
      </c>
      <c r="Q102" s="25">
        <f>VLOOKUP(H102,'[2]FDC1 zone Hyp1'!$A$2:$Y$43,24,0)</f>
        <v>83.82</v>
      </c>
      <c r="R102" s="25">
        <f>VLOOKUP(H102,'[2]FDC2 zone Hyp2'!$A$2:$AA$43,24,0)</f>
        <v>88.42</v>
      </c>
      <c r="S102" s="25">
        <f>VLOOKUP(H102,'[2]FDC1 Hyp3 taxeha1'!$A$1:$AA$43,27,0)</f>
        <v>0</v>
      </c>
      <c r="T102" s="26">
        <f t="shared" si="3"/>
        <v>670.56</v>
      </c>
      <c r="U102" s="26">
        <f t="shared" si="4"/>
        <v>707.36</v>
      </c>
      <c r="V102" s="26">
        <f t="shared" si="5"/>
        <v>0</v>
      </c>
    </row>
    <row r="103" spans="1:22" x14ac:dyDescent="0.35">
      <c r="A103" s="20">
        <v>520122</v>
      </c>
      <c r="B103" s="1" t="s">
        <v>1329</v>
      </c>
      <c r="C103" s="19" t="s">
        <v>481</v>
      </c>
      <c r="D103" s="2">
        <v>542.16999999999996</v>
      </c>
      <c r="E103" s="2">
        <v>71.38</v>
      </c>
      <c r="F103" s="2">
        <v>0</v>
      </c>
      <c r="G103" s="2">
        <v>613.54999999999995</v>
      </c>
      <c r="H103" s="19" t="s">
        <v>111</v>
      </c>
      <c r="I103" s="4">
        <v>2023</v>
      </c>
      <c r="J103" s="4">
        <v>8</v>
      </c>
      <c r="K103" s="21">
        <v>10</v>
      </c>
      <c r="L103" s="1" t="s">
        <v>1608</v>
      </c>
      <c r="M103" s="19" t="s">
        <v>1609</v>
      </c>
      <c r="N103" s="4">
        <v>10</v>
      </c>
      <c r="O103" s="4">
        <v>1</v>
      </c>
      <c r="P103" s="5">
        <v>45040</v>
      </c>
      <c r="Q103" s="25">
        <f>VLOOKUP(H103,'[2]FDC1 zone Hyp1'!$A$2:$Y$43,24,0)</f>
        <v>83.82</v>
      </c>
      <c r="R103" s="25">
        <f>VLOOKUP(H103,'[2]FDC2 zone Hyp2'!$A$2:$AA$43,24,0)</f>
        <v>88.42</v>
      </c>
      <c r="S103" s="25">
        <f>VLOOKUP(H103,'[2]FDC1 Hyp3 taxeha1'!$A$1:$AA$43,27,0)</f>
        <v>0</v>
      </c>
      <c r="T103" s="26">
        <f t="shared" si="3"/>
        <v>838.19999999999993</v>
      </c>
      <c r="U103" s="26">
        <f t="shared" si="4"/>
        <v>884.2</v>
      </c>
      <c r="V103" s="26">
        <f t="shared" si="5"/>
        <v>0</v>
      </c>
    </row>
    <row r="104" spans="1:22" x14ac:dyDescent="0.35">
      <c r="A104" s="20">
        <v>520123</v>
      </c>
      <c r="B104" s="1" t="s">
        <v>152</v>
      </c>
      <c r="C104" s="19" t="s">
        <v>540</v>
      </c>
      <c r="D104" s="2">
        <v>437.7</v>
      </c>
      <c r="E104" s="2">
        <v>135.82</v>
      </c>
      <c r="F104" s="2">
        <v>0</v>
      </c>
      <c r="G104" s="2">
        <v>573.52</v>
      </c>
      <c r="H104" s="19" t="s">
        <v>88</v>
      </c>
      <c r="I104" s="4">
        <v>2023</v>
      </c>
      <c r="J104" s="4">
        <v>4</v>
      </c>
      <c r="K104" s="21">
        <v>4</v>
      </c>
      <c r="L104" s="1" t="s">
        <v>1608</v>
      </c>
      <c r="M104" s="19" t="s">
        <v>1609</v>
      </c>
      <c r="N104" s="4">
        <v>4</v>
      </c>
      <c r="O104" s="4">
        <v>1</v>
      </c>
      <c r="P104" s="5">
        <v>45040</v>
      </c>
      <c r="Q104" s="25">
        <f>VLOOKUP(H104,'[2]FDC1 zone Hyp1'!$A$2:$Y$43,24,0)</f>
        <v>48.63</v>
      </c>
      <c r="R104" s="25">
        <f>VLOOKUP(H104,'[2]FDC2 zone Hyp2'!$A$2:$AA$43,24,0)</f>
        <v>53.52</v>
      </c>
      <c r="S104" s="25">
        <f>VLOOKUP(H104,'[2]FDC1 Hyp3 taxeha1'!$A$1:$AA$43,27,0)</f>
        <v>0</v>
      </c>
      <c r="T104" s="26">
        <f t="shared" si="3"/>
        <v>194.52</v>
      </c>
      <c r="U104" s="26">
        <f t="shared" si="4"/>
        <v>214.08</v>
      </c>
      <c r="V104" s="26">
        <f t="shared" si="5"/>
        <v>0</v>
      </c>
    </row>
    <row r="105" spans="1:22" x14ac:dyDescent="0.35">
      <c r="A105" s="20">
        <v>520124</v>
      </c>
      <c r="B105" s="1" t="s">
        <v>1199</v>
      </c>
      <c r="C105" s="19" t="s">
        <v>234</v>
      </c>
      <c r="D105" s="2">
        <v>210.56</v>
      </c>
      <c r="E105" s="2">
        <v>535.22</v>
      </c>
      <c r="F105" s="2">
        <v>0</v>
      </c>
      <c r="G105" s="2">
        <v>745.78</v>
      </c>
      <c r="H105" s="19" t="s">
        <v>181</v>
      </c>
      <c r="I105" s="4">
        <v>2023</v>
      </c>
      <c r="J105" s="4">
        <v>12</v>
      </c>
      <c r="K105" s="21">
        <v>12</v>
      </c>
      <c r="L105" s="1" t="s">
        <v>1608</v>
      </c>
      <c r="M105" s="19" t="s">
        <v>1609</v>
      </c>
      <c r="N105" s="4">
        <v>12</v>
      </c>
      <c r="O105" s="4">
        <v>1</v>
      </c>
      <c r="P105" s="5">
        <v>45040</v>
      </c>
      <c r="Q105" s="25">
        <f>VLOOKUP(H105,'[2]FDC1 zone Hyp1'!$A$2:$Y$43,24,0)</f>
        <v>58.01</v>
      </c>
      <c r="R105" s="25">
        <f>VLOOKUP(H105,'[2]FDC2 zone Hyp2'!$A$2:$AA$43,24,0)</f>
        <v>62.43</v>
      </c>
      <c r="S105" s="25">
        <f>VLOOKUP(H105,'[2]FDC1 Hyp3 taxeha1'!$A$1:$AA$43,27,0)</f>
        <v>0</v>
      </c>
      <c r="T105" s="26">
        <f t="shared" si="3"/>
        <v>696.12</v>
      </c>
      <c r="U105" s="26">
        <f t="shared" si="4"/>
        <v>749.16</v>
      </c>
      <c r="V105" s="26">
        <f t="shared" si="5"/>
        <v>0</v>
      </c>
    </row>
    <row r="106" spans="1:22" x14ac:dyDescent="0.35">
      <c r="A106" s="20">
        <v>520125</v>
      </c>
      <c r="B106" s="1" t="s">
        <v>1579</v>
      </c>
      <c r="C106" s="19" t="s">
        <v>1034</v>
      </c>
      <c r="D106" s="2">
        <v>151.13</v>
      </c>
      <c r="E106" s="2">
        <v>53.88</v>
      </c>
      <c r="F106" s="2">
        <v>0</v>
      </c>
      <c r="G106" s="2">
        <v>205.01</v>
      </c>
      <c r="H106" s="19" t="s">
        <v>999</v>
      </c>
      <c r="I106" s="4">
        <v>2023</v>
      </c>
      <c r="J106" s="4">
        <v>5</v>
      </c>
      <c r="K106" s="21">
        <v>5</v>
      </c>
      <c r="L106" s="1" t="s">
        <v>1608</v>
      </c>
      <c r="M106" s="19" t="s">
        <v>1609</v>
      </c>
      <c r="N106" s="4">
        <v>1</v>
      </c>
      <c r="O106" s="4">
        <v>1</v>
      </c>
      <c r="P106" s="5">
        <v>45040</v>
      </c>
      <c r="Q106" s="25">
        <f>VLOOKUP(H106,'[2]FDC1 zone Hyp1'!$A$2:$Y$43,24,0)</f>
        <v>15.58</v>
      </c>
      <c r="R106" s="25">
        <f>VLOOKUP(H106,'[2]FDC2 zone Hyp2'!$A$2:$AA$43,24,0)</f>
        <v>20.76</v>
      </c>
      <c r="S106" s="25">
        <f>VLOOKUP(H106,'[2]FDC1 Hyp3 taxeha1'!$A$1:$AA$43,27,0)</f>
        <v>0</v>
      </c>
      <c r="T106" s="26">
        <f t="shared" si="3"/>
        <v>77.900000000000006</v>
      </c>
      <c r="U106" s="26">
        <f t="shared" si="4"/>
        <v>103.80000000000001</v>
      </c>
      <c r="V106" s="26">
        <f t="shared" si="5"/>
        <v>0</v>
      </c>
    </row>
    <row r="107" spans="1:22" x14ac:dyDescent="0.35">
      <c r="A107" s="20">
        <v>520126</v>
      </c>
      <c r="B107" s="1" t="s">
        <v>1315</v>
      </c>
      <c r="C107" s="19" t="s">
        <v>456</v>
      </c>
      <c r="D107" s="2">
        <v>195.18</v>
      </c>
      <c r="E107" s="2">
        <v>404.75</v>
      </c>
      <c r="F107" s="2">
        <v>0</v>
      </c>
      <c r="G107" s="2">
        <v>599.92999999999995</v>
      </c>
      <c r="H107" s="19" t="s">
        <v>111</v>
      </c>
      <c r="I107" s="4">
        <v>2023</v>
      </c>
      <c r="J107" s="4">
        <v>12</v>
      </c>
      <c r="K107" s="21">
        <v>20</v>
      </c>
      <c r="L107" s="1" t="s">
        <v>1608</v>
      </c>
      <c r="M107" s="19" t="s">
        <v>1609</v>
      </c>
      <c r="N107" s="4">
        <v>19</v>
      </c>
      <c r="O107" s="4">
        <v>1</v>
      </c>
      <c r="P107" s="5">
        <v>45040</v>
      </c>
      <c r="Q107" s="25">
        <f>VLOOKUP(H107,'[2]FDC1 zone Hyp1'!$A$2:$Y$43,24,0)</f>
        <v>83.82</v>
      </c>
      <c r="R107" s="25">
        <f>VLOOKUP(H107,'[2]FDC2 zone Hyp2'!$A$2:$AA$43,24,0)</f>
        <v>88.42</v>
      </c>
      <c r="S107" s="25">
        <f>VLOOKUP(H107,'[2]FDC1 Hyp3 taxeha1'!$A$1:$AA$43,27,0)</f>
        <v>0</v>
      </c>
      <c r="T107" s="26">
        <f t="shared" si="3"/>
        <v>1676.3999999999999</v>
      </c>
      <c r="U107" s="26">
        <f t="shared" si="4"/>
        <v>1768.4</v>
      </c>
      <c r="V107" s="26">
        <f t="shared" si="5"/>
        <v>0</v>
      </c>
    </row>
    <row r="108" spans="1:22" x14ac:dyDescent="0.35">
      <c r="A108" s="20">
        <v>520127</v>
      </c>
      <c r="B108" s="1" t="s">
        <v>1216</v>
      </c>
      <c r="C108" s="19" t="s">
        <v>275</v>
      </c>
      <c r="D108" s="2">
        <v>10.37</v>
      </c>
      <c r="E108" s="2">
        <v>19.05</v>
      </c>
      <c r="F108" s="2">
        <v>0</v>
      </c>
      <c r="G108" s="2">
        <v>29.42</v>
      </c>
      <c r="H108" s="19" t="s">
        <v>265</v>
      </c>
      <c r="I108" s="4">
        <v>2023</v>
      </c>
      <c r="J108" s="4">
        <v>2</v>
      </c>
      <c r="K108" s="21">
        <v>2</v>
      </c>
      <c r="L108" s="1" t="s">
        <v>1608</v>
      </c>
      <c r="M108" s="19" t="s">
        <v>1609</v>
      </c>
      <c r="N108" s="4">
        <v>1</v>
      </c>
      <c r="O108" s="4">
        <v>1</v>
      </c>
      <c r="P108" s="5">
        <v>45040</v>
      </c>
      <c r="Q108" s="25">
        <f>VLOOKUP(H108,'[2]FDC1 zone Hyp1'!$A$2:$Y$43,24,0)</f>
        <v>126.44</v>
      </c>
      <c r="R108" s="25">
        <f>VLOOKUP(H108,'[2]FDC2 zone Hyp2'!$A$2:$AA$43,24,0)</f>
        <v>130.44</v>
      </c>
      <c r="S108" s="25">
        <f>VLOOKUP(H108,'[2]FDC1 Hyp3 taxeha1'!$A$1:$AA$43,27,0)</f>
        <v>0</v>
      </c>
      <c r="T108" s="26">
        <f t="shared" si="3"/>
        <v>252.88</v>
      </c>
      <c r="U108" s="26">
        <f t="shared" si="4"/>
        <v>260.88</v>
      </c>
      <c r="V108" s="26">
        <f t="shared" si="5"/>
        <v>0</v>
      </c>
    </row>
    <row r="109" spans="1:22" x14ac:dyDescent="0.35">
      <c r="A109" s="20">
        <v>520128</v>
      </c>
      <c r="B109" s="1" t="s">
        <v>1491</v>
      </c>
      <c r="C109" s="19" t="s">
        <v>820</v>
      </c>
      <c r="D109" s="2">
        <v>0</v>
      </c>
      <c r="E109" s="2">
        <v>560.30999999999995</v>
      </c>
      <c r="F109" s="2">
        <v>0</v>
      </c>
      <c r="G109" s="2">
        <v>560.30999999999995</v>
      </c>
      <c r="H109" s="19" t="s">
        <v>814</v>
      </c>
      <c r="I109" s="4">
        <v>2023</v>
      </c>
      <c r="J109" s="4">
        <v>40</v>
      </c>
      <c r="K109" s="21">
        <v>40</v>
      </c>
      <c r="L109" s="1" t="s">
        <v>1608</v>
      </c>
      <c r="M109" s="19" t="s">
        <v>1609</v>
      </c>
      <c r="N109" s="4">
        <v>40</v>
      </c>
      <c r="O109" s="4">
        <v>1</v>
      </c>
      <c r="P109" s="5">
        <v>45040</v>
      </c>
      <c r="Q109" s="25">
        <f>VLOOKUP(H109,'[2]FDC1 zone Hyp1'!$A$2:$Y$43,24,0)</f>
        <v>0</v>
      </c>
      <c r="R109" s="25">
        <f>VLOOKUP(H109,'[2]FDC2 zone Hyp2'!$A$2:$AA$43,24,0)</f>
        <v>0</v>
      </c>
      <c r="S109" s="25">
        <f>VLOOKUP(H109,'[2]FDC1 Hyp3 taxeha1'!$A$1:$AA$43,27,0)</f>
        <v>0</v>
      </c>
      <c r="T109" s="26">
        <f t="shared" si="3"/>
        <v>0</v>
      </c>
      <c r="U109" s="26">
        <f t="shared" si="4"/>
        <v>0</v>
      </c>
      <c r="V109" s="26">
        <f t="shared" si="5"/>
        <v>0</v>
      </c>
    </row>
    <row r="110" spans="1:22" x14ac:dyDescent="0.35">
      <c r="A110" s="20">
        <v>520129</v>
      </c>
      <c r="B110" s="1" t="s">
        <v>1572</v>
      </c>
      <c r="C110" s="19" t="s">
        <v>992</v>
      </c>
      <c r="D110" s="2">
        <v>57.43</v>
      </c>
      <c r="E110" s="2">
        <v>122.16</v>
      </c>
      <c r="F110" s="2">
        <v>0</v>
      </c>
      <c r="G110" s="2">
        <v>179.59</v>
      </c>
      <c r="H110" s="19" t="s">
        <v>980</v>
      </c>
      <c r="I110" s="4">
        <v>2023</v>
      </c>
      <c r="J110" s="4">
        <v>15</v>
      </c>
      <c r="K110" s="21">
        <v>15</v>
      </c>
      <c r="L110" s="1" t="s">
        <v>1608</v>
      </c>
      <c r="M110" s="19" t="s">
        <v>1609</v>
      </c>
      <c r="N110" s="4">
        <v>10</v>
      </c>
      <c r="O110" s="4">
        <v>1</v>
      </c>
      <c r="P110" s="5">
        <v>45040</v>
      </c>
      <c r="Q110" s="25">
        <f>VLOOKUP(H110,'[2]FDC1 zone Hyp1'!$A$2:$Y$43,24,0)</f>
        <v>0</v>
      </c>
      <c r="R110" s="25">
        <f>VLOOKUP(H110,'[2]FDC2 zone Hyp2'!$A$2:$AA$43,24,0)</f>
        <v>0</v>
      </c>
      <c r="S110" s="25">
        <f>VLOOKUP(H110,'[2]FDC1 Hyp3 taxeha1'!$A$1:$AA$43,27,0)</f>
        <v>0</v>
      </c>
      <c r="T110" s="26">
        <f t="shared" si="3"/>
        <v>0</v>
      </c>
      <c r="U110" s="26">
        <f t="shared" si="4"/>
        <v>0</v>
      </c>
      <c r="V110" s="26">
        <f t="shared" si="5"/>
        <v>0</v>
      </c>
    </row>
    <row r="111" spans="1:22" x14ac:dyDescent="0.35">
      <c r="A111" s="20">
        <v>520130</v>
      </c>
      <c r="B111" s="1" t="s">
        <v>1063</v>
      </c>
      <c r="C111" s="19" t="s">
        <v>879</v>
      </c>
      <c r="D111" s="2">
        <v>2.14</v>
      </c>
      <c r="E111" s="2">
        <v>49.94</v>
      </c>
      <c r="F111" s="2">
        <v>0</v>
      </c>
      <c r="G111" s="2">
        <v>52.08</v>
      </c>
      <c r="H111" s="19" t="s">
        <v>853</v>
      </c>
      <c r="I111" s="4">
        <v>2023</v>
      </c>
      <c r="J111" s="4">
        <v>1</v>
      </c>
      <c r="K111" s="21">
        <v>1</v>
      </c>
      <c r="L111" s="1" t="s">
        <v>1608</v>
      </c>
      <c r="M111" s="19" t="s">
        <v>1609</v>
      </c>
      <c r="O111" s="4">
        <v>1</v>
      </c>
      <c r="P111" s="5">
        <v>45040</v>
      </c>
      <c r="Q111" s="25">
        <f>VLOOKUP(H111,'[2]FDC1 zone Hyp1'!$A$2:$Y$43,24,0)</f>
        <v>0</v>
      </c>
      <c r="R111" s="25">
        <f>VLOOKUP(H111,'[2]FDC2 zone Hyp2'!$A$2:$AA$43,24,0)</f>
        <v>0</v>
      </c>
      <c r="S111" s="25">
        <f>VLOOKUP(H111,'[2]FDC1 Hyp3 taxeha1'!$A$1:$AA$43,27,0)</f>
        <v>0</v>
      </c>
      <c r="T111" s="26">
        <f t="shared" si="3"/>
        <v>0</v>
      </c>
      <c r="U111" s="26">
        <f t="shared" si="4"/>
        <v>0</v>
      </c>
      <c r="V111" s="26">
        <f t="shared" si="5"/>
        <v>0</v>
      </c>
    </row>
    <row r="112" spans="1:22" x14ac:dyDescent="0.35">
      <c r="A112" s="20">
        <v>520132</v>
      </c>
      <c r="B112" s="1" t="s">
        <v>1230</v>
      </c>
      <c r="C112" s="19" t="s">
        <v>284</v>
      </c>
      <c r="D112" s="2">
        <v>394.03</v>
      </c>
      <c r="E112" s="2">
        <v>166.61</v>
      </c>
      <c r="F112" s="2">
        <v>0</v>
      </c>
      <c r="G112" s="2">
        <v>560.64</v>
      </c>
      <c r="H112" s="19" t="s">
        <v>265</v>
      </c>
      <c r="I112" s="4">
        <v>2023</v>
      </c>
      <c r="J112" s="4">
        <v>10</v>
      </c>
      <c r="K112" s="21">
        <v>12</v>
      </c>
      <c r="L112" s="1" t="s">
        <v>1608</v>
      </c>
      <c r="M112" s="19" t="s">
        <v>1609</v>
      </c>
      <c r="N112" s="4">
        <v>9</v>
      </c>
      <c r="O112" s="4">
        <v>1</v>
      </c>
      <c r="P112" s="5">
        <v>45040</v>
      </c>
      <c r="Q112" s="25">
        <f>VLOOKUP(H112,'[2]FDC1 zone Hyp1'!$A$2:$Y$43,24,0)</f>
        <v>126.44</v>
      </c>
      <c r="R112" s="25">
        <f>VLOOKUP(H112,'[2]FDC2 zone Hyp2'!$A$2:$AA$43,24,0)</f>
        <v>130.44</v>
      </c>
      <c r="S112" s="25">
        <f>VLOOKUP(H112,'[2]FDC1 Hyp3 taxeha1'!$A$1:$AA$43,27,0)</f>
        <v>0</v>
      </c>
      <c r="T112" s="26">
        <f t="shared" si="3"/>
        <v>1517.28</v>
      </c>
      <c r="U112" s="26">
        <f t="shared" si="4"/>
        <v>1565.28</v>
      </c>
      <c r="V112" s="26">
        <f t="shared" si="5"/>
        <v>0</v>
      </c>
    </row>
    <row r="113" spans="1:22" x14ac:dyDescent="0.35">
      <c r="A113" s="20">
        <v>520133</v>
      </c>
      <c r="B113" s="1" t="s">
        <v>1138</v>
      </c>
      <c r="C113" s="19" t="s">
        <v>128</v>
      </c>
      <c r="D113" s="2">
        <v>155.51</v>
      </c>
      <c r="E113" s="2">
        <v>85.52</v>
      </c>
      <c r="F113" s="2">
        <v>0</v>
      </c>
      <c r="G113" s="2">
        <v>241.03</v>
      </c>
      <c r="H113" s="19" t="s">
        <v>86</v>
      </c>
      <c r="I113" s="4">
        <v>2023</v>
      </c>
      <c r="J113" s="4">
        <v>6</v>
      </c>
      <c r="K113" s="21">
        <v>6</v>
      </c>
      <c r="L113" s="1" t="s">
        <v>1608</v>
      </c>
      <c r="M113" s="19" t="s">
        <v>1609</v>
      </c>
      <c r="N113" s="4">
        <v>6</v>
      </c>
      <c r="O113" s="4">
        <v>1</v>
      </c>
      <c r="P113" s="5">
        <v>45040</v>
      </c>
      <c r="Q113" s="25">
        <f>VLOOKUP(H113,'[2]FDC1 zone Hyp1'!$A$2:$Y$43,24,0)</f>
        <v>94.34</v>
      </c>
      <c r="R113" s="25">
        <f>VLOOKUP(H113,'[2]FDC2 zone Hyp2'!$A$2:$AA$43,24,0)</f>
        <v>98.85</v>
      </c>
      <c r="S113" s="25">
        <f>VLOOKUP(H113,'[2]FDC1 Hyp3 taxeha1'!$A$1:$AA$43,27,0)</f>
        <v>0</v>
      </c>
      <c r="T113" s="26">
        <f t="shared" si="3"/>
        <v>566.04</v>
      </c>
      <c r="U113" s="26">
        <f t="shared" si="4"/>
        <v>593.09999999999991</v>
      </c>
      <c r="V113" s="26">
        <f t="shared" si="5"/>
        <v>0</v>
      </c>
    </row>
    <row r="114" spans="1:22" x14ac:dyDescent="0.35">
      <c r="A114" s="20">
        <v>520134</v>
      </c>
      <c r="B114" s="1" t="s">
        <v>1350</v>
      </c>
      <c r="C114" s="19" t="s">
        <v>365</v>
      </c>
      <c r="D114" s="2">
        <v>5</v>
      </c>
      <c r="E114" s="2">
        <v>118.6</v>
      </c>
      <c r="F114" s="2">
        <v>0</v>
      </c>
      <c r="G114" s="2">
        <v>123.6</v>
      </c>
      <c r="H114" s="19" t="s">
        <v>492</v>
      </c>
      <c r="I114" s="4">
        <v>2023</v>
      </c>
      <c r="J114" s="4">
        <v>6</v>
      </c>
      <c r="K114" s="21">
        <v>6</v>
      </c>
      <c r="L114" s="1" t="s">
        <v>1608</v>
      </c>
      <c r="M114" s="19" t="s">
        <v>1609</v>
      </c>
      <c r="N114" s="4">
        <v>5</v>
      </c>
      <c r="O114" s="4">
        <v>1</v>
      </c>
      <c r="P114" s="5">
        <v>45040</v>
      </c>
      <c r="Q114" s="25">
        <f>VLOOKUP(H114,'[2]FDC1 zone Hyp1'!$A$2:$Y$43,24,0)</f>
        <v>96.97</v>
      </c>
      <c r="R114" s="25">
        <f>VLOOKUP(H114,'[2]FDC2 zone Hyp2'!$A$2:$AA$43,24,0)</f>
        <v>101.32</v>
      </c>
      <c r="S114" s="25">
        <f>VLOOKUP(H114,'[2]FDC1 Hyp3 taxeha1'!$A$1:$AA$43,27,0)</f>
        <v>0</v>
      </c>
      <c r="T114" s="26">
        <f t="shared" si="3"/>
        <v>581.81999999999994</v>
      </c>
      <c r="U114" s="26">
        <f t="shared" si="4"/>
        <v>607.91999999999996</v>
      </c>
      <c r="V114" s="26">
        <f t="shared" si="5"/>
        <v>0</v>
      </c>
    </row>
    <row r="115" spans="1:22" x14ac:dyDescent="0.35">
      <c r="A115" s="20">
        <v>520135</v>
      </c>
      <c r="B115" s="1" t="s">
        <v>1272</v>
      </c>
      <c r="C115" s="19" t="s">
        <v>909</v>
      </c>
      <c r="D115" s="2">
        <v>64.33</v>
      </c>
      <c r="E115" s="2">
        <v>21.77</v>
      </c>
      <c r="F115" s="2">
        <v>0</v>
      </c>
      <c r="G115" s="2">
        <v>86.1</v>
      </c>
      <c r="H115" s="19" t="s">
        <v>54</v>
      </c>
      <c r="I115" s="4">
        <v>2023</v>
      </c>
      <c r="J115" s="4">
        <v>1</v>
      </c>
      <c r="K115" s="21">
        <v>1</v>
      </c>
      <c r="L115" s="1" t="s">
        <v>1608</v>
      </c>
      <c r="M115" s="19" t="s">
        <v>1609</v>
      </c>
      <c r="O115" s="4">
        <v>1</v>
      </c>
      <c r="P115" s="5">
        <v>45040</v>
      </c>
      <c r="Q115" s="25">
        <f>VLOOKUP(H115,'[2]FDC1 zone Hyp1'!$A$2:$Y$43,24,0)</f>
        <v>0</v>
      </c>
      <c r="R115" s="25">
        <f>VLOOKUP(H115,'[2]FDC2 zone Hyp2'!$A$2:$AA$43,24,0)</f>
        <v>0</v>
      </c>
      <c r="S115" s="25">
        <f>VLOOKUP(H115,'[2]FDC1 Hyp3 taxeha1'!$A$1:$AA$43,27,0)</f>
        <v>0</v>
      </c>
      <c r="T115" s="26">
        <f t="shared" si="3"/>
        <v>0</v>
      </c>
      <c r="U115" s="26">
        <f t="shared" si="4"/>
        <v>0</v>
      </c>
      <c r="V115" s="26">
        <f t="shared" si="5"/>
        <v>0</v>
      </c>
    </row>
    <row r="116" spans="1:22" x14ac:dyDescent="0.35">
      <c r="A116" s="20">
        <v>520136</v>
      </c>
      <c r="B116" s="1" t="s">
        <v>1098</v>
      </c>
      <c r="C116" s="19" t="s">
        <v>923</v>
      </c>
      <c r="D116" s="2">
        <v>106.03</v>
      </c>
      <c r="E116" s="2">
        <v>1.1200000000000001</v>
      </c>
      <c r="F116" s="2">
        <v>0</v>
      </c>
      <c r="G116" s="2">
        <v>107.15</v>
      </c>
      <c r="H116" s="19" t="s">
        <v>910</v>
      </c>
      <c r="I116" s="4">
        <v>2023</v>
      </c>
      <c r="J116" s="4">
        <v>3</v>
      </c>
      <c r="K116" s="21">
        <v>3</v>
      </c>
      <c r="L116" s="1" t="s">
        <v>1608</v>
      </c>
      <c r="M116" s="19" t="s">
        <v>1609</v>
      </c>
      <c r="N116" s="4">
        <v>3</v>
      </c>
      <c r="O116" s="4">
        <v>1</v>
      </c>
      <c r="P116" s="5">
        <v>45040</v>
      </c>
      <c r="Q116" s="25">
        <f>VLOOKUP(H116,'[2]FDC1 zone Hyp1'!$A$2:$Y$43,24,0)</f>
        <v>60.57</v>
      </c>
      <c r="R116" s="25">
        <f>VLOOKUP(H116,'[2]FDC2 zone Hyp2'!$A$2:$AA$43,24,0)</f>
        <v>65.290000000000006</v>
      </c>
      <c r="S116" s="25">
        <f>VLOOKUP(H116,'[2]FDC1 Hyp3 taxeha1'!$A$1:$AA$43,27,0)</f>
        <v>0</v>
      </c>
      <c r="T116" s="26">
        <f t="shared" si="3"/>
        <v>181.71</v>
      </c>
      <c r="U116" s="26">
        <f t="shared" si="4"/>
        <v>195.87</v>
      </c>
      <c r="V116" s="26">
        <f t="shared" si="5"/>
        <v>0</v>
      </c>
    </row>
    <row r="117" spans="1:22" x14ac:dyDescent="0.35">
      <c r="A117" s="20">
        <v>520137</v>
      </c>
      <c r="B117" s="1" t="s">
        <v>1581</v>
      </c>
      <c r="C117" s="19" t="s">
        <v>1026</v>
      </c>
      <c r="D117" s="2">
        <v>185.73</v>
      </c>
      <c r="E117" s="2">
        <v>900.34</v>
      </c>
      <c r="F117" s="2">
        <v>0</v>
      </c>
      <c r="G117" s="2">
        <v>1086.07</v>
      </c>
      <c r="H117" s="19" t="s">
        <v>999</v>
      </c>
      <c r="I117" s="4">
        <v>2023</v>
      </c>
      <c r="J117" s="4">
        <v>30</v>
      </c>
      <c r="K117" s="21">
        <v>30</v>
      </c>
      <c r="L117" s="1" t="s">
        <v>1608</v>
      </c>
      <c r="M117" s="19" t="s">
        <v>1609</v>
      </c>
      <c r="N117" s="4">
        <v>27</v>
      </c>
      <c r="O117" s="4">
        <v>1</v>
      </c>
      <c r="P117" s="5">
        <v>45040</v>
      </c>
      <c r="Q117" s="25">
        <f>VLOOKUP(H117,'[2]FDC1 zone Hyp1'!$A$2:$Y$43,24,0)</f>
        <v>15.58</v>
      </c>
      <c r="R117" s="25">
        <f>VLOOKUP(H117,'[2]FDC2 zone Hyp2'!$A$2:$AA$43,24,0)</f>
        <v>20.76</v>
      </c>
      <c r="S117" s="25">
        <f>VLOOKUP(H117,'[2]FDC1 Hyp3 taxeha1'!$A$1:$AA$43,27,0)</f>
        <v>0</v>
      </c>
      <c r="T117" s="26">
        <f t="shared" si="3"/>
        <v>467.4</v>
      </c>
      <c r="U117" s="26">
        <f t="shared" si="4"/>
        <v>622.80000000000007</v>
      </c>
      <c r="V117" s="26">
        <f t="shared" si="5"/>
        <v>0</v>
      </c>
    </row>
    <row r="118" spans="1:22" x14ac:dyDescent="0.35">
      <c r="A118" s="20">
        <v>520138</v>
      </c>
      <c r="B118" s="1" t="s">
        <v>1169</v>
      </c>
      <c r="C118" s="19" t="s">
        <v>213</v>
      </c>
      <c r="D118" s="2">
        <v>0</v>
      </c>
      <c r="E118" s="2">
        <v>17.82</v>
      </c>
      <c r="F118" s="2">
        <v>0</v>
      </c>
      <c r="G118" s="2">
        <v>17.82</v>
      </c>
      <c r="H118" s="19" t="s">
        <v>181</v>
      </c>
      <c r="I118" s="4">
        <v>2023</v>
      </c>
      <c r="J118" s="4">
        <v>1</v>
      </c>
      <c r="K118" s="21">
        <v>1</v>
      </c>
      <c r="L118" s="1" t="s">
        <v>1608</v>
      </c>
      <c r="M118" s="19" t="s">
        <v>1609</v>
      </c>
      <c r="N118" s="4">
        <v>1</v>
      </c>
      <c r="O118" s="4">
        <v>1</v>
      </c>
      <c r="P118" s="5">
        <v>45040</v>
      </c>
      <c r="Q118" s="25">
        <f>VLOOKUP(H118,'[2]FDC1 zone Hyp1'!$A$2:$Y$43,24,0)</f>
        <v>58.01</v>
      </c>
      <c r="R118" s="25">
        <f>VLOOKUP(H118,'[2]FDC2 zone Hyp2'!$A$2:$AA$43,24,0)</f>
        <v>62.43</v>
      </c>
      <c r="S118" s="25">
        <f>VLOOKUP(H118,'[2]FDC1 Hyp3 taxeha1'!$A$1:$AA$43,27,0)</f>
        <v>0</v>
      </c>
      <c r="T118" s="26">
        <f t="shared" si="3"/>
        <v>58.01</v>
      </c>
      <c r="U118" s="26">
        <f t="shared" si="4"/>
        <v>62.43</v>
      </c>
      <c r="V118" s="26">
        <f t="shared" si="5"/>
        <v>0</v>
      </c>
    </row>
    <row r="119" spans="1:22" x14ac:dyDescent="0.35">
      <c r="A119" s="20">
        <v>520139</v>
      </c>
      <c r="B119" s="1" t="s">
        <v>1333</v>
      </c>
      <c r="C119" s="19" t="s">
        <v>503</v>
      </c>
      <c r="D119" s="2">
        <v>39.229999999999997</v>
      </c>
      <c r="E119" s="2">
        <v>84.96</v>
      </c>
      <c r="F119" s="2">
        <v>0</v>
      </c>
      <c r="G119" s="2">
        <v>124.19</v>
      </c>
      <c r="H119" s="19" t="s">
        <v>492</v>
      </c>
      <c r="I119" s="4">
        <v>2023</v>
      </c>
      <c r="J119" s="4">
        <v>3</v>
      </c>
      <c r="K119" s="21">
        <v>3</v>
      </c>
      <c r="L119" s="1" t="s">
        <v>1608</v>
      </c>
      <c r="M119" s="19" t="s">
        <v>1609</v>
      </c>
      <c r="O119" s="4">
        <v>1</v>
      </c>
      <c r="P119" s="5">
        <v>45040</v>
      </c>
      <c r="Q119" s="25">
        <f>VLOOKUP(H119,'[2]FDC1 zone Hyp1'!$A$2:$Y$43,24,0)</f>
        <v>96.97</v>
      </c>
      <c r="R119" s="25">
        <f>VLOOKUP(H119,'[2]FDC2 zone Hyp2'!$A$2:$AA$43,24,0)</f>
        <v>101.32</v>
      </c>
      <c r="S119" s="25">
        <f>VLOOKUP(H119,'[2]FDC1 Hyp3 taxeha1'!$A$1:$AA$43,27,0)</f>
        <v>0</v>
      </c>
      <c r="T119" s="26">
        <f t="shared" si="3"/>
        <v>290.90999999999997</v>
      </c>
      <c r="U119" s="26">
        <f t="shared" si="4"/>
        <v>303.95999999999998</v>
      </c>
      <c r="V119" s="26">
        <f t="shared" si="5"/>
        <v>0</v>
      </c>
    </row>
    <row r="120" spans="1:22" x14ac:dyDescent="0.35">
      <c r="A120" s="20">
        <v>520140</v>
      </c>
      <c r="B120" s="1" t="s">
        <v>1303</v>
      </c>
      <c r="C120" s="19" t="s">
        <v>447</v>
      </c>
      <c r="D120" s="2">
        <v>200.55</v>
      </c>
      <c r="E120" s="2">
        <v>477.88</v>
      </c>
      <c r="F120" s="2">
        <v>0</v>
      </c>
      <c r="G120" s="2">
        <v>678.43</v>
      </c>
      <c r="H120" s="19" t="s">
        <v>111</v>
      </c>
      <c r="I120" s="4">
        <v>2023</v>
      </c>
      <c r="J120" s="4">
        <v>20</v>
      </c>
      <c r="K120" s="21">
        <v>20</v>
      </c>
      <c r="L120" s="1" t="s">
        <v>1608</v>
      </c>
      <c r="M120" s="19" t="s">
        <v>1609</v>
      </c>
      <c r="N120" s="4">
        <v>20</v>
      </c>
      <c r="O120" s="4">
        <v>1</v>
      </c>
      <c r="P120" s="5">
        <v>45040</v>
      </c>
      <c r="Q120" s="25">
        <f>VLOOKUP(H120,'[2]FDC1 zone Hyp1'!$A$2:$Y$43,24,0)</f>
        <v>83.82</v>
      </c>
      <c r="R120" s="25">
        <f>VLOOKUP(H120,'[2]FDC2 zone Hyp2'!$A$2:$AA$43,24,0)</f>
        <v>88.42</v>
      </c>
      <c r="S120" s="25">
        <f>VLOOKUP(H120,'[2]FDC1 Hyp3 taxeha1'!$A$1:$AA$43,27,0)</f>
        <v>0</v>
      </c>
      <c r="T120" s="26">
        <f t="shared" si="3"/>
        <v>1676.3999999999999</v>
      </c>
      <c r="U120" s="26">
        <f t="shared" si="4"/>
        <v>1768.4</v>
      </c>
      <c r="V120" s="26">
        <f t="shared" si="5"/>
        <v>0</v>
      </c>
    </row>
    <row r="121" spans="1:22" x14ac:dyDescent="0.35">
      <c r="A121" s="20">
        <v>520141</v>
      </c>
      <c r="B121" s="1" t="s">
        <v>1174</v>
      </c>
      <c r="C121" s="19" t="s">
        <v>212</v>
      </c>
      <c r="D121" s="2">
        <v>0</v>
      </c>
      <c r="E121" s="2">
        <v>194.11</v>
      </c>
      <c r="F121" s="2">
        <v>0</v>
      </c>
      <c r="G121" s="2">
        <v>194.11</v>
      </c>
      <c r="H121" s="19" t="s">
        <v>181</v>
      </c>
      <c r="I121" s="4">
        <v>2023</v>
      </c>
      <c r="J121" s="4">
        <v>10</v>
      </c>
      <c r="K121" s="21">
        <v>10</v>
      </c>
      <c r="L121" s="1" t="s">
        <v>1608</v>
      </c>
      <c r="M121" s="19" t="s">
        <v>1609</v>
      </c>
      <c r="N121" s="4">
        <v>8</v>
      </c>
      <c r="O121" s="4">
        <v>1</v>
      </c>
      <c r="P121" s="5">
        <v>45040</v>
      </c>
      <c r="Q121" s="25">
        <f>VLOOKUP(H121,'[2]FDC1 zone Hyp1'!$A$2:$Y$43,24,0)</f>
        <v>58.01</v>
      </c>
      <c r="R121" s="25">
        <f>VLOOKUP(H121,'[2]FDC2 zone Hyp2'!$A$2:$AA$43,24,0)</f>
        <v>62.43</v>
      </c>
      <c r="S121" s="25">
        <f>VLOOKUP(H121,'[2]FDC1 Hyp3 taxeha1'!$A$1:$AA$43,27,0)</f>
        <v>0</v>
      </c>
      <c r="T121" s="26">
        <f t="shared" si="3"/>
        <v>580.1</v>
      </c>
      <c r="U121" s="26">
        <f t="shared" si="4"/>
        <v>624.29999999999995</v>
      </c>
      <c r="V121" s="26">
        <f t="shared" si="5"/>
        <v>0</v>
      </c>
    </row>
    <row r="122" spans="1:22" x14ac:dyDescent="0.35">
      <c r="A122" s="20">
        <v>520142</v>
      </c>
      <c r="B122" s="1" t="s">
        <v>1497</v>
      </c>
      <c r="C122" s="19" t="s">
        <v>835</v>
      </c>
      <c r="D122" s="2">
        <v>60.93</v>
      </c>
      <c r="E122" s="2">
        <v>9.59</v>
      </c>
      <c r="F122" s="2">
        <v>0</v>
      </c>
      <c r="G122" s="2">
        <v>70.52</v>
      </c>
      <c r="H122" s="19" t="s">
        <v>830</v>
      </c>
      <c r="I122" s="4">
        <v>2023</v>
      </c>
      <c r="J122" s="4">
        <v>0</v>
      </c>
      <c r="K122" s="21">
        <v>0</v>
      </c>
      <c r="L122" s="1" t="s">
        <v>1608</v>
      </c>
      <c r="M122" s="19" t="s">
        <v>1609</v>
      </c>
      <c r="O122" s="4">
        <v>1</v>
      </c>
      <c r="P122" s="5">
        <v>45040</v>
      </c>
      <c r="Q122" s="25">
        <f>VLOOKUP(H122,'[2]FDC1 zone Hyp1'!$A$2:$Y$43,24,0)</f>
        <v>81.709999999999994</v>
      </c>
      <c r="R122" s="25">
        <f>VLOOKUP(H122,'[2]FDC2 zone Hyp2'!$A$2:$AA$43,24,0)</f>
        <v>87.68</v>
      </c>
      <c r="S122" s="25">
        <f>VLOOKUP(H122,'[2]FDC1 Hyp3 taxeha1'!$A$1:$AA$43,27,0)</f>
        <v>0</v>
      </c>
      <c r="T122" s="26">
        <f t="shared" si="3"/>
        <v>0</v>
      </c>
      <c r="U122" s="26">
        <f t="shared" si="4"/>
        <v>0</v>
      </c>
      <c r="V122" s="26">
        <f t="shared" si="5"/>
        <v>0</v>
      </c>
    </row>
    <row r="123" spans="1:22" x14ac:dyDescent="0.35">
      <c r="A123" s="20">
        <v>520143</v>
      </c>
      <c r="B123" s="1" t="s">
        <v>1363</v>
      </c>
      <c r="C123" s="19" t="s">
        <v>607</v>
      </c>
      <c r="D123" s="2">
        <v>496.5</v>
      </c>
      <c r="E123" s="2">
        <v>10.19</v>
      </c>
      <c r="F123" s="2">
        <v>0</v>
      </c>
      <c r="G123" s="2">
        <v>506.69</v>
      </c>
      <c r="H123" s="19" t="s">
        <v>88</v>
      </c>
      <c r="I123" s="4">
        <v>2023</v>
      </c>
      <c r="J123" s="4">
        <v>2</v>
      </c>
      <c r="K123" s="21">
        <v>2</v>
      </c>
      <c r="L123" s="1" t="s">
        <v>1608</v>
      </c>
      <c r="M123" s="19" t="s">
        <v>1609</v>
      </c>
      <c r="N123" s="4">
        <v>2</v>
      </c>
      <c r="O123" s="4">
        <v>1</v>
      </c>
      <c r="P123" s="5">
        <v>45040</v>
      </c>
      <c r="Q123" s="25">
        <f>VLOOKUP(H123,'[2]FDC1 zone Hyp1'!$A$2:$Y$43,24,0)</f>
        <v>48.63</v>
      </c>
      <c r="R123" s="25">
        <f>VLOOKUP(H123,'[2]FDC2 zone Hyp2'!$A$2:$AA$43,24,0)</f>
        <v>53.52</v>
      </c>
      <c r="S123" s="25">
        <f>VLOOKUP(H123,'[2]FDC1 Hyp3 taxeha1'!$A$1:$AA$43,27,0)</f>
        <v>0</v>
      </c>
      <c r="T123" s="26">
        <f t="shared" si="3"/>
        <v>97.26</v>
      </c>
      <c r="U123" s="26">
        <f t="shared" si="4"/>
        <v>107.04</v>
      </c>
      <c r="V123" s="26">
        <f t="shared" si="5"/>
        <v>0</v>
      </c>
    </row>
    <row r="124" spans="1:22" x14ac:dyDescent="0.35">
      <c r="A124" s="20">
        <v>520144</v>
      </c>
      <c r="B124" s="1" t="s">
        <v>1574</v>
      </c>
      <c r="C124" s="19" t="s">
        <v>1000</v>
      </c>
      <c r="D124" s="2">
        <v>621.07000000000005</v>
      </c>
      <c r="E124" s="2">
        <v>330.81</v>
      </c>
      <c r="F124" s="2">
        <v>0</v>
      </c>
      <c r="G124" s="2">
        <v>951.88</v>
      </c>
      <c r="H124" s="19" t="s">
        <v>999</v>
      </c>
      <c r="I124" s="4">
        <v>2023</v>
      </c>
      <c r="J124" s="4">
        <v>10</v>
      </c>
      <c r="K124" s="21">
        <v>10</v>
      </c>
      <c r="L124" s="1" t="s">
        <v>1608</v>
      </c>
      <c r="M124" s="19" t="s">
        <v>1609</v>
      </c>
      <c r="N124" s="4">
        <v>10</v>
      </c>
      <c r="O124" s="4">
        <v>1</v>
      </c>
      <c r="P124" s="5">
        <v>45040</v>
      </c>
      <c r="Q124" s="25">
        <f>VLOOKUP(H124,'[2]FDC1 zone Hyp1'!$A$2:$Y$43,24,0)</f>
        <v>15.58</v>
      </c>
      <c r="R124" s="25">
        <f>VLOOKUP(H124,'[2]FDC2 zone Hyp2'!$A$2:$AA$43,24,0)</f>
        <v>20.76</v>
      </c>
      <c r="S124" s="25">
        <f>VLOOKUP(H124,'[2]FDC1 Hyp3 taxeha1'!$A$1:$AA$43,27,0)</f>
        <v>0</v>
      </c>
      <c r="T124" s="26">
        <f t="shared" si="3"/>
        <v>155.80000000000001</v>
      </c>
      <c r="U124" s="26">
        <f t="shared" si="4"/>
        <v>207.60000000000002</v>
      </c>
      <c r="V124" s="26">
        <f t="shared" si="5"/>
        <v>0</v>
      </c>
    </row>
    <row r="125" spans="1:22" x14ac:dyDescent="0.35">
      <c r="A125" s="20">
        <v>520145</v>
      </c>
      <c r="B125" s="1" t="s">
        <v>1551</v>
      </c>
      <c r="C125" s="19" t="s">
        <v>951</v>
      </c>
      <c r="D125" s="2">
        <v>11.49</v>
      </c>
      <c r="E125" s="2">
        <v>135.31</v>
      </c>
      <c r="F125" s="2">
        <v>0</v>
      </c>
      <c r="G125" s="2">
        <v>146.80000000000001</v>
      </c>
      <c r="H125" s="19" t="s">
        <v>930</v>
      </c>
      <c r="I125" s="4">
        <v>2023</v>
      </c>
      <c r="J125" s="4">
        <v>7</v>
      </c>
      <c r="K125" s="21">
        <v>7</v>
      </c>
      <c r="L125" s="1" t="s">
        <v>1608</v>
      </c>
      <c r="M125" s="19" t="s">
        <v>1609</v>
      </c>
      <c r="N125" s="4">
        <v>6</v>
      </c>
      <c r="O125" s="4">
        <v>1</v>
      </c>
      <c r="P125" s="5">
        <v>45040</v>
      </c>
      <c r="Q125" s="25">
        <f>VLOOKUP(H125,'[2]FDC1 zone Hyp1'!$A$2:$Y$43,24,0)</f>
        <v>112.64</v>
      </c>
      <c r="R125" s="25">
        <f>VLOOKUP(H125,'[2]FDC2 zone Hyp2'!$A$2:$AA$43,24,0)</f>
        <v>117.29</v>
      </c>
      <c r="S125" s="25">
        <f>VLOOKUP(H125,'[2]FDC1 Hyp3 taxeha1'!$A$1:$AA$43,27,0)</f>
        <v>0</v>
      </c>
      <c r="T125" s="26">
        <f t="shared" si="3"/>
        <v>788.48</v>
      </c>
      <c r="U125" s="26">
        <f t="shared" si="4"/>
        <v>821.03000000000009</v>
      </c>
      <c r="V125" s="26">
        <f t="shared" si="5"/>
        <v>0</v>
      </c>
    </row>
    <row r="126" spans="1:22" x14ac:dyDescent="0.35">
      <c r="A126" s="20">
        <v>520146</v>
      </c>
      <c r="B126" s="1" t="s">
        <v>1110</v>
      </c>
      <c r="C126" s="19" t="s">
        <v>373</v>
      </c>
      <c r="D126" s="2">
        <v>0</v>
      </c>
      <c r="E126" s="2">
        <v>99.35</v>
      </c>
      <c r="F126" s="2">
        <v>0</v>
      </c>
      <c r="G126" s="2">
        <v>99.35</v>
      </c>
      <c r="H126" s="19" t="s">
        <v>367</v>
      </c>
      <c r="I126" s="4">
        <v>2023</v>
      </c>
      <c r="J126" s="4">
        <v>5</v>
      </c>
      <c r="K126" s="21">
        <v>5</v>
      </c>
      <c r="L126" s="1" t="s">
        <v>1608</v>
      </c>
      <c r="M126" s="19" t="s">
        <v>1609</v>
      </c>
      <c r="N126" s="4">
        <v>5</v>
      </c>
      <c r="O126" s="4">
        <v>1</v>
      </c>
      <c r="P126" s="5">
        <v>45040</v>
      </c>
      <c r="Q126" s="25">
        <f>VLOOKUP(H126,'[2]FDC1 zone Hyp1'!$A$2:$Y$43,24,0)</f>
        <v>64.040000000000006</v>
      </c>
      <c r="R126" s="25">
        <f>VLOOKUP(H126,'[2]FDC2 zone Hyp2'!$A$2:$AA$43,24,0)</f>
        <v>69.069999999999993</v>
      </c>
      <c r="S126" s="25">
        <f>VLOOKUP(H126,'[2]FDC1 Hyp3 taxeha1'!$A$1:$AA$43,27,0)</f>
        <v>0</v>
      </c>
      <c r="T126" s="26">
        <f t="shared" si="3"/>
        <v>320.20000000000005</v>
      </c>
      <c r="U126" s="26">
        <f t="shared" si="4"/>
        <v>345.34999999999997</v>
      </c>
      <c r="V126" s="26">
        <f t="shared" si="5"/>
        <v>0</v>
      </c>
    </row>
    <row r="127" spans="1:22" x14ac:dyDescent="0.35">
      <c r="A127" s="20">
        <v>520149</v>
      </c>
      <c r="B127" s="1" t="s">
        <v>1333</v>
      </c>
      <c r="C127" s="19" t="s">
        <v>503</v>
      </c>
      <c r="D127" s="2">
        <v>43.32</v>
      </c>
      <c r="E127" s="2">
        <v>2.35</v>
      </c>
      <c r="F127" s="2">
        <v>0</v>
      </c>
      <c r="G127" s="2">
        <v>45.67</v>
      </c>
      <c r="H127" s="19" t="s">
        <v>492</v>
      </c>
      <c r="I127" s="4">
        <v>2023</v>
      </c>
      <c r="J127" s="4">
        <v>1</v>
      </c>
      <c r="K127" s="21">
        <v>1</v>
      </c>
      <c r="L127" s="1" t="s">
        <v>1608</v>
      </c>
      <c r="M127" s="19" t="s">
        <v>1609</v>
      </c>
      <c r="O127" s="4">
        <v>1</v>
      </c>
      <c r="P127" s="5">
        <v>45040</v>
      </c>
      <c r="Q127" s="25">
        <f>VLOOKUP(H127,'[2]FDC1 zone Hyp1'!$A$2:$Y$43,24,0)</f>
        <v>96.97</v>
      </c>
      <c r="R127" s="25">
        <f>VLOOKUP(H127,'[2]FDC2 zone Hyp2'!$A$2:$AA$43,24,0)</f>
        <v>101.32</v>
      </c>
      <c r="S127" s="25">
        <f>VLOOKUP(H127,'[2]FDC1 Hyp3 taxeha1'!$A$1:$AA$43,27,0)</f>
        <v>0</v>
      </c>
      <c r="T127" s="26">
        <f t="shared" si="3"/>
        <v>96.97</v>
      </c>
      <c r="U127" s="26">
        <f t="shared" si="4"/>
        <v>101.32</v>
      </c>
      <c r="V127" s="26">
        <f t="shared" si="5"/>
        <v>0</v>
      </c>
    </row>
    <row r="128" spans="1:22" x14ac:dyDescent="0.35">
      <c r="A128" s="20">
        <v>520150</v>
      </c>
      <c r="B128" s="1" t="s">
        <v>1493</v>
      </c>
      <c r="C128" s="19" t="s">
        <v>825</v>
      </c>
      <c r="D128" s="2">
        <v>186.24</v>
      </c>
      <c r="E128" s="2">
        <v>24.63</v>
      </c>
      <c r="F128" s="2">
        <v>0</v>
      </c>
      <c r="G128" s="2">
        <v>210.87</v>
      </c>
      <c r="H128" s="19" t="s">
        <v>821</v>
      </c>
      <c r="I128" s="4">
        <v>2023</v>
      </c>
      <c r="J128" s="4">
        <v>2</v>
      </c>
      <c r="K128" s="21">
        <v>2</v>
      </c>
      <c r="L128" s="1" t="s">
        <v>1608</v>
      </c>
      <c r="M128" s="19" t="s">
        <v>1609</v>
      </c>
      <c r="N128" s="4">
        <v>2</v>
      </c>
      <c r="O128" s="4">
        <v>1</v>
      </c>
      <c r="P128" s="5">
        <v>45040</v>
      </c>
      <c r="Q128" s="25">
        <f>VLOOKUP(H128,'[2]FDC1 zone Hyp1'!$A$2:$Y$43,24,0)</f>
        <v>0</v>
      </c>
      <c r="R128" s="25">
        <f>VLOOKUP(H128,'[2]FDC2 zone Hyp2'!$A$2:$AA$43,24,0)</f>
        <v>0</v>
      </c>
      <c r="S128" s="25">
        <f>VLOOKUP(H128,'[2]FDC1 Hyp3 taxeha1'!$A$1:$AA$43,27,0)</f>
        <v>0</v>
      </c>
      <c r="T128" s="26">
        <f t="shared" si="3"/>
        <v>0</v>
      </c>
      <c r="U128" s="26">
        <f t="shared" si="4"/>
        <v>0</v>
      </c>
      <c r="V128" s="26">
        <f t="shared" si="5"/>
        <v>0</v>
      </c>
    </row>
    <row r="129" spans="1:22" x14ac:dyDescent="0.35">
      <c r="A129" s="20">
        <v>520151</v>
      </c>
      <c r="B129" s="1" t="s">
        <v>334</v>
      </c>
      <c r="C129" s="19" t="s">
        <v>511</v>
      </c>
      <c r="D129" s="2">
        <v>61.06</v>
      </c>
      <c r="E129" s="2">
        <v>6.64</v>
      </c>
      <c r="F129" s="2">
        <v>0</v>
      </c>
      <c r="G129" s="2">
        <v>67.7</v>
      </c>
      <c r="H129" s="19" t="s">
        <v>492</v>
      </c>
      <c r="I129" s="4">
        <v>2023</v>
      </c>
      <c r="J129" s="4">
        <v>2</v>
      </c>
      <c r="K129" s="21">
        <v>3</v>
      </c>
      <c r="L129" s="1" t="s">
        <v>1608</v>
      </c>
      <c r="M129" s="19" t="s">
        <v>1609</v>
      </c>
      <c r="N129" s="4">
        <v>1</v>
      </c>
      <c r="O129" s="4">
        <v>1</v>
      </c>
      <c r="P129" s="5">
        <v>45040</v>
      </c>
      <c r="Q129" s="25">
        <f>VLOOKUP(H129,'[2]FDC1 zone Hyp1'!$A$2:$Y$43,24,0)</f>
        <v>96.97</v>
      </c>
      <c r="R129" s="25">
        <f>VLOOKUP(H129,'[2]FDC2 zone Hyp2'!$A$2:$AA$43,24,0)</f>
        <v>101.32</v>
      </c>
      <c r="S129" s="25">
        <f>VLOOKUP(H129,'[2]FDC1 Hyp3 taxeha1'!$A$1:$AA$43,27,0)</f>
        <v>0</v>
      </c>
      <c r="T129" s="26">
        <f t="shared" si="3"/>
        <v>290.90999999999997</v>
      </c>
      <c r="U129" s="26">
        <f t="shared" si="4"/>
        <v>303.95999999999998</v>
      </c>
      <c r="V129" s="26">
        <f t="shared" si="5"/>
        <v>0</v>
      </c>
    </row>
    <row r="130" spans="1:22" x14ac:dyDescent="0.35">
      <c r="A130" s="20">
        <v>520153</v>
      </c>
      <c r="B130" s="1" t="s">
        <v>1542</v>
      </c>
      <c r="C130" s="19" t="s">
        <v>1543</v>
      </c>
      <c r="D130" s="2">
        <v>115.72</v>
      </c>
      <c r="E130" s="2">
        <v>84.88</v>
      </c>
      <c r="F130" s="2">
        <v>0</v>
      </c>
      <c r="G130" s="2">
        <v>200.6</v>
      </c>
      <c r="H130" s="19" t="s">
        <v>930</v>
      </c>
      <c r="I130" s="4">
        <v>2023</v>
      </c>
      <c r="J130" s="4">
        <v>1</v>
      </c>
      <c r="K130" s="21">
        <v>1</v>
      </c>
      <c r="L130" s="1" t="s">
        <v>1608</v>
      </c>
      <c r="M130" s="19" t="s">
        <v>1609</v>
      </c>
      <c r="O130" s="4">
        <v>1</v>
      </c>
      <c r="P130" s="5">
        <v>45040</v>
      </c>
      <c r="Q130" s="25">
        <f>VLOOKUP(H130,'[2]FDC1 zone Hyp1'!$A$2:$Y$43,24,0)</f>
        <v>112.64</v>
      </c>
      <c r="R130" s="25">
        <f>VLOOKUP(H130,'[2]FDC2 zone Hyp2'!$A$2:$AA$43,24,0)</f>
        <v>117.29</v>
      </c>
      <c r="S130" s="25">
        <f>VLOOKUP(H130,'[2]FDC1 Hyp3 taxeha1'!$A$1:$AA$43,27,0)</f>
        <v>0</v>
      </c>
      <c r="T130" s="26">
        <f t="shared" si="3"/>
        <v>112.64</v>
      </c>
      <c r="U130" s="26">
        <f t="shared" si="4"/>
        <v>117.29</v>
      </c>
      <c r="V130" s="26">
        <f t="shared" si="5"/>
        <v>0</v>
      </c>
    </row>
    <row r="131" spans="1:22" x14ac:dyDescent="0.35">
      <c r="A131" s="20">
        <v>520154</v>
      </c>
      <c r="B131" s="1" t="s">
        <v>1365</v>
      </c>
      <c r="C131" s="19" t="s">
        <v>1364</v>
      </c>
      <c r="D131" s="2">
        <v>327</v>
      </c>
      <c r="E131" s="2">
        <v>45.47</v>
      </c>
      <c r="F131" s="2">
        <v>0</v>
      </c>
      <c r="G131" s="2">
        <v>372.47</v>
      </c>
      <c r="H131" s="19" t="s">
        <v>88</v>
      </c>
      <c r="I131" s="4">
        <v>2023</v>
      </c>
      <c r="J131" s="4">
        <v>2</v>
      </c>
      <c r="K131" s="21">
        <v>2</v>
      </c>
      <c r="L131" s="1" t="s">
        <v>1608</v>
      </c>
      <c r="M131" s="19" t="s">
        <v>1609</v>
      </c>
      <c r="N131" s="4">
        <v>1</v>
      </c>
      <c r="O131" s="4">
        <v>1</v>
      </c>
      <c r="P131" s="5">
        <v>45040</v>
      </c>
      <c r="Q131" s="25">
        <f>VLOOKUP(H131,'[2]FDC1 zone Hyp1'!$A$2:$Y$43,24,0)</f>
        <v>48.63</v>
      </c>
      <c r="R131" s="25">
        <f>VLOOKUP(H131,'[2]FDC2 zone Hyp2'!$A$2:$AA$43,24,0)</f>
        <v>53.52</v>
      </c>
      <c r="S131" s="25">
        <f>VLOOKUP(H131,'[2]FDC1 Hyp3 taxeha1'!$A$1:$AA$43,27,0)</f>
        <v>0</v>
      </c>
      <c r="T131" s="26">
        <f t="shared" ref="T131:T194" si="6">$K131*Q131</f>
        <v>97.26</v>
      </c>
      <c r="U131" s="26">
        <f t="shared" ref="U131:U194" si="7">$K131*R131</f>
        <v>107.04</v>
      </c>
      <c r="V131" s="26">
        <f t="shared" ref="V131:V194" si="8">$K131*S131</f>
        <v>0</v>
      </c>
    </row>
    <row r="132" spans="1:22" x14ac:dyDescent="0.35">
      <c r="A132" s="20">
        <v>520155</v>
      </c>
      <c r="B132" s="1" t="s">
        <v>1121</v>
      </c>
      <c r="C132" s="19" t="s">
        <v>125</v>
      </c>
      <c r="D132" s="2">
        <v>64.83</v>
      </c>
      <c r="E132" s="2">
        <v>69.63</v>
      </c>
      <c r="F132" s="2">
        <v>0</v>
      </c>
      <c r="G132" s="2">
        <v>134.46</v>
      </c>
      <c r="H132" s="19" t="s">
        <v>86</v>
      </c>
      <c r="I132" s="4">
        <v>2023</v>
      </c>
      <c r="J132" s="4">
        <v>4</v>
      </c>
      <c r="K132" s="21">
        <v>4</v>
      </c>
      <c r="L132" s="1" t="s">
        <v>1608</v>
      </c>
      <c r="M132" s="19" t="s">
        <v>1609</v>
      </c>
      <c r="N132" s="4">
        <v>3</v>
      </c>
      <c r="O132" s="4">
        <v>1</v>
      </c>
      <c r="P132" s="5">
        <v>45040</v>
      </c>
      <c r="Q132" s="25">
        <f>VLOOKUP(H132,'[2]FDC1 zone Hyp1'!$A$2:$Y$43,24,0)</f>
        <v>94.34</v>
      </c>
      <c r="R132" s="25">
        <f>VLOOKUP(H132,'[2]FDC2 zone Hyp2'!$A$2:$AA$43,24,0)</f>
        <v>98.85</v>
      </c>
      <c r="S132" s="25">
        <f>VLOOKUP(H132,'[2]FDC1 Hyp3 taxeha1'!$A$1:$AA$43,27,0)</f>
        <v>0</v>
      </c>
      <c r="T132" s="26">
        <f t="shared" si="6"/>
        <v>377.36</v>
      </c>
      <c r="U132" s="26">
        <f t="shared" si="7"/>
        <v>395.4</v>
      </c>
      <c r="V132" s="26">
        <f t="shared" si="8"/>
        <v>0</v>
      </c>
    </row>
    <row r="133" spans="1:22" x14ac:dyDescent="0.35">
      <c r="A133" s="20">
        <v>520156</v>
      </c>
      <c r="B133" s="1" t="s">
        <v>1530</v>
      </c>
      <c r="C133" s="19" t="s">
        <v>1279</v>
      </c>
      <c r="D133" s="2">
        <v>0</v>
      </c>
      <c r="E133" s="2">
        <v>30</v>
      </c>
      <c r="F133" s="2">
        <v>0</v>
      </c>
      <c r="G133" s="2">
        <v>30</v>
      </c>
      <c r="H133" s="19" t="s">
        <v>54</v>
      </c>
      <c r="I133" s="4">
        <v>2023</v>
      </c>
      <c r="J133" s="4">
        <v>2</v>
      </c>
      <c r="K133" s="21">
        <v>2</v>
      </c>
      <c r="L133" s="1" t="s">
        <v>1608</v>
      </c>
      <c r="M133" s="19" t="s">
        <v>1609</v>
      </c>
      <c r="N133" s="4">
        <v>2</v>
      </c>
      <c r="O133" s="4">
        <v>1</v>
      </c>
      <c r="P133" s="5">
        <v>45040</v>
      </c>
      <c r="Q133" s="25">
        <f>VLOOKUP(H133,'[2]FDC1 zone Hyp1'!$A$2:$Y$43,24,0)</f>
        <v>0</v>
      </c>
      <c r="R133" s="25">
        <f>VLOOKUP(H133,'[2]FDC2 zone Hyp2'!$A$2:$AA$43,24,0)</f>
        <v>0</v>
      </c>
      <c r="S133" s="25">
        <f>VLOOKUP(H133,'[2]FDC1 Hyp3 taxeha1'!$A$1:$AA$43,27,0)</f>
        <v>0</v>
      </c>
      <c r="T133" s="26">
        <f t="shared" si="6"/>
        <v>0</v>
      </c>
      <c r="U133" s="26">
        <f t="shared" si="7"/>
        <v>0</v>
      </c>
      <c r="V133" s="26">
        <f t="shared" si="8"/>
        <v>0</v>
      </c>
    </row>
    <row r="134" spans="1:22" x14ac:dyDescent="0.35">
      <c r="A134" s="20">
        <v>520157</v>
      </c>
      <c r="B134" s="1" t="s">
        <v>1461</v>
      </c>
      <c r="C134" s="19" t="s">
        <v>726</v>
      </c>
      <c r="D134" s="2">
        <v>178.49</v>
      </c>
      <c r="E134" s="2">
        <v>104</v>
      </c>
      <c r="F134" s="2">
        <v>0</v>
      </c>
      <c r="G134" s="2">
        <v>282.49</v>
      </c>
      <c r="H134" s="19" t="s">
        <v>725</v>
      </c>
      <c r="I134" s="4">
        <v>2023</v>
      </c>
      <c r="J134" s="4">
        <v>3</v>
      </c>
      <c r="K134" s="21">
        <v>5</v>
      </c>
      <c r="L134" s="1" t="s">
        <v>1608</v>
      </c>
      <c r="M134" s="19" t="s">
        <v>1609</v>
      </c>
      <c r="N134" s="4">
        <v>1</v>
      </c>
      <c r="O134" s="4">
        <v>1</v>
      </c>
      <c r="P134" s="5">
        <v>45040</v>
      </c>
      <c r="Q134" s="25">
        <f>VLOOKUP(H134,'[2]FDC1 zone Hyp1'!$A$2:$Y$43,24,0)</f>
        <v>0</v>
      </c>
      <c r="R134" s="25">
        <f>VLOOKUP(H134,'[2]FDC2 zone Hyp2'!$A$2:$AA$43,24,0)</f>
        <v>0</v>
      </c>
      <c r="S134" s="25">
        <f>VLOOKUP(H134,'[2]FDC1 Hyp3 taxeha1'!$A$1:$AA$43,27,0)</f>
        <v>0</v>
      </c>
      <c r="T134" s="26">
        <f t="shared" si="6"/>
        <v>0</v>
      </c>
      <c r="U134" s="26">
        <f t="shared" si="7"/>
        <v>0</v>
      </c>
      <c r="V134" s="26">
        <f t="shared" si="8"/>
        <v>0</v>
      </c>
    </row>
    <row r="135" spans="1:22" x14ac:dyDescent="0.35">
      <c r="A135" s="20">
        <v>520158</v>
      </c>
      <c r="B135" s="1" t="s">
        <v>1239</v>
      </c>
      <c r="C135" s="19" t="s">
        <v>1610</v>
      </c>
      <c r="D135" s="2">
        <v>0</v>
      </c>
      <c r="E135" s="2">
        <v>124.09</v>
      </c>
      <c r="F135" s="2">
        <v>0</v>
      </c>
      <c r="G135" s="2">
        <v>124.09</v>
      </c>
      <c r="H135" s="19" t="s">
        <v>367</v>
      </c>
      <c r="I135" s="4">
        <v>2023</v>
      </c>
      <c r="J135" s="4">
        <v>2</v>
      </c>
      <c r="K135" s="21">
        <v>2</v>
      </c>
      <c r="L135" s="1" t="s">
        <v>1608</v>
      </c>
      <c r="M135" s="19" t="s">
        <v>1609</v>
      </c>
      <c r="N135" s="4">
        <v>1</v>
      </c>
      <c r="O135" s="4">
        <v>1</v>
      </c>
      <c r="P135" s="5">
        <v>45040</v>
      </c>
      <c r="Q135" s="25">
        <f>VLOOKUP(H135,'[2]FDC1 zone Hyp1'!$A$2:$Y$43,24,0)</f>
        <v>64.040000000000006</v>
      </c>
      <c r="R135" s="25">
        <f>VLOOKUP(H135,'[2]FDC2 zone Hyp2'!$A$2:$AA$43,24,0)</f>
        <v>69.069999999999993</v>
      </c>
      <c r="S135" s="25">
        <f>VLOOKUP(H135,'[2]FDC1 Hyp3 taxeha1'!$A$1:$AA$43,27,0)</f>
        <v>0</v>
      </c>
      <c r="T135" s="26">
        <f t="shared" si="6"/>
        <v>128.08000000000001</v>
      </c>
      <c r="U135" s="26">
        <f t="shared" si="7"/>
        <v>138.13999999999999</v>
      </c>
      <c r="V135" s="26">
        <f t="shared" si="8"/>
        <v>0</v>
      </c>
    </row>
    <row r="136" spans="1:22" x14ac:dyDescent="0.35">
      <c r="A136" s="20">
        <v>520159</v>
      </c>
      <c r="B136" s="1" t="s">
        <v>1059</v>
      </c>
      <c r="C136" s="19" t="s">
        <v>792</v>
      </c>
      <c r="D136" s="2">
        <v>150.25</v>
      </c>
      <c r="E136" s="2">
        <v>13.63</v>
      </c>
      <c r="F136" s="2">
        <v>0</v>
      </c>
      <c r="G136" s="2">
        <v>163.88</v>
      </c>
      <c r="H136" s="19" t="s">
        <v>787</v>
      </c>
      <c r="I136" s="4">
        <v>2023</v>
      </c>
      <c r="J136" s="4">
        <v>2</v>
      </c>
      <c r="K136" s="21">
        <v>4</v>
      </c>
      <c r="L136" s="1" t="s">
        <v>1608</v>
      </c>
      <c r="M136" s="19" t="s">
        <v>1609</v>
      </c>
      <c r="O136" s="4">
        <v>1</v>
      </c>
      <c r="P136" s="5">
        <v>45040</v>
      </c>
      <c r="Q136" s="25">
        <f>VLOOKUP(H136,'[2]FDC1 zone Hyp1'!$A$2:$Y$43,24,0)</f>
        <v>0</v>
      </c>
      <c r="R136" s="25">
        <f>VLOOKUP(H136,'[2]FDC2 zone Hyp2'!$A$2:$AA$43,24,0)</f>
        <v>0</v>
      </c>
      <c r="S136" s="25">
        <f>VLOOKUP(H136,'[2]FDC1 Hyp3 taxeha1'!$A$1:$AA$43,27,0)</f>
        <v>0</v>
      </c>
      <c r="T136" s="26">
        <f t="shared" si="6"/>
        <v>0</v>
      </c>
      <c r="U136" s="26">
        <f t="shared" si="7"/>
        <v>0</v>
      </c>
      <c r="V136" s="26">
        <f t="shared" si="8"/>
        <v>0</v>
      </c>
    </row>
    <row r="137" spans="1:22" x14ac:dyDescent="0.35">
      <c r="A137" s="20">
        <v>520161</v>
      </c>
      <c r="B137" s="1" t="s">
        <v>1471</v>
      </c>
      <c r="C137" s="19" t="s">
        <v>741</v>
      </c>
      <c r="D137" s="2">
        <v>252.01</v>
      </c>
      <c r="E137" s="2">
        <v>140.01</v>
      </c>
      <c r="F137" s="2">
        <v>0</v>
      </c>
      <c r="G137" s="2">
        <v>392.02</v>
      </c>
      <c r="H137" s="19" t="s">
        <v>734</v>
      </c>
      <c r="I137" s="4">
        <v>2023</v>
      </c>
      <c r="J137" s="4">
        <v>12</v>
      </c>
      <c r="K137" s="21">
        <v>15</v>
      </c>
      <c r="L137" s="1" t="s">
        <v>1608</v>
      </c>
      <c r="M137" s="19" t="s">
        <v>1609</v>
      </c>
      <c r="N137" s="4">
        <v>9</v>
      </c>
      <c r="O137" s="4">
        <v>1</v>
      </c>
      <c r="P137" s="5">
        <v>45040</v>
      </c>
      <c r="Q137" s="25">
        <f>VLOOKUP(H137,'[2]FDC1 zone Hyp1'!$A$2:$Y$43,24,0)</f>
        <v>172.84</v>
      </c>
      <c r="R137" s="25">
        <f>VLOOKUP(H137,'[2]FDC2 zone Hyp2'!$A$2:$AA$43,24,0)</f>
        <v>177.91</v>
      </c>
      <c r="S137" s="25">
        <f>VLOOKUP(H137,'[2]FDC1 Hyp3 taxeha1'!$A$1:$AA$43,27,0)</f>
        <v>0</v>
      </c>
      <c r="T137" s="26">
        <f t="shared" si="6"/>
        <v>2592.6</v>
      </c>
      <c r="U137" s="26">
        <f t="shared" si="7"/>
        <v>2668.65</v>
      </c>
      <c r="V137" s="26">
        <f t="shared" si="8"/>
        <v>0</v>
      </c>
    </row>
    <row r="138" spans="1:22" x14ac:dyDescent="0.35">
      <c r="A138" s="20">
        <v>520163</v>
      </c>
      <c r="B138" s="1" t="s">
        <v>1512</v>
      </c>
      <c r="C138" s="19" t="s">
        <v>876</v>
      </c>
      <c r="D138" s="2">
        <v>408.77</v>
      </c>
      <c r="E138" s="2">
        <v>93.14</v>
      </c>
      <c r="F138" s="2">
        <v>0</v>
      </c>
      <c r="G138" s="2">
        <v>501.91</v>
      </c>
      <c r="H138" s="19" t="s">
        <v>853</v>
      </c>
      <c r="I138" s="4">
        <v>2023</v>
      </c>
      <c r="J138" s="4">
        <v>3</v>
      </c>
      <c r="K138" s="21">
        <v>4</v>
      </c>
      <c r="L138" s="1" t="s">
        <v>1608</v>
      </c>
      <c r="M138" s="19" t="s">
        <v>1609</v>
      </c>
      <c r="N138" s="4">
        <v>1</v>
      </c>
      <c r="O138" s="4">
        <v>1</v>
      </c>
      <c r="P138" s="5">
        <v>45040</v>
      </c>
      <c r="Q138" s="25">
        <f>VLOOKUP(H138,'[2]FDC1 zone Hyp1'!$A$2:$Y$43,24,0)</f>
        <v>0</v>
      </c>
      <c r="R138" s="25">
        <f>VLOOKUP(H138,'[2]FDC2 zone Hyp2'!$A$2:$AA$43,24,0)</f>
        <v>0</v>
      </c>
      <c r="S138" s="25">
        <f>VLOOKUP(H138,'[2]FDC1 Hyp3 taxeha1'!$A$1:$AA$43,27,0)</f>
        <v>0</v>
      </c>
      <c r="T138" s="26">
        <f t="shared" si="6"/>
        <v>0</v>
      </c>
      <c r="U138" s="26">
        <f t="shared" si="7"/>
        <v>0</v>
      </c>
      <c r="V138" s="26">
        <f t="shared" si="8"/>
        <v>0</v>
      </c>
    </row>
    <row r="139" spans="1:22" x14ac:dyDescent="0.35">
      <c r="A139" s="20">
        <v>520164</v>
      </c>
      <c r="B139" s="1" t="s">
        <v>1366</v>
      </c>
      <c r="C139" s="19" t="s">
        <v>588</v>
      </c>
      <c r="D139" s="2">
        <v>282.11</v>
      </c>
      <c r="E139" s="2">
        <v>74.39</v>
      </c>
      <c r="F139" s="2">
        <v>0</v>
      </c>
      <c r="G139" s="2">
        <v>356.5</v>
      </c>
      <c r="H139" s="19" t="s">
        <v>88</v>
      </c>
      <c r="I139" s="4">
        <v>2023</v>
      </c>
      <c r="J139" s="4">
        <v>2</v>
      </c>
      <c r="K139" s="21">
        <v>2</v>
      </c>
      <c r="L139" s="1" t="s">
        <v>1608</v>
      </c>
      <c r="M139" s="19" t="s">
        <v>1609</v>
      </c>
      <c r="N139" s="4">
        <v>1</v>
      </c>
      <c r="O139" s="4">
        <v>1</v>
      </c>
      <c r="P139" s="5">
        <v>45040</v>
      </c>
      <c r="Q139" s="25">
        <f>VLOOKUP(H139,'[2]FDC1 zone Hyp1'!$A$2:$Y$43,24,0)</f>
        <v>48.63</v>
      </c>
      <c r="R139" s="25">
        <f>VLOOKUP(H139,'[2]FDC2 zone Hyp2'!$A$2:$AA$43,24,0)</f>
        <v>53.52</v>
      </c>
      <c r="S139" s="25">
        <f>VLOOKUP(H139,'[2]FDC1 Hyp3 taxeha1'!$A$1:$AA$43,27,0)</f>
        <v>0</v>
      </c>
      <c r="T139" s="26">
        <f t="shared" si="6"/>
        <v>97.26</v>
      </c>
      <c r="U139" s="26">
        <f t="shared" si="7"/>
        <v>107.04</v>
      </c>
      <c r="V139" s="26">
        <f t="shared" si="8"/>
        <v>0</v>
      </c>
    </row>
    <row r="140" spans="1:22" x14ac:dyDescent="0.35">
      <c r="A140" s="20">
        <v>520166</v>
      </c>
      <c r="B140" s="1" t="s">
        <v>1546</v>
      </c>
      <c r="C140" s="19" t="s">
        <v>1637</v>
      </c>
      <c r="D140" s="2">
        <v>250.31</v>
      </c>
      <c r="E140" s="2">
        <v>188.67</v>
      </c>
      <c r="F140" s="2">
        <v>0</v>
      </c>
      <c r="G140" s="2">
        <v>438.98</v>
      </c>
      <c r="H140" s="19" t="s">
        <v>930</v>
      </c>
      <c r="I140" s="4">
        <v>2023</v>
      </c>
      <c r="J140" s="4">
        <v>8</v>
      </c>
      <c r="K140" s="21">
        <v>8</v>
      </c>
      <c r="L140" s="1" t="s">
        <v>1608</v>
      </c>
      <c r="M140" s="19" t="s">
        <v>1609</v>
      </c>
      <c r="N140" s="4">
        <v>5</v>
      </c>
      <c r="O140" s="4">
        <v>1</v>
      </c>
      <c r="P140" s="5">
        <v>45040</v>
      </c>
      <c r="Q140" s="25">
        <f>VLOOKUP(H140,'[2]FDC1 zone Hyp1'!$A$2:$Y$43,24,0)</f>
        <v>112.64</v>
      </c>
      <c r="R140" s="25">
        <f>VLOOKUP(H140,'[2]FDC2 zone Hyp2'!$A$2:$AA$43,24,0)</f>
        <v>117.29</v>
      </c>
      <c r="S140" s="25">
        <f>VLOOKUP(H140,'[2]FDC1 Hyp3 taxeha1'!$A$1:$AA$43,27,0)</f>
        <v>0</v>
      </c>
      <c r="T140" s="26">
        <f t="shared" si="6"/>
        <v>901.12</v>
      </c>
      <c r="U140" s="26">
        <f t="shared" si="7"/>
        <v>938.32</v>
      </c>
      <c r="V140" s="26">
        <f t="shared" si="8"/>
        <v>0</v>
      </c>
    </row>
    <row r="141" spans="1:22" x14ac:dyDescent="0.35">
      <c r="A141" s="20">
        <v>520167</v>
      </c>
      <c r="B141" s="1" t="s">
        <v>1097</v>
      </c>
      <c r="C141" s="19" t="s">
        <v>14</v>
      </c>
      <c r="D141" s="2">
        <v>106.99</v>
      </c>
      <c r="E141" s="2">
        <v>59.87</v>
      </c>
      <c r="F141" s="2">
        <v>0</v>
      </c>
      <c r="G141" s="2">
        <v>166.86</v>
      </c>
      <c r="H141" s="19" t="s">
        <v>5</v>
      </c>
      <c r="I141" s="4">
        <v>2023</v>
      </c>
      <c r="J141" s="4">
        <v>2</v>
      </c>
      <c r="K141" s="21">
        <v>2</v>
      </c>
      <c r="L141" s="1" t="s">
        <v>1608</v>
      </c>
      <c r="M141" s="19" t="s">
        <v>1609</v>
      </c>
      <c r="O141" s="4">
        <v>1</v>
      </c>
      <c r="P141" s="5">
        <v>45040</v>
      </c>
      <c r="Q141" s="25">
        <f>VLOOKUP(H141,'[2]FDC1 zone Hyp1'!$A$2:$Y$43,24,0)</f>
        <v>41.51</v>
      </c>
      <c r="R141" s="25">
        <f>VLOOKUP(H141,'[2]FDC2 zone Hyp2'!$A$2:$AA$43,24,0)</f>
        <v>46.42</v>
      </c>
      <c r="S141" s="25">
        <f>VLOOKUP(H141,'[2]FDC1 Hyp3 taxeha1'!$A$1:$AA$43,27,0)</f>
        <v>0</v>
      </c>
      <c r="T141" s="26">
        <f t="shared" si="6"/>
        <v>83.02</v>
      </c>
      <c r="U141" s="26">
        <f t="shared" si="7"/>
        <v>92.84</v>
      </c>
      <c r="V141" s="26">
        <f t="shared" si="8"/>
        <v>0</v>
      </c>
    </row>
    <row r="142" spans="1:22" x14ac:dyDescent="0.35">
      <c r="A142" s="20">
        <v>520168</v>
      </c>
      <c r="B142" s="1" t="s">
        <v>1276</v>
      </c>
      <c r="C142" s="19" t="s">
        <v>384</v>
      </c>
      <c r="D142" s="2">
        <v>20.5</v>
      </c>
      <c r="E142" s="2">
        <v>140.72999999999999</v>
      </c>
      <c r="F142" s="2">
        <v>0</v>
      </c>
      <c r="G142" s="2">
        <v>161.22999999999999</v>
      </c>
      <c r="H142" s="19" t="s">
        <v>367</v>
      </c>
      <c r="I142" s="4">
        <v>2023</v>
      </c>
      <c r="J142" s="4">
        <v>6</v>
      </c>
      <c r="K142" s="21">
        <v>7</v>
      </c>
      <c r="L142" s="1" t="s">
        <v>1608</v>
      </c>
      <c r="M142" s="19" t="s">
        <v>1609</v>
      </c>
      <c r="N142" s="4">
        <v>7</v>
      </c>
      <c r="O142" s="4">
        <v>1</v>
      </c>
      <c r="P142" s="5">
        <v>45040</v>
      </c>
      <c r="Q142" s="25">
        <f>VLOOKUP(H142,'[2]FDC1 zone Hyp1'!$A$2:$Y$43,24,0)</f>
        <v>64.040000000000006</v>
      </c>
      <c r="R142" s="25">
        <f>VLOOKUP(H142,'[2]FDC2 zone Hyp2'!$A$2:$AA$43,24,0)</f>
        <v>69.069999999999993</v>
      </c>
      <c r="S142" s="25">
        <f>VLOOKUP(H142,'[2]FDC1 Hyp3 taxeha1'!$A$1:$AA$43,27,0)</f>
        <v>0</v>
      </c>
      <c r="T142" s="26">
        <f t="shared" si="6"/>
        <v>448.28000000000003</v>
      </c>
      <c r="U142" s="26">
        <f t="shared" si="7"/>
        <v>483.48999999999995</v>
      </c>
      <c r="V142" s="26">
        <f t="shared" si="8"/>
        <v>0</v>
      </c>
    </row>
    <row r="143" spans="1:22" x14ac:dyDescent="0.35">
      <c r="A143" s="20">
        <v>520169</v>
      </c>
      <c r="B143" s="1" t="s">
        <v>1571</v>
      </c>
      <c r="C143" s="19" t="s">
        <v>987</v>
      </c>
      <c r="D143" s="2">
        <v>127.52</v>
      </c>
      <c r="E143" s="2">
        <v>9.86</v>
      </c>
      <c r="F143" s="2">
        <v>0</v>
      </c>
      <c r="G143" s="2">
        <v>137.38</v>
      </c>
      <c r="H143" s="19" t="s">
        <v>980</v>
      </c>
      <c r="I143" s="4">
        <v>2023</v>
      </c>
      <c r="J143" s="4">
        <v>5</v>
      </c>
      <c r="K143" s="21">
        <v>5</v>
      </c>
      <c r="L143" s="1" t="s">
        <v>1608</v>
      </c>
      <c r="M143" s="19" t="s">
        <v>1609</v>
      </c>
      <c r="O143" s="4">
        <v>1</v>
      </c>
      <c r="P143" s="5">
        <v>45040</v>
      </c>
      <c r="Q143" s="25">
        <f>VLOOKUP(H143,'[2]FDC1 zone Hyp1'!$A$2:$Y$43,24,0)</f>
        <v>0</v>
      </c>
      <c r="R143" s="25">
        <f>VLOOKUP(H143,'[2]FDC2 zone Hyp2'!$A$2:$AA$43,24,0)</f>
        <v>0</v>
      </c>
      <c r="S143" s="25">
        <f>VLOOKUP(H143,'[2]FDC1 Hyp3 taxeha1'!$A$1:$AA$43,27,0)</f>
        <v>0</v>
      </c>
      <c r="T143" s="26">
        <f t="shared" si="6"/>
        <v>0</v>
      </c>
      <c r="U143" s="26">
        <f t="shared" si="7"/>
        <v>0</v>
      </c>
      <c r="V143" s="26">
        <f t="shared" si="8"/>
        <v>0</v>
      </c>
    </row>
    <row r="144" spans="1:22" x14ac:dyDescent="0.35">
      <c r="A144" s="20">
        <v>520170</v>
      </c>
      <c r="B144" s="1" t="s">
        <v>1163</v>
      </c>
      <c r="C144" s="19" t="s">
        <v>1611</v>
      </c>
      <c r="D144" s="2">
        <v>0</v>
      </c>
      <c r="E144" s="2">
        <v>228.89</v>
      </c>
      <c r="F144" s="2">
        <v>0</v>
      </c>
      <c r="G144" s="2">
        <v>228.89</v>
      </c>
      <c r="H144" s="19" t="s">
        <v>12</v>
      </c>
      <c r="I144" s="4">
        <v>2023</v>
      </c>
      <c r="J144" s="4">
        <v>20</v>
      </c>
      <c r="K144" s="21">
        <v>20</v>
      </c>
      <c r="L144" s="1" t="s">
        <v>1608</v>
      </c>
      <c r="M144" s="19" t="s">
        <v>1609</v>
      </c>
      <c r="N144" s="4">
        <v>20</v>
      </c>
      <c r="O144" s="4">
        <v>1</v>
      </c>
      <c r="P144" s="5">
        <v>45040</v>
      </c>
      <c r="Q144" s="25">
        <f>VLOOKUP(H144,'[2]FDC1 zone Hyp1'!$A$2:$Y$43,24,0)</f>
        <v>14.75</v>
      </c>
      <c r="R144" s="25">
        <f>VLOOKUP(H144,'[2]FDC2 zone Hyp2'!$A$2:$AA$43,24,0)</f>
        <v>20.51</v>
      </c>
      <c r="S144" s="25">
        <f>VLOOKUP(H144,'[2]FDC1 Hyp3 taxeha1'!$A$1:$AA$43,27,0)</f>
        <v>0</v>
      </c>
      <c r="T144" s="26">
        <f t="shared" si="6"/>
        <v>295</v>
      </c>
      <c r="U144" s="26">
        <f t="shared" si="7"/>
        <v>410.20000000000005</v>
      </c>
      <c r="V144" s="26">
        <f t="shared" si="8"/>
        <v>0</v>
      </c>
    </row>
    <row r="145" spans="1:22" x14ac:dyDescent="0.35">
      <c r="A145" s="20">
        <v>520171</v>
      </c>
      <c r="B145" s="1" t="s">
        <v>1533</v>
      </c>
      <c r="C145" s="19" t="s">
        <v>929</v>
      </c>
      <c r="D145" s="2">
        <v>84.32</v>
      </c>
      <c r="E145" s="2">
        <v>11.31</v>
      </c>
      <c r="F145" s="2">
        <v>0</v>
      </c>
      <c r="G145" s="2">
        <v>95.63</v>
      </c>
      <c r="H145" s="19" t="s">
        <v>910</v>
      </c>
      <c r="I145" s="4">
        <v>2023</v>
      </c>
      <c r="J145" s="4">
        <v>5</v>
      </c>
      <c r="K145" s="21">
        <v>5</v>
      </c>
      <c r="L145" s="1" t="s">
        <v>1608</v>
      </c>
      <c r="M145" s="19" t="s">
        <v>1609</v>
      </c>
      <c r="N145" s="4">
        <v>5</v>
      </c>
      <c r="O145" s="4">
        <v>1</v>
      </c>
      <c r="P145" s="5">
        <v>45040</v>
      </c>
      <c r="Q145" s="25">
        <f>VLOOKUP(H145,'[2]FDC1 zone Hyp1'!$A$2:$Y$43,24,0)</f>
        <v>60.57</v>
      </c>
      <c r="R145" s="25">
        <f>VLOOKUP(H145,'[2]FDC2 zone Hyp2'!$A$2:$AA$43,24,0)</f>
        <v>65.290000000000006</v>
      </c>
      <c r="S145" s="25">
        <f>VLOOKUP(H145,'[2]FDC1 Hyp3 taxeha1'!$A$1:$AA$43,27,0)</f>
        <v>0</v>
      </c>
      <c r="T145" s="26">
        <f t="shared" si="6"/>
        <v>302.85000000000002</v>
      </c>
      <c r="U145" s="26">
        <f t="shared" si="7"/>
        <v>326.45000000000005</v>
      </c>
      <c r="V145" s="26">
        <f t="shared" si="8"/>
        <v>0</v>
      </c>
    </row>
    <row r="146" spans="1:22" x14ac:dyDescent="0.35">
      <c r="A146" s="20">
        <v>520173</v>
      </c>
      <c r="B146" s="1" t="s">
        <v>1057</v>
      </c>
      <c r="C146" s="19" t="s">
        <v>60</v>
      </c>
      <c r="D146" s="2">
        <v>116.66</v>
      </c>
      <c r="E146" s="2">
        <v>86.12</v>
      </c>
      <c r="F146" s="2">
        <v>0</v>
      </c>
      <c r="G146" s="2">
        <v>202.78</v>
      </c>
      <c r="H146" s="19" t="s">
        <v>46</v>
      </c>
      <c r="I146" s="4">
        <v>2023</v>
      </c>
      <c r="J146" s="4">
        <v>5</v>
      </c>
      <c r="K146" s="21">
        <v>5</v>
      </c>
      <c r="L146" s="1" t="s">
        <v>1608</v>
      </c>
      <c r="M146" s="19" t="s">
        <v>1609</v>
      </c>
      <c r="N146" s="4">
        <v>5</v>
      </c>
      <c r="O146" s="4">
        <v>1</v>
      </c>
      <c r="P146" s="5">
        <v>45040</v>
      </c>
      <c r="Q146" s="25">
        <f>VLOOKUP(H146,'[2]FDC1 zone Hyp1'!$A$2:$Y$43,24,0)</f>
        <v>0</v>
      </c>
      <c r="R146" s="25">
        <f>VLOOKUP(H146,'[2]FDC2 zone Hyp2'!$A$2:$AA$43,24,0)</f>
        <v>0</v>
      </c>
      <c r="S146" s="25">
        <f>VLOOKUP(H146,'[2]FDC1 Hyp3 taxeha1'!$A$1:$AA$43,27,0)</f>
        <v>0</v>
      </c>
      <c r="T146" s="26">
        <f t="shared" si="6"/>
        <v>0</v>
      </c>
      <c r="U146" s="26">
        <f t="shared" si="7"/>
        <v>0</v>
      </c>
      <c r="V146" s="26">
        <f t="shared" si="8"/>
        <v>0</v>
      </c>
    </row>
    <row r="147" spans="1:22" x14ac:dyDescent="0.35">
      <c r="A147" s="20">
        <v>520174</v>
      </c>
      <c r="B147" s="1" t="s">
        <v>1089</v>
      </c>
      <c r="C147" s="19" t="s">
        <v>377</v>
      </c>
      <c r="D147" s="2">
        <v>306.5</v>
      </c>
      <c r="E147" s="2">
        <v>4.6100000000000003</v>
      </c>
      <c r="F147" s="2">
        <v>0</v>
      </c>
      <c r="G147" s="2">
        <v>311.11</v>
      </c>
      <c r="H147" s="19" t="s">
        <v>910</v>
      </c>
      <c r="I147" s="4">
        <v>2023</v>
      </c>
      <c r="J147" s="4">
        <v>2</v>
      </c>
      <c r="K147" s="21">
        <v>2</v>
      </c>
      <c r="L147" s="1" t="s">
        <v>1608</v>
      </c>
      <c r="M147" s="19" t="s">
        <v>1609</v>
      </c>
      <c r="O147" s="4">
        <v>1</v>
      </c>
      <c r="P147" s="5">
        <v>45040</v>
      </c>
      <c r="Q147" s="25">
        <f>VLOOKUP(H147,'[2]FDC1 zone Hyp1'!$A$2:$Y$43,24,0)</f>
        <v>60.57</v>
      </c>
      <c r="R147" s="25">
        <f>VLOOKUP(H147,'[2]FDC2 zone Hyp2'!$A$2:$AA$43,24,0)</f>
        <v>65.290000000000006</v>
      </c>
      <c r="S147" s="25">
        <f>VLOOKUP(H147,'[2]FDC1 Hyp3 taxeha1'!$A$1:$AA$43,27,0)</f>
        <v>0</v>
      </c>
      <c r="T147" s="26">
        <f t="shared" si="6"/>
        <v>121.14</v>
      </c>
      <c r="U147" s="26">
        <f t="shared" si="7"/>
        <v>130.58000000000001</v>
      </c>
      <c r="V147" s="26">
        <f t="shared" si="8"/>
        <v>0</v>
      </c>
    </row>
    <row r="148" spans="1:22" x14ac:dyDescent="0.35">
      <c r="A148" s="20">
        <v>520176</v>
      </c>
      <c r="B148" s="1" t="s">
        <v>1122</v>
      </c>
      <c r="C148" s="19" t="s">
        <v>142</v>
      </c>
      <c r="D148" s="2">
        <v>99.6</v>
      </c>
      <c r="E148" s="2">
        <v>7.54</v>
      </c>
      <c r="F148" s="2">
        <v>0</v>
      </c>
      <c r="G148" s="2">
        <v>107.14</v>
      </c>
      <c r="H148" s="19" t="s">
        <v>86</v>
      </c>
      <c r="I148" s="4">
        <v>2023</v>
      </c>
      <c r="J148" s="4">
        <v>2</v>
      </c>
      <c r="K148" s="21">
        <v>2</v>
      </c>
      <c r="L148" s="1" t="s">
        <v>1608</v>
      </c>
      <c r="M148" s="19" t="s">
        <v>1609</v>
      </c>
      <c r="N148" s="4">
        <v>2</v>
      </c>
      <c r="O148" s="4">
        <v>1</v>
      </c>
      <c r="P148" s="5">
        <v>45040</v>
      </c>
      <c r="Q148" s="25">
        <f>VLOOKUP(H148,'[2]FDC1 zone Hyp1'!$A$2:$Y$43,24,0)</f>
        <v>94.34</v>
      </c>
      <c r="R148" s="25">
        <f>VLOOKUP(H148,'[2]FDC2 zone Hyp2'!$A$2:$AA$43,24,0)</f>
        <v>98.85</v>
      </c>
      <c r="S148" s="25">
        <f>VLOOKUP(H148,'[2]FDC1 Hyp3 taxeha1'!$A$1:$AA$43,27,0)</f>
        <v>0</v>
      </c>
      <c r="T148" s="26">
        <f t="shared" si="6"/>
        <v>188.68</v>
      </c>
      <c r="U148" s="26">
        <f t="shared" si="7"/>
        <v>197.7</v>
      </c>
      <c r="V148" s="26">
        <f t="shared" si="8"/>
        <v>0</v>
      </c>
    </row>
    <row r="149" spans="1:22" x14ac:dyDescent="0.35">
      <c r="A149" s="20">
        <v>520177</v>
      </c>
      <c r="B149" s="1" t="s">
        <v>1089</v>
      </c>
      <c r="C149" s="19" t="s">
        <v>912</v>
      </c>
      <c r="D149" s="2">
        <v>0</v>
      </c>
      <c r="E149" s="2">
        <v>392.89</v>
      </c>
      <c r="F149" s="2">
        <v>0</v>
      </c>
      <c r="G149" s="2">
        <v>392.89</v>
      </c>
      <c r="H149" s="19" t="s">
        <v>910</v>
      </c>
      <c r="I149" s="4">
        <v>2023</v>
      </c>
      <c r="J149" s="4">
        <v>10</v>
      </c>
      <c r="K149" s="21">
        <v>10</v>
      </c>
      <c r="L149" s="1" t="s">
        <v>1608</v>
      </c>
      <c r="M149" s="19" t="s">
        <v>1609</v>
      </c>
      <c r="N149" s="4">
        <v>10</v>
      </c>
      <c r="O149" s="4">
        <v>1</v>
      </c>
      <c r="P149" s="5">
        <v>45040</v>
      </c>
      <c r="Q149" s="25">
        <f>VLOOKUP(H149,'[2]FDC1 zone Hyp1'!$A$2:$Y$43,24,0)</f>
        <v>60.57</v>
      </c>
      <c r="R149" s="25">
        <f>VLOOKUP(H149,'[2]FDC2 zone Hyp2'!$A$2:$AA$43,24,0)</f>
        <v>65.290000000000006</v>
      </c>
      <c r="S149" s="25">
        <f>VLOOKUP(H149,'[2]FDC1 Hyp3 taxeha1'!$A$1:$AA$43,27,0)</f>
        <v>0</v>
      </c>
      <c r="T149" s="26">
        <f t="shared" si="6"/>
        <v>605.70000000000005</v>
      </c>
      <c r="U149" s="26">
        <f t="shared" si="7"/>
        <v>652.90000000000009</v>
      </c>
      <c r="V149" s="26">
        <f t="shared" si="8"/>
        <v>0</v>
      </c>
    </row>
    <row r="150" spans="1:22" x14ac:dyDescent="0.35">
      <c r="A150" s="20">
        <v>520178</v>
      </c>
      <c r="B150" s="1" t="s">
        <v>1170</v>
      </c>
      <c r="C150" s="19" t="s">
        <v>240</v>
      </c>
      <c r="D150" s="2">
        <v>5.14</v>
      </c>
      <c r="E150" s="2">
        <v>84</v>
      </c>
      <c r="F150" s="2">
        <v>0</v>
      </c>
      <c r="G150" s="2">
        <v>89.14</v>
      </c>
      <c r="H150" s="19" t="s">
        <v>181</v>
      </c>
      <c r="I150" s="4">
        <v>2023</v>
      </c>
      <c r="J150" s="4">
        <v>3</v>
      </c>
      <c r="K150" s="21">
        <v>3</v>
      </c>
      <c r="L150" s="1" t="s">
        <v>1608</v>
      </c>
      <c r="M150" s="19" t="s">
        <v>1609</v>
      </c>
      <c r="O150" s="4">
        <v>1</v>
      </c>
      <c r="P150" s="5">
        <v>45040</v>
      </c>
      <c r="Q150" s="25">
        <f>VLOOKUP(H150,'[2]FDC1 zone Hyp1'!$A$2:$Y$43,24,0)</f>
        <v>58.01</v>
      </c>
      <c r="R150" s="25">
        <f>VLOOKUP(H150,'[2]FDC2 zone Hyp2'!$A$2:$AA$43,24,0)</f>
        <v>62.43</v>
      </c>
      <c r="S150" s="25">
        <f>VLOOKUP(H150,'[2]FDC1 Hyp3 taxeha1'!$A$1:$AA$43,27,0)</f>
        <v>0</v>
      </c>
      <c r="T150" s="26">
        <f t="shared" si="6"/>
        <v>174.03</v>
      </c>
      <c r="U150" s="26">
        <f t="shared" si="7"/>
        <v>187.29</v>
      </c>
      <c r="V150" s="26">
        <f t="shared" si="8"/>
        <v>0</v>
      </c>
    </row>
    <row r="151" spans="1:22" x14ac:dyDescent="0.35">
      <c r="A151" s="20">
        <v>520179</v>
      </c>
      <c r="B151" s="1" t="s">
        <v>1171</v>
      </c>
      <c r="C151" s="19" t="s">
        <v>250</v>
      </c>
      <c r="D151" s="2">
        <v>196.76</v>
      </c>
      <c r="E151" s="2">
        <v>15.95</v>
      </c>
      <c r="F151" s="2">
        <v>0</v>
      </c>
      <c r="G151" s="2">
        <v>212.71</v>
      </c>
      <c r="H151" s="19" t="s">
        <v>181</v>
      </c>
      <c r="I151" s="4">
        <v>2023</v>
      </c>
      <c r="J151" s="4">
        <v>2</v>
      </c>
      <c r="K151" s="21">
        <v>2</v>
      </c>
      <c r="L151" s="1" t="s">
        <v>1608</v>
      </c>
      <c r="M151" s="19" t="s">
        <v>1609</v>
      </c>
      <c r="O151" s="4">
        <v>1</v>
      </c>
      <c r="P151" s="5">
        <v>45040</v>
      </c>
      <c r="Q151" s="25">
        <f>VLOOKUP(H151,'[2]FDC1 zone Hyp1'!$A$2:$Y$43,24,0)</f>
        <v>58.01</v>
      </c>
      <c r="R151" s="25">
        <f>VLOOKUP(H151,'[2]FDC2 zone Hyp2'!$A$2:$AA$43,24,0)</f>
        <v>62.43</v>
      </c>
      <c r="S151" s="25">
        <f>VLOOKUP(H151,'[2]FDC1 Hyp3 taxeha1'!$A$1:$AA$43,27,0)</f>
        <v>0</v>
      </c>
      <c r="T151" s="26">
        <f t="shared" si="6"/>
        <v>116.02</v>
      </c>
      <c r="U151" s="26">
        <f t="shared" si="7"/>
        <v>124.86</v>
      </c>
      <c r="V151" s="26">
        <f t="shared" si="8"/>
        <v>0</v>
      </c>
    </row>
    <row r="152" spans="1:22" x14ac:dyDescent="0.35">
      <c r="A152" s="20">
        <v>520180</v>
      </c>
      <c r="B152" s="1" t="s">
        <v>1172</v>
      </c>
      <c r="C152" s="19" t="s">
        <v>224</v>
      </c>
      <c r="D152" s="2">
        <v>10.66</v>
      </c>
      <c r="E152" s="2">
        <v>31.58</v>
      </c>
      <c r="F152" s="2">
        <v>0</v>
      </c>
      <c r="G152" s="2">
        <v>42.24</v>
      </c>
      <c r="H152" s="19" t="s">
        <v>181</v>
      </c>
      <c r="I152" s="4">
        <v>2023</v>
      </c>
      <c r="J152" s="4">
        <v>2</v>
      </c>
      <c r="K152" s="21">
        <v>2</v>
      </c>
      <c r="L152" s="1" t="s">
        <v>1608</v>
      </c>
      <c r="M152" s="19" t="s">
        <v>1609</v>
      </c>
      <c r="N152" s="4">
        <v>2</v>
      </c>
      <c r="O152" s="4">
        <v>1</v>
      </c>
      <c r="P152" s="5">
        <v>45040</v>
      </c>
      <c r="Q152" s="25">
        <f>VLOOKUP(H152,'[2]FDC1 zone Hyp1'!$A$2:$Y$43,24,0)</f>
        <v>58.01</v>
      </c>
      <c r="R152" s="25">
        <f>VLOOKUP(H152,'[2]FDC2 zone Hyp2'!$A$2:$AA$43,24,0)</f>
        <v>62.43</v>
      </c>
      <c r="S152" s="25">
        <f>VLOOKUP(H152,'[2]FDC1 Hyp3 taxeha1'!$A$1:$AA$43,27,0)</f>
        <v>0</v>
      </c>
      <c r="T152" s="26">
        <f t="shared" si="6"/>
        <v>116.02</v>
      </c>
      <c r="U152" s="26">
        <f t="shared" si="7"/>
        <v>124.86</v>
      </c>
      <c r="V152" s="26">
        <f t="shared" si="8"/>
        <v>0</v>
      </c>
    </row>
    <row r="153" spans="1:22" x14ac:dyDescent="0.35">
      <c r="A153" s="20">
        <v>520182</v>
      </c>
      <c r="B153" s="1" t="s">
        <v>1544</v>
      </c>
      <c r="C153" s="19" t="s">
        <v>648</v>
      </c>
      <c r="D153" s="2">
        <v>77.06</v>
      </c>
      <c r="E153" s="2">
        <v>0</v>
      </c>
      <c r="F153" s="2">
        <v>0</v>
      </c>
      <c r="G153" s="2">
        <v>77.06</v>
      </c>
      <c r="H153" s="19" t="s">
        <v>930</v>
      </c>
      <c r="I153" s="4">
        <v>2023</v>
      </c>
      <c r="J153" s="4">
        <v>2</v>
      </c>
      <c r="K153" s="21">
        <v>2</v>
      </c>
      <c r="L153" s="1" t="s">
        <v>1608</v>
      </c>
      <c r="M153" s="19" t="s">
        <v>1609</v>
      </c>
      <c r="O153" s="4">
        <v>1</v>
      </c>
      <c r="P153" s="5">
        <v>45040</v>
      </c>
      <c r="Q153" s="25">
        <f>VLOOKUP(H153,'[2]FDC1 zone Hyp1'!$A$2:$Y$43,24,0)</f>
        <v>112.64</v>
      </c>
      <c r="R153" s="25">
        <f>VLOOKUP(H153,'[2]FDC2 zone Hyp2'!$A$2:$AA$43,24,0)</f>
        <v>117.29</v>
      </c>
      <c r="S153" s="25">
        <f>VLOOKUP(H153,'[2]FDC1 Hyp3 taxeha1'!$A$1:$AA$43,27,0)</f>
        <v>0</v>
      </c>
      <c r="T153" s="26">
        <f t="shared" si="6"/>
        <v>225.28</v>
      </c>
      <c r="U153" s="26">
        <f t="shared" si="7"/>
        <v>234.58</v>
      </c>
      <c r="V153" s="26">
        <f t="shared" si="8"/>
        <v>0</v>
      </c>
    </row>
    <row r="154" spans="1:22" x14ac:dyDescent="0.35">
      <c r="A154" s="20">
        <v>520183</v>
      </c>
      <c r="B154" s="1" t="s">
        <v>1577</v>
      </c>
      <c r="C154" s="19" t="s">
        <v>520</v>
      </c>
      <c r="D154" s="2">
        <v>30.43</v>
      </c>
      <c r="E154" s="2">
        <v>8.19</v>
      </c>
      <c r="F154" s="2">
        <v>0</v>
      </c>
      <c r="G154" s="2">
        <v>38.619999999999997</v>
      </c>
      <c r="H154" s="19" t="s">
        <v>999</v>
      </c>
      <c r="I154" s="4">
        <v>2023</v>
      </c>
      <c r="J154" s="4">
        <v>2</v>
      </c>
      <c r="K154" s="21">
        <v>2</v>
      </c>
      <c r="L154" s="1" t="s">
        <v>1608</v>
      </c>
      <c r="M154" s="19" t="s">
        <v>1609</v>
      </c>
      <c r="N154" s="4">
        <v>1</v>
      </c>
      <c r="O154" s="4">
        <v>1</v>
      </c>
      <c r="P154" s="5">
        <v>45040</v>
      </c>
      <c r="Q154" s="25">
        <f>VLOOKUP(H154,'[2]FDC1 zone Hyp1'!$A$2:$Y$43,24,0)</f>
        <v>15.58</v>
      </c>
      <c r="R154" s="25">
        <f>VLOOKUP(H154,'[2]FDC2 zone Hyp2'!$A$2:$AA$43,24,0)</f>
        <v>20.76</v>
      </c>
      <c r="S154" s="25">
        <f>VLOOKUP(H154,'[2]FDC1 Hyp3 taxeha1'!$A$1:$AA$43,27,0)</f>
        <v>0</v>
      </c>
      <c r="T154" s="26">
        <f t="shared" si="6"/>
        <v>31.16</v>
      </c>
      <c r="U154" s="26">
        <f t="shared" si="7"/>
        <v>41.52</v>
      </c>
      <c r="V154" s="26">
        <f t="shared" si="8"/>
        <v>0</v>
      </c>
    </row>
    <row r="155" spans="1:22" x14ac:dyDescent="0.35">
      <c r="A155" s="20">
        <v>520184</v>
      </c>
      <c r="B155" s="1" t="s">
        <v>1376</v>
      </c>
      <c r="C155" s="19" t="s">
        <v>611</v>
      </c>
      <c r="D155" s="2">
        <v>23.68</v>
      </c>
      <c r="E155" s="2">
        <v>85.06</v>
      </c>
      <c r="F155" s="2">
        <v>0</v>
      </c>
      <c r="G155" s="2">
        <v>108.74</v>
      </c>
      <c r="H155" s="19" t="s">
        <v>88</v>
      </c>
      <c r="I155" s="4">
        <v>2023</v>
      </c>
      <c r="J155" s="4">
        <v>7</v>
      </c>
      <c r="K155" s="21">
        <v>7</v>
      </c>
      <c r="L155" s="1" t="s">
        <v>1608</v>
      </c>
      <c r="M155" s="19" t="s">
        <v>1609</v>
      </c>
      <c r="N155" s="4">
        <v>7</v>
      </c>
      <c r="O155" s="4">
        <v>1</v>
      </c>
      <c r="P155" s="5">
        <v>45040</v>
      </c>
      <c r="Q155" s="25">
        <f>VLOOKUP(H155,'[2]FDC1 zone Hyp1'!$A$2:$Y$43,24,0)</f>
        <v>48.63</v>
      </c>
      <c r="R155" s="25">
        <f>VLOOKUP(H155,'[2]FDC2 zone Hyp2'!$A$2:$AA$43,24,0)</f>
        <v>53.52</v>
      </c>
      <c r="S155" s="25">
        <f>VLOOKUP(H155,'[2]FDC1 Hyp3 taxeha1'!$A$1:$AA$43,27,0)</f>
        <v>0</v>
      </c>
      <c r="T155" s="26">
        <f t="shared" si="6"/>
        <v>340.41</v>
      </c>
      <c r="U155" s="26">
        <f t="shared" si="7"/>
        <v>374.64000000000004</v>
      </c>
      <c r="V155" s="26">
        <f t="shared" si="8"/>
        <v>0</v>
      </c>
    </row>
    <row r="156" spans="1:22" x14ac:dyDescent="0.35">
      <c r="A156" s="20">
        <v>520185</v>
      </c>
      <c r="B156" s="1" t="s">
        <v>1071</v>
      </c>
      <c r="C156" s="19" t="s">
        <v>62</v>
      </c>
      <c r="D156" s="2">
        <v>0</v>
      </c>
      <c r="E156" s="2">
        <v>10.15</v>
      </c>
      <c r="F156" s="2">
        <v>0</v>
      </c>
      <c r="G156" s="2">
        <v>10.15</v>
      </c>
      <c r="H156" s="19" t="s">
        <v>46</v>
      </c>
      <c r="I156" s="4">
        <v>2023</v>
      </c>
      <c r="J156" s="4">
        <v>2</v>
      </c>
      <c r="K156" s="21">
        <v>2</v>
      </c>
      <c r="L156" s="1" t="s">
        <v>1608</v>
      </c>
      <c r="M156" s="19" t="s">
        <v>1609</v>
      </c>
      <c r="N156" s="4">
        <v>2</v>
      </c>
      <c r="O156" s="4">
        <v>1</v>
      </c>
      <c r="P156" s="5">
        <v>45040</v>
      </c>
      <c r="Q156" s="25">
        <f>VLOOKUP(H156,'[2]FDC1 zone Hyp1'!$A$2:$Y$43,24,0)</f>
        <v>0</v>
      </c>
      <c r="R156" s="25">
        <f>VLOOKUP(H156,'[2]FDC2 zone Hyp2'!$A$2:$AA$43,24,0)</f>
        <v>0</v>
      </c>
      <c r="S156" s="25">
        <f>VLOOKUP(H156,'[2]FDC1 Hyp3 taxeha1'!$A$1:$AA$43,27,0)</f>
        <v>0</v>
      </c>
      <c r="T156" s="26">
        <f t="shared" si="6"/>
        <v>0</v>
      </c>
      <c r="U156" s="26">
        <f t="shared" si="7"/>
        <v>0</v>
      </c>
      <c r="V156" s="26">
        <f t="shared" si="8"/>
        <v>0</v>
      </c>
    </row>
    <row r="157" spans="1:22" x14ac:dyDescent="0.35">
      <c r="A157" s="20">
        <v>520186</v>
      </c>
      <c r="B157" s="1" t="s">
        <v>1245</v>
      </c>
      <c r="C157" s="19" t="s">
        <v>1498</v>
      </c>
      <c r="D157" s="2">
        <v>35</v>
      </c>
      <c r="E157" s="2">
        <v>16.52</v>
      </c>
      <c r="F157" s="2">
        <v>0</v>
      </c>
      <c r="G157" s="2">
        <v>51.52</v>
      </c>
      <c r="H157" s="19" t="s">
        <v>830</v>
      </c>
      <c r="I157" s="4">
        <v>2023</v>
      </c>
      <c r="J157" s="4">
        <v>1</v>
      </c>
      <c r="K157" s="21">
        <v>1</v>
      </c>
      <c r="L157" s="1" t="s">
        <v>1608</v>
      </c>
      <c r="M157" s="19" t="s">
        <v>1609</v>
      </c>
      <c r="O157" s="4">
        <v>1</v>
      </c>
      <c r="P157" s="5">
        <v>45040</v>
      </c>
      <c r="Q157" s="25">
        <f>VLOOKUP(H157,'[2]FDC1 zone Hyp1'!$A$2:$Y$43,24,0)</f>
        <v>81.709999999999994</v>
      </c>
      <c r="R157" s="25">
        <f>VLOOKUP(H157,'[2]FDC2 zone Hyp2'!$A$2:$AA$43,24,0)</f>
        <v>87.68</v>
      </c>
      <c r="S157" s="25">
        <f>VLOOKUP(H157,'[2]FDC1 Hyp3 taxeha1'!$A$1:$AA$43,27,0)</f>
        <v>0</v>
      </c>
      <c r="T157" s="26">
        <f t="shared" si="6"/>
        <v>81.709999999999994</v>
      </c>
      <c r="U157" s="26">
        <f t="shared" si="7"/>
        <v>87.68</v>
      </c>
      <c r="V157" s="26">
        <f t="shared" si="8"/>
        <v>0</v>
      </c>
    </row>
    <row r="158" spans="1:22" x14ac:dyDescent="0.35">
      <c r="A158" s="20">
        <v>520187</v>
      </c>
      <c r="B158" s="1" t="s">
        <v>1105</v>
      </c>
      <c r="C158" s="19" t="s">
        <v>24</v>
      </c>
      <c r="D158" s="2">
        <v>764.07</v>
      </c>
      <c r="E158" s="2">
        <v>1727.54</v>
      </c>
      <c r="F158" s="2">
        <v>0</v>
      </c>
      <c r="G158" s="2">
        <v>2491.61</v>
      </c>
      <c r="H158" s="19" t="s">
        <v>5</v>
      </c>
      <c r="I158" s="4">
        <v>2023</v>
      </c>
      <c r="J158" s="4">
        <v>150</v>
      </c>
      <c r="K158" s="21">
        <v>150</v>
      </c>
      <c r="L158" s="1" t="s">
        <v>1608</v>
      </c>
      <c r="M158" s="19" t="s">
        <v>1609</v>
      </c>
      <c r="N158" s="4">
        <v>145</v>
      </c>
      <c r="O158" s="4">
        <v>1</v>
      </c>
      <c r="P158" s="5">
        <v>45040</v>
      </c>
      <c r="Q158" s="25">
        <f>VLOOKUP(H158,'[2]FDC1 zone Hyp1'!$A$2:$Y$43,24,0)</f>
        <v>41.51</v>
      </c>
      <c r="R158" s="25">
        <f>VLOOKUP(H158,'[2]FDC2 zone Hyp2'!$A$2:$AA$43,24,0)</f>
        <v>46.42</v>
      </c>
      <c r="S158" s="25">
        <f>VLOOKUP(H158,'[2]FDC1 Hyp3 taxeha1'!$A$1:$AA$43,27,0)</f>
        <v>0</v>
      </c>
      <c r="T158" s="26">
        <f t="shared" si="6"/>
        <v>6226.5</v>
      </c>
      <c r="U158" s="26">
        <f t="shared" si="7"/>
        <v>6963</v>
      </c>
      <c r="V158" s="26">
        <f t="shared" si="8"/>
        <v>0</v>
      </c>
    </row>
    <row r="159" spans="1:22" x14ac:dyDescent="0.35">
      <c r="A159" s="20">
        <v>520188</v>
      </c>
      <c r="B159" s="1" t="s">
        <v>1097</v>
      </c>
      <c r="C159" s="19" t="s">
        <v>14</v>
      </c>
      <c r="D159" s="2">
        <v>164.45</v>
      </c>
      <c r="E159" s="2">
        <v>340.66</v>
      </c>
      <c r="F159" s="2">
        <v>0</v>
      </c>
      <c r="G159" s="2">
        <v>505.11</v>
      </c>
      <c r="H159" s="19" t="s">
        <v>5</v>
      </c>
      <c r="I159" s="4">
        <v>2023</v>
      </c>
      <c r="J159" s="4">
        <v>10</v>
      </c>
      <c r="K159" s="21">
        <v>10</v>
      </c>
      <c r="L159" s="1" t="s">
        <v>1608</v>
      </c>
      <c r="M159" s="19" t="s">
        <v>1609</v>
      </c>
      <c r="N159" s="4">
        <v>10</v>
      </c>
      <c r="O159" s="4">
        <v>1</v>
      </c>
      <c r="P159" s="5">
        <v>45040</v>
      </c>
      <c r="Q159" s="25">
        <f>VLOOKUP(H159,'[2]FDC1 zone Hyp1'!$A$2:$Y$43,24,0)</f>
        <v>41.51</v>
      </c>
      <c r="R159" s="25">
        <f>VLOOKUP(H159,'[2]FDC2 zone Hyp2'!$A$2:$AA$43,24,0)</f>
        <v>46.42</v>
      </c>
      <c r="S159" s="25">
        <f>VLOOKUP(H159,'[2]FDC1 Hyp3 taxeha1'!$A$1:$AA$43,27,0)</f>
        <v>0</v>
      </c>
      <c r="T159" s="26">
        <f t="shared" si="6"/>
        <v>415.09999999999997</v>
      </c>
      <c r="U159" s="26">
        <f t="shared" si="7"/>
        <v>464.20000000000005</v>
      </c>
      <c r="V159" s="26">
        <f t="shared" si="8"/>
        <v>0</v>
      </c>
    </row>
    <row r="160" spans="1:22" x14ac:dyDescent="0.35">
      <c r="A160" s="20">
        <v>520190</v>
      </c>
      <c r="B160" s="1" t="s">
        <v>1174</v>
      </c>
      <c r="C160" s="19" t="s">
        <v>1173</v>
      </c>
      <c r="D160" s="2">
        <v>0</v>
      </c>
      <c r="E160" s="2">
        <v>87</v>
      </c>
      <c r="F160" s="2">
        <v>0</v>
      </c>
      <c r="G160" s="2">
        <v>87</v>
      </c>
      <c r="H160" s="19" t="s">
        <v>181</v>
      </c>
      <c r="I160" s="4">
        <v>2023</v>
      </c>
      <c r="J160" s="4">
        <v>8</v>
      </c>
      <c r="K160" s="21">
        <v>9</v>
      </c>
      <c r="L160" s="1" t="s">
        <v>1608</v>
      </c>
      <c r="M160" s="19" t="s">
        <v>1609</v>
      </c>
      <c r="N160" s="4">
        <v>4</v>
      </c>
      <c r="O160" s="4">
        <v>1</v>
      </c>
      <c r="P160" s="5">
        <v>45040</v>
      </c>
      <c r="Q160" s="25">
        <f>VLOOKUP(H160,'[2]FDC1 zone Hyp1'!$A$2:$Y$43,24,0)</f>
        <v>58.01</v>
      </c>
      <c r="R160" s="25">
        <f>VLOOKUP(H160,'[2]FDC2 zone Hyp2'!$A$2:$AA$43,24,0)</f>
        <v>62.43</v>
      </c>
      <c r="S160" s="25">
        <f>VLOOKUP(H160,'[2]FDC1 Hyp3 taxeha1'!$A$1:$AA$43,27,0)</f>
        <v>0</v>
      </c>
      <c r="T160" s="26">
        <f t="shared" si="6"/>
        <v>522.09</v>
      </c>
      <c r="U160" s="26">
        <f t="shared" si="7"/>
        <v>561.87</v>
      </c>
      <c r="V160" s="26">
        <f t="shared" si="8"/>
        <v>0</v>
      </c>
    </row>
    <row r="161" spans="1:22" x14ac:dyDescent="0.35">
      <c r="A161" s="20">
        <v>520191</v>
      </c>
      <c r="B161" s="1" t="s">
        <v>1499</v>
      </c>
      <c r="C161" s="19" t="s">
        <v>838</v>
      </c>
      <c r="D161" s="2">
        <v>406.98</v>
      </c>
      <c r="E161" s="2">
        <v>15</v>
      </c>
      <c r="F161" s="2">
        <v>0</v>
      </c>
      <c r="G161" s="2">
        <v>421.98</v>
      </c>
      <c r="H161" s="19" t="s">
        <v>830</v>
      </c>
      <c r="I161" s="4">
        <v>2023</v>
      </c>
      <c r="J161" s="4">
        <v>2</v>
      </c>
      <c r="K161" s="21">
        <v>2</v>
      </c>
      <c r="L161" s="1" t="s">
        <v>1608</v>
      </c>
      <c r="M161" s="19" t="s">
        <v>1609</v>
      </c>
      <c r="N161" s="4">
        <v>2</v>
      </c>
      <c r="O161" s="4">
        <v>1</v>
      </c>
      <c r="P161" s="5">
        <v>45040</v>
      </c>
      <c r="Q161" s="25">
        <f>VLOOKUP(H161,'[2]FDC1 zone Hyp1'!$A$2:$Y$43,24,0)</f>
        <v>81.709999999999994</v>
      </c>
      <c r="R161" s="25">
        <f>VLOOKUP(H161,'[2]FDC2 zone Hyp2'!$A$2:$AA$43,24,0)</f>
        <v>87.68</v>
      </c>
      <c r="S161" s="25">
        <f>VLOOKUP(H161,'[2]FDC1 Hyp3 taxeha1'!$A$1:$AA$43,27,0)</f>
        <v>0</v>
      </c>
      <c r="T161" s="26">
        <f t="shared" si="6"/>
        <v>163.41999999999999</v>
      </c>
      <c r="U161" s="26">
        <f t="shared" si="7"/>
        <v>175.36</v>
      </c>
      <c r="V161" s="26">
        <f t="shared" si="8"/>
        <v>0</v>
      </c>
    </row>
    <row r="162" spans="1:22" x14ac:dyDescent="0.35">
      <c r="A162" s="20">
        <v>520192</v>
      </c>
      <c r="B162" s="1" t="s">
        <v>1151</v>
      </c>
      <c r="C162" s="19" t="s">
        <v>156</v>
      </c>
      <c r="D162" s="2">
        <v>236.48</v>
      </c>
      <c r="E162" s="2">
        <v>55.16</v>
      </c>
      <c r="F162" s="2">
        <v>0</v>
      </c>
      <c r="G162" s="2">
        <v>291.64</v>
      </c>
      <c r="H162" s="19" t="s">
        <v>12</v>
      </c>
      <c r="I162" s="4">
        <v>2023</v>
      </c>
      <c r="J162" s="4">
        <v>6</v>
      </c>
      <c r="K162" s="21">
        <v>6</v>
      </c>
      <c r="L162" s="1" t="s">
        <v>1608</v>
      </c>
      <c r="M162" s="19" t="s">
        <v>1609</v>
      </c>
      <c r="N162" s="4">
        <v>1</v>
      </c>
      <c r="O162" s="4">
        <v>1</v>
      </c>
      <c r="P162" s="5">
        <v>45040</v>
      </c>
      <c r="Q162" s="25">
        <f>VLOOKUP(H162,'[2]FDC1 zone Hyp1'!$A$2:$Y$43,24,0)</f>
        <v>14.75</v>
      </c>
      <c r="R162" s="25">
        <f>VLOOKUP(H162,'[2]FDC2 zone Hyp2'!$A$2:$AA$43,24,0)</f>
        <v>20.51</v>
      </c>
      <c r="S162" s="25">
        <f>VLOOKUP(H162,'[2]FDC1 Hyp3 taxeha1'!$A$1:$AA$43,27,0)</f>
        <v>0</v>
      </c>
      <c r="T162" s="26">
        <f t="shared" si="6"/>
        <v>88.5</v>
      </c>
      <c r="U162" s="26">
        <f t="shared" si="7"/>
        <v>123.06</v>
      </c>
      <c r="V162" s="26">
        <f t="shared" si="8"/>
        <v>0</v>
      </c>
    </row>
    <row r="163" spans="1:22" x14ac:dyDescent="0.35">
      <c r="A163" s="20">
        <v>520193</v>
      </c>
      <c r="B163" s="1" t="s">
        <v>1143</v>
      </c>
      <c r="C163" s="19" t="s">
        <v>139</v>
      </c>
      <c r="D163" s="2">
        <v>0</v>
      </c>
      <c r="E163" s="2">
        <v>107</v>
      </c>
      <c r="F163" s="2">
        <v>0</v>
      </c>
      <c r="G163" s="2">
        <v>107</v>
      </c>
      <c r="H163" s="19" t="s">
        <v>86</v>
      </c>
      <c r="I163" s="4">
        <v>2023</v>
      </c>
      <c r="J163" s="4">
        <v>5</v>
      </c>
      <c r="K163" s="21">
        <v>5</v>
      </c>
      <c r="L163" s="1" t="s">
        <v>1608</v>
      </c>
      <c r="M163" s="19" t="s">
        <v>1609</v>
      </c>
      <c r="N163" s="4">
        <v>5</v>
      </c>
      <c r="O163" s="4">
        <v>1</v>
      </c>
      <c r="P163" s="5">
        <v>45040</v>
      </c>
      <c r="Q163" s="25">
        <f>VLOOKUP(H163,'[2]FDC1 zone Hyp1'!$A$2:$Y$43,24,0)</f>
        <v>94.34</v>
      </c>
      <c r="R163" s="25">
        <f>VLOOKUP(H163,'[2]FDC2 zone Hyp2'!$A$2:$AA$43,24,0)</f>
        <v>98.85</v>
      </c>
      <c r="S163" s="25">
        <f>VLOOKUP(H163,'[2]FDC1 Hyp3 taxeha1'!$A$1:$AA$43,27,0)</f>
        <v>0</v>
      </c>
      <c r="T163" s="26">
        <f t="shared" si="6"/>
        <v>471.70000000000005</v>
      </c>
      <c r="U163" s="26">
        <f t="shared" si="7"/>
        <v>494.25</v>
      </c>
      <c r="V163" s="26">
        <f t="shared" si="8"/>
        <v>0</v>
      </c>
    </row>
    <row r="164" spans="1:22" x14ac:dyDescent="0.35">
      <c r="A164" s="20">
        <v>520194</v>
      </c>
      <c r="B164" s="1" t="s">
        <v>1200</v>
      </c>
      <c r="C164" s="19" t="s">
        <v>240</v>
      </c>
      <c r="D164" s="2">
        <v>175.79</v>
      </c>
      <c r="E164" s="2">
        <v>114.99</v>
      </c>
      <c r="F164" s="2">
        <v>0</v>
      </c>
      <c r="G164" s="2">
        <v>290.77999999999997</v>
      </c>
      <c r="H164" s="19" t="s">
        <v>181</v>
      </c>
      <c r="I164" s="4">
        <v>2023</v>
      </c>
      <c r="J164" s="4">
        <v>10</v>
      </c>
      <c r="K164" s="21">
        <v>16</v>
      </c>
      <c r="L164" s="1" t="s">
        <v>1608</v>
      </c>
      <c r="M164" s="19" t="s">
        <v>1609</v>
      </c>
      <c r="N164" s="4">
        <v>12</v>
      </c>
      <c r="O164" s="4">
        <v>1</v>
      </c>
      <c r="P164" s="5">
        <v>45040</v>
      </c>
      <c r="Q164" s="25">
        <f>VLOOKUP(H164,'[2]FDC1 zone Hyp1'!$A$2:$Y$43,24,0)</f>
        <v>58.01</v>
      </c>
      <c r="R164" s="25">
        <f>VLOOKUP(H164,'[2]FDC2 zone Hyp2'!$A$2:$AA$43,24,0)</f>
        <v>62.43</v>
      </c>
      <c r="S164" s="25">
        <f>VLOOKUP(H164,'[2]FDC1 Hyp3 taxeha1'!$A$1:$AA$43,27,0)</f>
        <v>0</v>
      </c>
      <c r="T164" s="26">
        <f t="shared" si="6"/>
        <v>928.16</v>
      </c>
      <c r="U164" s="26">
        <f t="shared" si="7"/>
        <v>998.88</v>
      </c>
      <c r="V164" s="26">
        <f t="shared" si="8"/>
        <v>0</v>
      </c>
    </row>
    <row r="165" spans="1:22" x14ac:dyDescent="0.35">
      <c r="A165" s="20">
        <v>520198</v>
      </c>
      <c r="B165" s="1" t="s">
        <v>1108</v>
      </c>
      <c r="C165" s="19" t="s">
        <v>55</v>
      </c>
      <c r="D165" s="2">
        <v>61.77</v>
      </c>
      <c r="E165" s="2">
        <v>3.56</v>
      </c>
      <c r="F165" s="2">
        <v>0</v>
      </c>
      <c r="G165" s="2">
        <v>65.33</v>
      </c>
      <c r="H165" s="19" t="s">
        <v>46</v>
      </c>
      <c r="I165" s="4">
        <v>2023</v>
      </c>
      <c r="J165" s="4">
        <v>2</v>
      </c>
      <c r="K165" s="21">
        <v>2</v>
      </c>
      <c r="L165" s="1" t="s">
        <v>1608</v>
      </c>
      <c r="M165" s="19" t="s">
        <v>1609</v>
      </c>
      <c r="O165" s="4">
        <v>1</v>
      </c>
      <c r="P165" s="5">
        <v>45040</v>
      </c>
      <c r="Q165" s="25">
        <f>VLOOKUP(H165,'[2]FDC1 zone Hyp1'!$A$2:$Y$43,24,0)</f>
        <v>0</v>
      </c>
      <c r="R165" s="25">
        <f>VLOOKUP(H165,'[2]FDC2 zone Hyp2'!$A$2:$AA$43,24,0)</f>
        <v>0</v>
      </c>
      <c r="S165" s="25">
        <f>VLOOKUP(H165,'[2]FDC1 Hyp3 taxeha1'!$A$1:$AA$43,27,0)</f>
        <v>0</v>
      </c>
      <c r="T165" s="26">
        <f t="shared" si="6"/>
        <v>0</v>
      </c>
      <c r="U165" s="26">
        <f t="shared" si="7"/>
        <v>0</v>
      </c>
      <c r="V165" s="26">
        <f t="shared" si="8"/>
        <v>0</v>
      </c>
    </row>
    <row r="166" spans="1:22" x14ac:dyDescent="0.35">
      <c r="A166" s="20">
        <v>520199</v>
      </c>
      <c r="B166" s="1" t="s">
        <v>1056</v>
      </c>
      <c r="C166" s="19" t="s">
        <v>15</v>
      </c>
      <c r="D166" s="2">
        <v>522.89</v>
      </c>
      <c r="E166" s="2">
        <v>1065.29</v>
      </c>
      <c r="F166" s="2">
        <v>0</v>
      </c>
      <c r="G166" s="2">
        <v>1588.18</v>
      </c>
      <c r="H166" s="19" t="s">
        <v>5</v>
      </c>
      <c r="I166" s="4">
        <v>2023</v>
      </c>
      <c r="J166" s="4">
        <v>60</v>
      </c>
      <c r="K166" s="21">
        <v>60</v>
      </c>
      <c r="L166" s="1" t="s">
        <v>1608</v>
      </c>
      <c r="M166" s="19" t="s">
        <v>1609</v>
      </c>
      <c r="N166" s="4">
        <v>57</v>
      </c>
      <c r="O166" s="4">
        <v>1</v>
      </c>
      <c r="P166" s="5">
        <v>45040</v>
      </c>
      <c r="Q166" s="25">
        <f>VLOOKUP(H166,'[2]FDC1 zone Hyp1'!$A$2:$Y$43,24,0)</f>
        <v>41.51</v>
      </c>
      <c r="R166" s="25">
        <f>VLOOKUP(H166,'[2]FDC2 zone Hyp2'!$A$2:$AA$43,24,0)</f>
        <v>46.42</v>
      </c>
      <c r="S166" s="25">
        <f>VLOOKUP(H166,'[2]FDC1 Hyp3 taxeha1'!$A$1:$AA$43,27,0)</f>
        <v>0</v>
      </c>
      <c r="T166" s="26">
        <f t="shared" si="6"/>
        <v>2490.6</v>
      </c>
      <c r="U166" s="26">
        <f t="shared" si="7"/>
        <v>2785.2000000000003</v>
      </c>
      <c r="V166" s="26">
        <f t="shared" si="8"/>
        <v>0</v>
      </c>
    </row>
    <row r="167" spans="1:22" x14ac:dyDescent="0.35">
      <c r="A167" s="20">
        <v>520200</v>
      </c>
      <c r="B167" s="1" t="s">
        <v>1144</v>
      </c>
      <c r="C167" s="19" t="s">
        <v>138</v>
      </c>
      <c r="D167" s="2">
        <v>378.96</v>
      </c>
      <c r="E167" s="2">
        <v>525.21</v>
      </c>
      <c r="F167" s="2">
        <v>0</v>
      </c>
      <c r="G167" s="2">
        <v>904.17</v>
      </c>
      <c r="H167" s="19" t="s">
        <v>86</v>
      </c>
      <c r="I167" s="4">
        <v>2023</v>
      </c>
      <c r="J167" s="4">
        <v>12</v>
      </c>
      <c r="K167" s="21">
        <v>12</v>
      </c>
      <c r="L167" s="1" t="s">
        <v>1608</v>
      </c>
      <c r="M167" s="19" t="s">
        <v>1609</v>
      </c>
      <c r="N167" s="4">
        <v>11</v>
      </c>
      <c r="O167" s="4">
        <v>1</v>
      </c>
      <c r="P167" s="5">
        <v>45040</v>
      </c>
      <c r="Q167" s="25">
        <f>VLOOKUP(H167,'[2]FDC1 zone Hyp1'!$A$2:$Y$43,24,0)</f>
        <v>94.34</v>
      </c>
      <c r="R167" s="25">
        <f>VLOOKUP(H167,'[2]FDC2 zone Hyp2'!$A$2:$AA$43,24,0)</f>
        <v>98.85</v>
      </c>
      <c r="S167" s="25">
        <f>VLOOKUP(H167,'[2]FDC1 Hyp3 taxeha1'!$A$1:$AA$43,27,0)</f>
        <v>0</v>
      </c>
      <c r="T167" s="26">
        <f t="shared" si="6"/>
        <v>1132.08</v>
      </c>
      <c r="U167" s="26">
        <f t="shared" si="7"/>
        <v>1186.1999999999998</v>
      </c>
      <c r="V167" s="26">
        <f t="shared" si="8"/>
        <v>0</v>
      </c>
    </row>
    <row r="168" spans="1:22" x14ac:dyDescent="0.35">
      <c r="A168" s="20">
        <v>520201</v>
      </c>
      <c r="B168" s="1" t="s">
        <v>1581</v>
      </c>
      <c r="C168" s="19" t="s">
        <v>1024</v>
      </c>
      <c r="D168" s="2">
        <v>0</v>
      </c>
      <c r="E168" s="2">
        <v>47.42</v>
      </c>
      <c r="F168" s="2">
        <v>0</v>
      </c>
      <c r="G168" s="2">
        <v>47.42</v>
      </c>
      <c r="H168" s="19" t="s">
        <v>999</v>
      </c>
      <c r="I168" s="4">
        <v>2023</v>
      </c>
      <c r="J168" s="4">
        <v>2</v>
      </c>
      <c r="K168" s="21">
        <v>2</v>
      </c>
      <c r="L168" s="1" t="s">
        <v>1608</v>
      </c>
      <c r="M168" s="19" t="s">
        <v>1609</v>
      </c>
      <c r="O168" s="4">
        <v>1</v>
      </c>
      <c r="P168" s="5">
        <v>45040</v>
      </c>
      <c r="Q168" s="25">
        <f>VLOOKUP(H168,'[2]FDC1 zone Hyp1'!$A$2:$Y$43,24,0)</f>
        <v>15.58</v>
      </c>
      <c r="R168" s="25">
        <f>VLOOKUP(H168,'[2]FDC2 zone Hyp2'!$A$2:$AA$43,24,0)</f>
        <v>20.76</v>
      </c>
      <c r="S168" s="25">
        <f>VLOOKUP(H168,'[2]FDC1 Hyp3 taxeha1'!$A$1:$AA$43,27,0)</f>
        <v>0</v>
      </c>
      <c r="T168" s="26">
        <f t="shared" si="6"/>
        <v>31.16</v>
      </c>
      <c r="U168" s="26">
        <f t="shared" si="7"/>
        <v>41.52</v>
      </c>
      <c r="V168" s="26">
        <f t="shared" si="8"/>
        <v>0</v>
      </c>
    </row>
    <row r="169" spans="1:22" x14ac:dyDescent="0.35">
      <c r="A169" s="20">
        <v>520202</v>
      </c>
      <c r="B169" s="1" t="s">
        <v>1057</v>
      </c>
      <c r="C169" s="19" t="s">
        <v>920</v>
      </c>
      <c r="D169" s="2">
        <v>213.63</v>
      </c>
      <c r="E169" s="2">
        <v>175.38</v>
      </c>
      <c r="F169" s="2">
        <v>0</v>
      </c>
      <c r="G169" s="2">
        <v>389.01</v>
      </c>
      <c r="H169" s="19" t="s">
        <v>910</v>
      </c>
      <c r="I169" s="4">
        <v>2023</v>
      </c>
      <c r="J169" s="4">
        <v>6</v>
      </c>
      <c r="K169" s="21">
        <v>6</v>
      </c>
      <c r="L169" s="1" t="s">
        <v>1608</v>
      </c>
      <c r="M169" s="19" t="s">
        <v>1609</v>
      </c>
      <c r="N169" s="4">
        <v>6</v>
      </c>
      <c r="O169" s="4">
        <v>1</v>
      </c>
      <c r="P169" s="5">
        <v>45040</v>
      </c>
      <c r="Q169" s="25">
        <f>VLOOKUP(H169,'[2]FDC1 zone Hyp1'!$A$2:$Y$43,24,0)</f>
        <v>60.57</v>
      </c>
      <c r="R169" s="25">
        <f>VLOOKUP(H169,'[2]FDC2 zone Hyp2'!$A$2:$AA$43,24,0)</f>
        <v>65.290000000000006</v>
      </c>
      <c r="S169" s="25">
        <f>VLOOKUP(H169,'[2]FDC1 Hyp3 taxeha1'!$A$1:$AA$43,27,0)</f>
        <v>0</v>
      </c>
      <c r="T169" s="26">
        <f t="shared" si="6"/>
        <v>363.42</v>
      </c>
      <c r="U169" s="26">
        <f t="shared" si="7"/>
        <v>391.74</v>
      </c>
      <c r="V169" s="26">
        <f t="shared" si="8"/>
        <v>0</v>
      </c>
    </row>
    <row r="170" spans="1:22" x14ac:dyDescent="0.35">
      <c r="A170" s="20">
        <v>520203</v>
      </c>
      <c r="B170" s="1" t="s">
        <v>1096</v>
      </c>
      <c r="C170" s="19" t="s">
        <v>7</v>
      </c>
      <c r="D170" s="2">
        <v>47.26</v>
      </c>
      <c r="E170" s="2">
        <v>107</v>
      </c>
      <c r="F170" s="2">
        <v>0</v>
      </c>
      <c r="G170" s="2">
        <v>154.26</v>
      </c>
      <c r="H170" s="19" t="s">
        <v>46</v>
      </c>
      <c r="I170" s="4">
        <v>2023</v>
      </c>
      <c r="J170" s="4">
        <v>8</v>
      </c>
      <c r="K170" s="21">
        <v>8</v>
      </c>
      <c r="L170" s="1" t="s">
        <v>1608</v>
      </c>
      <c r="M170" s="19" t="s">
        <v>1609</v>
      </c>
      <c r="N170" s="4">
        <v>4</v>
      </c>
      <c r="O170" s="4">
        <v>1</v>
      </c>
      <c r="P170" s="5">
        <v>45040</v>
      </c>
      <c r="Q170" s="25">
        <f>VLOOKUP(H170,'[2]FDC1 zone Hyp1'!$A$2:$Y$43,24,0)</f>
        <v>0</v>
      </c>
      <c r="R170" s="25">
        <f>VLOOKUP(H170,'[2]FDC2 zone Hyp2'!$A$2:$AA$43,24,0)</f>
        <v>0</v>
      </c>
      <c r="S170" s="25">
        <f>VLOOKUP(H170,'[2]FDC1 Hyp3 taxeha1'!$A$1:$AA$43,27,0)</f>
        <v>0</v>
      </c>
      <c r="T170" s="26">
        <f t="shared" si="6"/>
        <v>0</v>
      </c>
      <c r="U170" s="26">
        <f t="shared" si="7"/>
        <v>0</v>
      </c>
      <c r="V170" s="26">
        <f t="shared" si="8"/>
        <v>0</v>
      </c>
    </row>
    <row r="171" spans="1:22" x14ac:dyDescent="0.35">
      <c r="A171" s="20">
        <v>520204</v>
      </c>
      <c r="B171" s="1" t="s">
        <v>1209</v>
      </c>
      <c r="C171" s="19" t="s">
        <v>262</v>
      </c>
      <c r="D171" s="2">
        <v>601.97</v>
      </c>
      <c r="E171" s="2">
        <v>409.55</v>
      </c>
      <c r="F171" s="2">
        <v>0</v>
      </c>
      <c r="G171" s="2">
        <v>1011.52</v>
      </c>
      <c r="H171" s="19" t="s">
        <v>181</v>
      </c>
      <c r="I171" s="4">
        <v>2023</v>
      </c>
      <c r="J171" s="4">
        <v>20</v>
      </c>
      <c r="K171" s="21">
        <v>32</v>
      </c>
      <c r="L171" s="1" t="s">
        <v>1608</v>
      </c>
      <c r="M171" s="19" t="s">
        <v>1609</v>
      </c>
      <c r="N171" s="4">
        <v>9</v>
      </c>
      <c r="O171" s="4">
        <v>1</v>
      </c>
      <c r="P171" s="5">
        <v>45040</v>
      </c>
      <c r="Q171" s="25">
        <f>VLOOKUP(H171,'[2]FDC1 zone Hyp1'!$A$2:$Y$43,24,0)</f>
        <v>58.01</v>
      </c>
      <c r="R171" s="25">
        <f>VLOOKUP(H171,'[2]FDC2 zone Hyp2'!$A$2:$AA$43,24,0)</f>
        <v>62.43</v>
      </c>
      <c r="S171" s="25">
        <f>VLOOKUP(H171,'[2]FDC1 Hyp3 taxeha1'!$A$1:$AA$43,27,0)</f>
        <v>0</v>
      </c>
      <c r="T171" s="26">
        <f t="shared" si="6"/>
        <v>1856.32</v>
      </c>
      <c r="U171" s="26">
        <f t="shared" si="7"/>
        <v>1997.76</v>
      </c>
      <c r="V171" s="26">
        <f t="shared" si="8"/>
        <v>0</v>
      </c>
    </row>
    <row r="172" spans="1:22" x14ac:dyDescent="0.35">
      <c r="A172" s="20">
        <v>520208</v>
      </c>
      <c r="B172" s="1" t="s">
        <v>1091</v>
      </c>
      <c r="C172" s="19" t="s">
        <v>1582</v>
      </c>
      <c r="D172" s="2">
        <v>43.55</v>
      </c>
      <c r="E172" s="2">
        <v>45.76</v>
      </c>
      <c r="F172" s="2">
        <v>0</v>
      </c>
      <c r="G172" s="2">
        <v>89.31</v>
      </c>
      <c r="H172" s="19" t="s">
        <v>999</v>
      </c>
      <c r="I172" s="4">
        <v>2023</v>
      </c>
      <c r="J172" s="4">
        <v>2</v>
      </c>
      <c r="K172" s="21">
        <v>2</v>
      </c>
      <c r="L172" s="1" t="s">
        <v>1608</v>
      </c>
      <c r="M172" s="19" t="s">
        <v>1609</v>
      </c>
      <c r="N172" s="4">
        <v>2</v>
      </c>
      <c r="O172" s="4">
        <v>1</v>
      </c>
      <c r="P172" s="5">
        <v>45040</v>
      </c>
      <c r="Q172" s="25">
        <f>VLOOKUP(H172,'[2]FDC1 zone Hyp1'!$A$2:$Y$43,24,0)</f>
        <v>15.58</v>
      </c>
      <c r="R172" s="25">
        <f>VLOOKUP(H172,'[2]FDC2 zone Hyp2'!$A$2:$AA$43,24,0)</f>
        <v>20.76</v>
      </c>
      <c r="S172" s="25">
        <f>VLOOKUP(H172,'[2]FDC1 Hyp3 taxeha1'!$A$1:$AA$43,27,0)</f>
        <v>0</v>
      </c>
      <c r="T172" s="26">
        <f t="shared" si="6"/>
        <v>31.16</v>
      </c>
      <c r="U172" s="26">
        <f t="shared" si="7"/>
        <v>41.52</v>
      </c>
      <c r="V172" s="26">
        <f t="shared" si="8"/>
        <v>0</v>
      </c>
    </row>
    <row r="173" spans="1:22" x14ac:dyDescent="0.35">
      <c r="A173" s="20">
        <v>520209</v>
      </c>
      <c r="B173" s="1" t="s">
        <v>1513</v>
      </c>
      <c r="C173" s="19" t="s">
        <v>887</v>
      </c>
      <c r="D173" s="2">
        <v>45.3</v>
      </c>
      <c r="E173" s="2">
        <v>55.25</v>
      </c>
      <c r="F173" s="2">
        <v>0</v>
      </c>
      <c r="G173" s="2">
        <v>100.55</v>
      </c>
      <c r="H173" s="19" t="s">
        <v>853</v>
      </c>
      <c r="I173" s="4">
        <v>2023</v>
      </c>
      <c r="J173" s="4">
        <v>4</v>
      </c>
      <c r="K173" s="21">
        <v>4</v>
      </c>
      <c r="L173" s="1" t="s">
        <v>1608</v>
      </c>
      <c r="M173" s="19" t="s">
        <v>1609</v>
      </c>
      <c r="N173" s="4">
        <v>1</v>
      </c>
      <c r="O173" s="4">
        <v>1</v>
      </c>
      <c r="P173" s="5">
        <v>45040</v>
      </c>
      <c r="Q173" s="25">
        <f>VLOOKUP(H173,'[2]FDC1 zone Hyp1'!$A$2:$Y$43,24,0)</f>
        <v>0</v>
      </c>
      <c r="R173" s="25">
        <f>VLOOKUP(H173,'[2]FDC2 zone Hyp2'!$A$2:$AA$43,24,0)</f>
        <v>0</v>
      </c>
      <c r="S173" s="25">
        <f>VLOOKUP(H173,'[2]FDC1 Hyp3 taxeha1'!$A$1:$AA$43,27,0)</f>
        <v>0</v>
      </c>
      <c r="T173" s="26">
        <f t="shared" si="6"/>
        <v>0</v>
      </c>
      <c r="U173" s="26">
        <f t="shared" si="7"/>
        <v>0</v>
      </c>
      <c r="V173" s="26">
        <f t="shared" si="8"/>
        <v>0</v>
      </c>
    </row>
    <row r="174" spans="1:22" x14ac:dyDescent="0.35">
      <c r="A174" s="20">
        <v>520210</v>
      </c>
      <c r="B174" s="1" t="s">
        <v>1220</v>
      </c>
      <c r="C174" s="19" t="s">
        <v>271</v>
      </c>
      <c r="D174" s="2">
        <v>312.73</v>
      </c>
      <c r="E174" s="2">
        <v>702.53</v>
      </c>
      <c r="F174" s="2">
        <v>0</v>
      </c>
      <c r="G174" s="2">
        <v>1015.26</v>
      </c>
      <c r="H174" s="19" t="s">
        <v>265</v>
      </c>
      <c r="I174" s="4">
        <v>2023</v>
      </c>
      <c r="J174" s="4">
        <v>30</v>
      </c>
      <c r="K174" s="21">
        <v>55</v>
      </c>
      <c r="L174" s="1" t="s">
        <v>1608</v>
      </c>
      <c r="M174" s="19" t="s">
        <v>1609</v>
      </c>
      <c r="N174" s="4">
        <v>38</v>
      </c>
      <c r="O174" s="4">
        <v>1</v>
      </c>
      <c r="P174" s="5">
        <v>45040</v>
      </c>
      <c r="Q174" s="25">
        <f>VLOOKUP(H174,'[2]FDC1 zone Hyp1'!$A$2:$Y$43,24,0)</f>
        <v>126.44</v>
      </c>
      <c r="R174" s="25">
        <f>VLOOKUP(H174,'[2]FDC2 zone Hyp2'!$A$2:$AA$43,24,0)</f>
        <v>130.44</v>
      </c>
      <c r="S174" s="25">
        <f>VLOOKUP(H174,'[2]FDC1 Hyp3 taxeha1'!$A$1:$AA$43,27,0)</f>
        <v>0</v>
      </c>
      <c r="T174" s="26">
        <f t="shared" si="6"/>
        <v>6954.2</v>
      </c>
      <c r="U174" s="26">
        <f t="shared" si="7"/>
        <v>7174.2</v>
      </c>
      <c r="V174" s="26">
        <f t="shared" si="8"/>
        <v>0</v>
      </c>
    </row>
    <row r="175" spans="1:22" x14ac:dyDescent="0.35">
      <c r="A175" s="20">
        <v>520211</v>
      </c>
      <c r="B175" s="1" t="s">
        <v>105</v>
      </c>
      <c r="C175" s="19" t="s">
        <v>325</v>
      </c>
      <c r="D175" s="2">
        <v>0</v>
      </c>
      <c r="E175" s="2">
        <v>262</v>
      </c>
      <c r="F175" s="2">
        <v>0</v>
      </c>
      <c r="G175" s="2">
        <v>262</v>
      </c>
      <c r="H175" s="19" t="s">
        <v>43</v>
      </c>
      <c r="I175" s="4">
        <v>2023</v>
      </c>
      <c r="J175" s="4">
        <v>10</v>
      </c>
      <c r="K175" s="21">
        <v>10</v>
      </c>
      <c r="L175" s="1" t="s">
        <v>1608</v>
      </c>
      <c r="M175" s="19" t="s">
        <v>1609</v>
      </c>
      <c r="N175" s="4">
        <v>4</v>
      </c>
      <c r="O175" s="4">
        <v>1</v>
      </c>
      <c r="P175" s="5">
        <v>45040</v>
      </c>
      <c r="Q175" s="25">
        <f>VLOOKUP(H175,'[2]FDC1 zone Hyp1'!$A$2:$Y$43,24,0)</f>
        <v>50.56</v>
      </c>
      <c r="R175" s="25">
        <f>VLOOKUP(H175,'[2]FDC2 zone Hyp2'!$A$2:$AA$43,24,0)</f>
        <v>54.94</v>
      </c>
      <c r="S175" s="25">
        <f>VLOOKUP(H175,'[2]FDC1 Hyp3 taxeha1'!$A$1:$AA$43,27,0)</f>
        <v>0</v>
      </c>
      <c r="T175" s="26">
        <f t="shared" si="6"/>
        <v>505.6</v>
      </c>
      <c r="U175" s="26">
        <f t="shared" si="7"/>
        <v>549.4</v>
      </c>
      <c r="V175" s="26">
        <f t="shared" si="8"/>
        <v>0</v>
      </c>
    </row>
    <row r="176" spans="1:22" x14ac:dyDescent="0.35">
      <c r="A176" s="20">
        <v>520213</v>
      </c>
      <c r="B176" s="1" t="s">
        <v>1387</v>
      </c>
      <c r="C176" s="19" t="s">
        <v>1394</v>
      </c>
      <c r="D176" s="2">
        <v>400</v>
      </c>
      <c r="E176" s="2">
        <v>102</v>
      </c>
      <c r="F176" s="2">
        <v>0</v>
      </c>
      <c r="G176" s="2">
        <v>502</v>
      </c>
      <c r="H176" s="19" t="s">
        <v>88</v>
      </c>
      <c r="I176" s="4">
        <v>2023</v>
      </c>
      <c r="J176" s="4">
        <v>4</v>
      </c>
      <c r="K176" s="21">
        <v>4</v>
      </c>
      <c r="L176" s="1" t="s">
        <v>1608</v>
      </c>
      <c r="M176" s="19" t="s">
        <v>1609</v>
      </c>
      <c r="N176" s="4">
        <v>3</v>
      </c>
      <c r="O176" s="4">
        <v>1</v>
      </c>
      <c r="P176" s="5">
        <v>45040</v>
      </c>
      <c r="Q176" s="25">
        <f>VLOOKUP(H176,'[2]FDC1 zone Hyp1'!$A$2:$Y$43,24,0)</f>
        <v>48.63</v>
      </c>
      <c r="R176" s="25">
        <f>VLOOKUP(H176,'[2]FDC2 zone Hyp2'!$A$2:$AA$43,24,0)</f>
        <v>53.52</v>
      </c>
      <c r="S176" s="25">
        <f>VLOOKUP(H176,'[2]FDC1 Hyp3 taxeha1'!$A$1:$AA$43,27,0)</f>
        <v>0</v>
      </c>
      <c r="T176" s="26">
        <f t="shared" si="6"/>
        <v>194.52</v>
      </c>
      <c r="U176" s="26">
        <f t="shared" si="7"/>
        <v>214.08</v>
      </c>
      <c r="V176" s="26">
        <f t="shared" si="8"/>
        <v>0</v>
      </c>
    </row>
    <row r="177" spans="1:22" x14ac:dyDescent="0.35">
      <c r="A177" s="20">
        <v>520216</v>
      </c>
      <c r="B177" s="1" t="s">
        <v>1239</v>
      </c>
      <c r="C177" s="19" t="s">
        <v>368</v>
      </c>
      <c r="D177" s="2">
        <v>20</v>
      </c>
      <c r="E177" s="2">
        <v>82</v>
      </c>
      <c r="F177" s="2">
        <v>0</v>
      </c>
      <c r="G177" s="2">
        <v>102</v>
      </c>
      <c r="H177" s="19" t="s">
        <v>367</v>
      </c>
      <c r="I177" s="4">
        <v>2023</v>
      </c>
      <c r="J177" s="4">
        <v>4</v>
      </c>
      <c r="K177" s="21">
        <v>4</v>
      </c>
      <c r="L177" s="1" t="s">
        <v>1608</v>
      </c>
      <c r="M177" s="19" t="s">
        <v>1609</v>
      </c>
      <c r="N177" s="4">
        <v>2</v>
      </c>
      <c r="O177" s="4">
        <v>1</v>
      </c>
      <c r="P177" s="5">
        <v>45040</v>
      </c>
      <c r="Q177" s="25">
        <f>VLOOKUP(H177,'[2]FDC1 zone Hyp1'!$A$2:$Y$43,24,0)</f>
        <v>64.040000000000006</v>
      </c>
      <c r="R177" s="25">
        <f>VLOOKUP(H177,'[2]FDC2 zone Hyp2'!$A$2:$AA$43,24,0)</f>
        <v>69.069999999999993</v>
      </c>
      <c r="S177" s="25">
        <f>VLOOKUP(H177,'[2]FDC1 Hyp3 taxeha1'!$A$1:$AA$43,27,0)</f>
        <v>0</v>
      </c>
      <c r="T177" s="26">
        <f t="shared" si="6"/>
        <v>256.16000000000003</v>
      </c>
      <c r="U177" s="26">
        <f t="shared" si="7"/>
        <v>276.27999999999997</v>
      </c>
      <c r="V177" s="26">
        <f t="shared" si="8"/>
        <v>0</v>
      </c>
    </row>
    <row r="178" spans="1:22" x14ac:dyDescent="0.35">
      <c r="A178" s="20">
        <v>520217</v>
      </c>
      <c r="B178" s="1" t="s">
        <v>1172</v>
      </c>
      <c r="C178" s="19" t="s">
        <v>226</v>
      </c>
      <c r="D178" s="2">
        <v>23.76</v>
      </c>
      <c r="E178" s="2">
        <v>835.08</v>
      </c>
      <c r="F178" s="2">
        <v>0</v>
      </c>
      <c r="G178" s="2">
        <v>858.84</v>
      </c>
      <c r="H178" s="19" t="s">
        <v>181</v>
      </c>
      <c r="I178" s="4">
        <v>2023</v>
      </c>
      <c r="J178" s="4">
        <v>40</v>
      </c>
      <c r="K178" s="21">
        <v>40</v>
      </c>
      <c r="L178" s="1" t="s">
        <v>1608</v>
      </c>
      <c r="M178" s="19" t="s">
        <v>1609</v>
      </c>
      <c r="N178" s="4">
        <v>40</v>
      </c>
      <c r="O178" s="4">
        <v>1</v>
      </c>
      <c r="P178" s="5">
        <v>45040</v>
      </c>
      <c r="Q178" s="25">
        <f>VLOOKUP(H178,'[2]FDC1 zone Hyp1'!$A$2:$Y$43,24,0)</f>
        <v>58.01</v>
      </c>
      <c r="R178" s="25">
        <f>VLOOKUP(H178,'[2]FDC2 zone Hyp2'!$A$2:$AA$43,24,0)</f>
        <v>62.43</v>
      </c>
      <c r="S178" s="25">
        <f>VLOOKUP(H178,'[2]FDC1 Hyp3 taxeha1'!$A$1:$AA$43,27,0)</f>
        <v>0</v>
      </c>
      <c r="T178" s="26">
        <f t="shared" si="6"/>
        <v>2320.4</v>
      </c>
      <c r="U178" s="26">
        <f t="shared" si="7"/>
        <v>2497.1999999999998</v>
      </c>
      <c r="V178" s="26">
        <f t="shared" si="8"/>
        <v>0</v>
      </c>
    </row>
    <row r="179" spans="1:22" x14ac:dyDescent="0.35">
      <c r="A179" s="20">
        <v>520218</v>
      </c>
      <c r="B179" s="1" t="s">
        <v>1129</v>
      </c>
      <c r="C179" s="19" t="s">
        <v>1123</v>
      </c>
      <c r="D179" s="2">
        <v>1473.43</v>
      </c>
      <c r="E179" s="2">
        <v>589.64</v>
      </c>
      <c r="F179" s="2">
        <v>0</v>
      </c>
      <c r="G179" s="2">
        <v>2063.0700000000002</v>
      </c>
      <c r="H179" s="19" t="s">
        <v>86</v>
      </c>
      <c r="I179" s="4">
        <v>2023</v>
      </c>
      <c r="J179" s="4">
        <v>40</v>
      </c>
      <c r="K179" s="21">
        <v>40</v>
      </c>
      <c r="L179" s="1" t="s">
        <v>1608</v>
      </c>
      <c r="M179" s="19" t="s">
        <v>1609</v>
      </c>
      <c r="N179" s="4">
        <v>36</v>
      </c>
      <c r="O179" s="4">
        <v>1</v>
      </c>
      <c r="P179" s="5">
        <v>45040</v>
      </c>
      <c r="Q179" s="25">
        <f>VLOOKUP(H179,'[2]FDC1 zone Hyp1'!$A$2:$Y$43,24,0)</f>
        <v>94.34</v>
      </c>
      <c r="R179" s="25">
        <f>VLOOKUP(H179,'[2]FDC2 zone Hyp2'!$A$2:$AA$43,24,0)</f>
        <v>98.85</v>
      </c>
      <c r="S179" s="25">
        <f>VLOOKUP(H179,'[2]FDC1 Hyp3 taxeha1'!$A$1:$AA$43,27,0)</f>
        <v>0</v>
      </c>
      <c r="T179" s="26">
        <f t="shared" si="6"/>
        <v>3773.6000000000004</v>
      </c>
      <c r="U179" s="26">
        <f t="shared" si="7"/>
        <v>3954</v>
      </c>
      <c r="V179" s="26">
        <f t="shared" si="8"/>
        <v>0</v>
      </c>
    </row>
    <row r="180" spans="1:22" x14ac:dyDescent="0.35">
      <c r="A180" s="20">
        <v>520219</v>
      </c>
      <c r="B180" s="1" t="s">
        <v>1381</v>
      </c>
      <c r="C180" s="19" t="s">
        <v>1380</v>
      </c>
      <c r="D180" s="2">
        <v>346.86</v>
      </c>
      <c r="E180" s="2">
        <v>80.92</v>
      </c>
      <c r="F180" s="2">
        <v>0</v>
      </c>
      <c r="G180" s="2">
        <v>427.78</v>
      </c>
      <c r="H180" s="19" t="s">
        <v>88</v>
      </c>
      <c r="I180" s="4">
        <v>2023</v>
      </c>
      <c r="J180" s="4">
        <v>8</v>
      </c>
      <c r="K180" s="21">
        <v>14</v>
      </c>
      <c r="L180" s="1" t="s">
        <v>1608</v>
      </c>
      <c r="M180" s="19" t="s">
        <v>1609</v>
      </c>
      <c r="N180" s="4">
        <v>8</v>
      </c>
      <c r="O180" s="4">
        <v>1</v>
      </c>
      <c r="P180" s="5">
        <v>45040</v>
      </c>
      <c r="Q180" s="25">
        <f>VLOOKUP(H180,'[2]FDC1 zone Hyp1'!$A$2:$Y$43,24,0)</f>
        <v>48.63</v>
      </c>
      <c r="R180" s="25">
        <f>VLOOKUP(H180,'[2]FDC2 zone Hyp2'!$A$2:$AA$43,24,0)</f>
        <v>53.52</v>
      </c>
      <c r="S180" s="25">
        <f>VLOOKUP(H180,'[2]FDC1 Hyp3 taxeha1'!$A$1:$AA$43,27,0)</f>
        <v>0</v>
      </c>
      <c r="T180" s="26">
        <f t="shared" si="6"/>
        <v>680.82</v>
      </c>
      <c r="U180" s="26">
        <f t="shared" si="7"/>
        <v>749.28000000000009</v>
      </c>
      <c r="V180" s="26">
        <f t="shared" si="8"/>
        <v>0</v>
      </c>
    </row>
    <row r="181" spans="1:22" x14ac:dyDescent="0.35">
      <c r="A181" s="20">
        <v>520221</v>
      </c>
      <c r="B181" s="1" t="s">
        <v>1368</v>
      </c>
      <c r="C181" s="19" t="s">
        <v>1635</v>
      </c>
      <c r="D181" s="2">
        <v>0</v>
      </c>
      <c r="E181" s="2">
        <v>104.78</v>
      </c>
      <c r="F181" s="2">
        <v>0</v>
      </c>
      <c r="G181" s="2">
        <v>104.78</v>
      </c>
      <c r="H181" s="19" t="s">
        <v>88</v>
      </c>
      <c r="I181" s="4">
        <v>2023</v>
      </c>
      <c r="J181" s="4">
        <v>2</v>
      </c>
      <c r="K181" s="21">
        <v>2</v>
      </c>
      <c r="L181" s="1" t="s">
        <v>1608</v>
      </c>
      <c r="M181" s="19" t="s">
        <v>1609</v>
      </c>
      <c r="N181" s="4">
        <v>1</v>
      </c>
      <c r="O181" s="4">
        <v>1</v>
      </c>
      <c r="P181" s="5">
        <v>45040</v>
      </c>
      <c r="Q181" s="25">
        <f>VLOOKUP(H181,'[2]FDC1 zone Hyp1'!$A$2:$Y$43,24,0)</f>
        <v>48.63</v>
      </c>
      <c r="R181" s="25">
        <f>VLOOKUP(H181,'[2]FDC2 zone Hyp2'!$A$2:$AA$43,24,0)</f>
        <v>53.52</v>
      </c>
      <c r="S181" s="25">
        <f>VLOOKUP(H181,'[2]FDC1 Hyp3 taxeha1'!$A$1:$AA$43,27,0)</f>
        <v>0</v>
      </c>
      <c r="T181" s="26">
        <f t="shared" si="6"/>
        <v>97.26</v>
      </c>
      <c r="U181" s="26">
        <f t="shared" si="7"/>
        <v>107.04</v>
      </c>
      <c r="V181" s="26">
        <f t="shared" si="8"/>
        <v>0</v>
      </c>
    </row>
    <row r="182" spans="1:22" x14ac:dyDescent="0.35">
      <c r="A182" s="20">
        <v>520222</v>
      </c>
      <c r="B182" s="1" t="s">
        <v>1266</v>
      </c>
      <c r="C182" s="19" t="s">
        <v>365</v>
      </c>
      <c r="D182" s="2">
        <v>20.11</v>
      </c>
      <c r="E182" s="2">
        <v>159.86000000000001</v>
      </c>
      <c r="F182" s="2">
        <v>0</v>
      </c>
      <c r="G182" s="2">
        <v>179.97</v>
      </c>
      <c r="H182" s="19" t="s">
        <v>332</v>
      </c>
      <c r="I182" s="4">
        <v>2023</v>
      </c>
      <c r="J182" s="4">
        <v>8</v>
      </c>
      <c r="K182" s="21">
        <v>8</v>
      </c>
      <c r="L182" s="1" t="s">
        <v>1608</v>
      </c>
      <c r="M182" s="19" t="s">
        <v>1609</v>
      </c>
      <c r="N182" s="4">
        <v>8</v>
      </c>
      <c r="O182" s="4">
        <v>1</v>
      </c>
      <c r="P182" s="5">
        <v>45040</v>
      </c>
      <c r="Q182" s="25">
        <f>VLOOKUP(H182,'[2]FDC1 zone Hyp1'!$A$2:$Y$43,24,0)</f>
        <v>0</v>
      </c>
      <c r="R182" s="25">
        <f>VLOOKUP(H182,'[2]FDC2 zone Hyp2'!$A$2:$AA$43,24,0)</f>
        <v>0</v>
      </c>
      <c r="S182" s="25">
        <f>VLOOKUP(H182,'[2]FDC1 Hyp3 taxeha1'!$A$1:$AA$43,27,0)</f>
        <v>0</v>
      </c>
      <c r="T182" s="26">
        <f t="shared" si="6"/>
        <v>0</v>
      </c>
      <c r="U182" s="26">
        <f t="shared" si="7"/>
        <v>0</v>
      </c>
      <c r="V182" s="26">
        <f t="shared" si="8"/>
        <v>0</v>
      </c>
    </row>
    <row r="183" spans="1:22" x14ac:dyDescent="0.35">
      <c r="A183" s="20">
        <v>520223</v>
      </c>
      <c r="B183" s="1" t="s">
        <v>1335</v>
      </c>
      <c r="C183" s="19" t="s">
        <v>656</v>
      </c>
      <c r="D183" s="2">
        <v>0</v>
      </c>
      <c r="E183" s="2">
        <v>44</v>
      </c>
      <c r="F183" s="2">
        <v>0</v>
      </c>
      <c r="G183" s="2">
        <v>44</v>
      </c>
      <c r="H183" s="19" t="s">
        <v>643</v>
      </c>
      <c r="I183" s="4">
        <v>2023</v>
      </c>
      <c r="J183" s="4">
        <v>2</v>
      </c>
      <c r="K183" s="21">
        <v>2</v>
      </c>
      <c r="L183" s="1" t="s">
        <v>1608</v>
      </c>
      <c r="M183" s="19" t="s">
        <v>1609</v>
      </c>
      <c r="O183" s="4">
        <v>1</v>
      </c>
      <c r="P183" s="5">
        <v>45040</v>
      </c>
      <c r="Q183" s="25">
        <f>VLOOKUP(H183,'[2]FDC1 zone Hyp1'!$A$2:$Y$43,24,0)</f>
        <v>86.94</v>
      </c>
      <c r="R183" s="25">
        <f>VLOOKUP(H183,'[2]FDC2 zone Hyp2'!$A$2:$AA$43,24,0)</f>
        <v>90.88</v>
      </c>
      <c r="S183" s="25">
        <f>VLOOKUP(H183,'[2]FDC1 Hyp3 taxeha1'!$A$1:$AA$43,27,0)</f>
        <v>0</v>
      </c>
      <c r="T183" s="26">
        <f t="shared" si="6"/>
        <v>173.88</v>
      </c>
      <c r="U183" s="26">
        <f t="shared" si="7"/>
        <v>181.76</v>
      </c>
      <c r="V183" s="26">
        <f t="shared" si="8"/>
        <v>0</v>
      </c>
    </row>
    <row r="184" spans="1:22" x14ac:dyDescent="0.35">
      <c r="A184" s="20">
        <v>520224</v>
      </c>
      <c r="B184" s="1" t="s">
        <v>1417</v>
      </c>
      <c r="C184" s="19" t="s">
        <v>630</v>
      </c>
      <c r="D184" s="2">
        <v>871.34</v>
      </c>
      <c r="E184" s="2">
        <v>124.18</v>
      </c>
      <c r="F184" s="2">
        <v>0</v>
      </c>
      <c r="G184" s="2">
        <v>995.52</v>
      </c>
      <c r="H184" s="19" t="s">
        <v>629</v>
      </c>
      <c r="I184" s="4">
        <v>2023</v>
      </c>
      <c r="J184" s="4">
        <v>17</v>
      </c>
      <c r="K184" s="21">
        <v>25</v>
      </c>
      <c r="L184" s="1" t="s">
        <v>1608</v>
      </c>
      <c r="M184" s="19" t="s">
        <v>1609</v>
      </c>
      <c r="N184" s="4">
        <v>25</v>
      </c>
      <c r="O184" s="4">
        <v>1</v>
      </c>
      <c r="P184" s="5">
        <v>45040</v>
      </c>
      <c r="Q184" s="25">
        <f>VLOOKUP(H184,'[2]FDC1 zone Hyp1'!$A$2:$Y$43,24,0)</f>
        <v>227.27</v>
      </c>
      <c r="R184" s="25">
        <f>VLOOKUP(H184,'[2]FDC2 zone Hyp2'!$A$2:$AA$43,24,0)</f>
        <v>231.44</v>
      </c>
      <c r="S184" s="25">
        <f>VLOOKUP(H184,'[2]FDC1 Hyp3 taxeha1'!$A$1:$AA$43,27,0)</f>
        <v>0</v>
      </c>
      <c r="T184" s="26">
        <f t="shared" si="6"/>
        <v>5681.75</v>
      </c>
      <c r="U184" s="26">
        <f t="shared" si="7"/>
        <v>5786</v>
      </c>
      <c r="V184" s="26">
        <f t="shared" si="8"/>
        <v>0</v>
      </c>
    </row>
    <row r="185" spans="1:22" x14ac:dyDescent="0.35">
      <c r="A185" s="20">
        <v>520225</v>
      </c>
      <c r="B185" s="1" t="s">
        <v>1347</v>
      </c>
      <c r="C185" s="19" t="s">
        <v>536</v>
      </c>
      <c r="D185" s="2">
        <v>334.81</v>
      </c>
      <c r="E185" s="2">
        <v>207.51</v>
      </c>
      <c r="F185" s="2">
        <v>0</v>
      </c>
      <c r="G185" s="2">
        <v>542.32000000000005</v>
      </c>
      <c r="H185" s="19" t="s">
        <v>492</v>
      </c>
      <c r="I185" s="4">
        <v>2023</v>
      </c>
      <c r="J185" s="4">
        <v>8</v>
      </c>
      <c r="K185" s="21">
        <v>8</v>
      </c>
      <c r="L185" s="1" t="s">
        <v>1608</v>
      </c>
      <c r="M185" s="19" t="s">
        <v>1609</v>
      </c>
      <c r="N185" s="4">
        <v>7</v>
      </c>
      <c r="O185" s="4">
        <v>1</v>
      </c>
      <c r="P185" s="5">
        <v>45040</v>
      </c>
      <c r="Q185" s="25">
        <f>VLOOKUP(H185,'[2]FDC1 zone Hyp1'!$A$2:$Y$43,24,0)</f>
        <v>96.97</v>
      </c>
      <c r="R185" s="25">
        <f>VLOOKUP(H185,'[2]FDC2 zone Hyp2'!$A$2:$AA$43,24,0)</f>
        <v>101.32</v>
      </c>
      <c r="S185" s="25">
        <f>VLOOKUP(H185,'[2]FDC1 Hyp3 taxeha1'!$A$1:$AA$43,27,0)</f>
        <v>0</v>
      </c>
      <c r="T185" s="26">
        <f t="shared" si="6"/>
        <v>775.76</v>
      </c>
      <c r="U185" s="26">
        <f t="shared" si="7"/>
        <v>810.56</v>
      </c>
      <c r="V185" s="26">
        <f t="shared" si="8"/>
        <v>0</v>
      </c>
    </row>
    <row r="186" spans="1:22" x14ac:dyDescent="0.35">
      <c r="A186" s="20">
        <v>520226</v>
      </c>
      <c r="B186" s="1" t="s">
        <v>1477</v>
      </c>
      <c r="C186" s="19" t="s">
        <v>805</v>
      </c>
      <c r="D186" s="2">
        <v>0</v>
      </c>
      <c r="E186" s="2">
        <v>26.38</v>
      </c>
      <c r="F186" s="2">
        <v>0</v>
      </c>
      <c r="G186" s="2">
        <v>26.38</v>
      </c>
      <c r="H186" s="19" t="s">
        <v>787</v>
      </c>
      <c r="I186" s="4">
        <v>2023</v>
      </c>
      <c r="J186" s="4">
        <v>2</v>
      </c>
      <c r="K186" s="21">
        <v>2</v>
      </c>
      <c r="L186" s="1" t="s">
        <v>1608</v>
      </c>
      <c r="M186" s="19" t="s">
        <v>1609</v>
      </c>
      <c r="N186" s="4">
        <v>1</v>
      </c>
      <c r="O186" s="4">
        <v>1</v>
      </c>
      <c r="P186" s="5">
        <v>45040</v>
      </c>
      <c r="Q186" s="25">
        <f>VLOOKUP(H186,'[2]FDC1 zone Hyp1'!$A$2:$Y$43,24,0)</f>
        <v>0</v>
      </c>
      <c r="R186" s="25">
        <f>VLOOKUP(H186,'[2]FDC2 zone Hyp2'!$A$2:$AA$43,24,0)</f>
        <v>0</v>
      </c>
      <c r="S186" s="25">
        <f>VLOOKUP(H186,'[2]FDC1 Hyp3 taxeha1'!$A$1:$AA$43,27,0)</f>
        <v>0</v>
      </c>
      <c r="T186" s="26">
        <f t="shared" si="6"/>
        <v>0</v>
      </c>
      <c r="U186" s="26">
        <f t="shared" si="7"/>
        <v>0</v>
      </c>
      <c r="V186" s="26">
        <f t="shared" si="8"/>
        <v>0</v>
      </c>
    </row>
    <row r="187" spans="1:22" x14ac:dyDescent="0.35">
      <c r="A187" s="20">
        <v>520227</v>
      </c>
      <c r="B187" s="1" t="s">
        <v>1448</v>
      </c>
      <c r="C187" s="19" t="s">
        <v>721</v>
      </c>
      <c r="D187" s="2">
        <v>309.57</v>
      </c>
      <c r="E187" s="2">
        <v>89.06</v>
      </c>
      <c r="F187" s="2">
        <v>0</v>
      </c>
      <c r="G187" s="2">
        <v>398.63</v>
      </c>
      <c r="H187" s="19" t="s">
        <v>700</v>
      </c>
      <c r="I187" s="4">
        <v>2023</v>
      </c>
      <c r="J187" s="4">
        <v>3</v>
      </c>
      <c r="K187" s="21">
        <v>3</v>
      </c>
      <c r="L187" s="1" t="s">
        <v>1608</v>
      </c>
      <c r="M187" s="19" t="s">
        <v>1609</v>
      </c>
      <c r="N187" s="4">
        <v>2</v>
      </c>
      <c r="O187" s="4">
        <v>1</v>
      </c>
      <c r="P187" s="5">
        <v>45040</v>
      </c>
      <c r="Q187" s="25">
        <f>VLOOKUP(H187,'[2]FDC1 zone Hyp1'!$A$2:$Y$43,24,0)</f>
        <v>40.96</v>
      </c>
      <c r="R187" s="25">
        <f>VLOOKUP(H187,'[2]FDC2 zone Hyp2'!$A$2:$AA$43,24,0)</f>
        <v>46.06</v>
      </c>
      <c r="S187" s="25">
        <f>VLOOKUP(H187,'[2]FDC1 Hyp3 taxeha1'!$A$1:$AA$43,27,0)</f>
        <v>0</v>
      </c>
      <c r="T187" s="26">
        <f t="shared" si="6"/>
        <v>122.88</v>
      </c>
      <c r="U187" s="26">
        <f t="shared" si="7"/>
        <v>138.18</v>
      </c>
      <c r="V187" s="26">
        <f t="shared" si="8"/>
        <v>0</v>
      </c>
    </row>
    <row r="188" spans="1:22" x14ac:dyDescent="0.35">
      <c r="A188" s="20">
        <v>520229</v>
      </c>
      <c r="B188" s="1" t="s">
        <v>1418</v>
      </c>
      <c r="C188" s="19" t="s">
        <v>519</v>
      </c>
      <c r="D188" s="2">
        <v>99.03</v>
      </c>
      <c r="E188" s="2">
        <v>27.54</v>
      </c>
      <c r="F188" s="2">
        <v>0</v>
      </c>
      <c r="G188" s="2">
        <v>126.57</v>
      </c>
      <c r="H188" s="19" t="s">
        <v>629</v>
      </c>
      <c r="I188" s="4">
        <v>2023</v>
      </c>
      <c r="J188" s="4">
        <v>2</v>
      </c>
      <c r="K188" s="21">
        <v>2</v>
      </c>
      <c r="L188" s="1" t="s">
        <v>1608</v>
      </c>
      <c r="M188" s="19" t="s">
        <v>1609</v>
      </c>
      <c r="N188" s="4">
        <v>2</v>
      </c>
      <c r="O188" s="4">
        <v>1</v>
      </c>
      <c r="P188" s="5">
        <v>45040</v>
      </c>
      <c r="Q188" s="25">
        <f>VLOOKUP(H188,'[2]FDC1 zone Hyp1'!$A$2:$Y$43,24,0)</f>
        <v>227.27</v>
      </c>
      <c r="R188" s="25">
        <f>VLOOKUP(H188,'[2]FDC2 zone Hyp2'!$A$2:$AA$43,24,0)</f>
        <v>231.44</v>
      </c>
      <c r="S188" s="25">
        <f>VLOOKUP(H188,'[2]FDC1 Hyp3 taxeha1'!$A$1:$AA$43,27,0)</f>
        <v>0</v>
      </c>
      <c r="T188" s="26">
        <f t="shared" si="6"/>
        <v>454.54</v>
      </c>
      <c r="U188" s="26">
        <f t="shared" si="7"/>
        <v>462.88</v>
      </c>
      <c r="V188" s="26">
        <f t="shared" si="8"/>
        <v>0</v>
      </c>
    </row>
    <row r="189" spans="1:22" x14ac:dyDescent="0.35">
      <c r="A189" s="20">
        <v>520231</v>
      </c>
      <c r="B189" s="1" t="s">
        <v>1476</v>
      </c>
      <c r="C189" s="19" t="s">
        <v>426</v>
      </c>
      <c r="D189" s="2">
        <v>366.06</v>
      </c>
      <c r="E189" s="2">
        <v>51.78</v>
      </c>
      <c r="F189" s="2">
        <v>0</v>
      </c>
      <c r="G189" s="2">
        <v>417.84</v>
      </c>
      <c r="H189" s="19" t="s">
        <v>787</v>
      </c>
      <c r="I189" s="4">
        <v>2023</v>
      </c>
      <c r="J189" s="4">
        <v>3</v>
      </c>
      <c r="K189" s="21">
        <v>4</v>
      </c>
      <c r="L189" s="1" t="s">
        <v>1608</v>
      </c>
      <c r="M189" s="19" t="s">
        <v>1609</v>
      </c>
      <c r="N189" s="4">
        <v>4</v>
      </c>
      <c r="O189" s="4">
        <v>1</v>
      </c>
      <c r="P189" s="5">
        <v>45040</v>
      </c>
      <c r="Q189" s="25">
        <f>VLOOKUP(H189,'[2]FDC1 zone Hyp1'!$A$2:$Y$43,24,0)</f>
        <v>0</v>
      </c>
      <c r="R189" s="25">
        <f>VLOOKUP(H189,'[2]FDC2 zone Hyp2'!$A$2:$AA$43,24,0)</f>
        <v>0</v>
      </c>
      <c r="S189" s="25">
        <f>VLOOKUP(H189,'[2]FDC1 Hyp3 taxeha1'!$A$1:$AA$43,27,0)</f>
        <v>0</v>
      </c>
      <c r="T189" s="26">
        <f t="shared" si="6"/>
        <v>0</v>
      </c>
      <c r="U189" s="26">
        <f t="shared" si="7"/>
        <v>0</v>
      </c>
      <c r="V189" s="26">
        <f t="shared" si="8"/>
        <v>0</v>
      </c>
    </row>
    <row r="190" spans="1:22" x14ac:dyDescent="0.35">
      <c r="A190" s="20">
        <v>520232</v>
      </c>
      <c r="B190" s="1" t="s">
        <v>1241</v>
      </c>
      <c r="C190" s="19" t="s">
        <v>296</v>
      </c>
      <c r="D190" s="2">
        <v>600</v>
      </c>
      <c r="E190" s="2">
        <v>42.07</v>
      </c>
      <c r="F190" s="2">
        <v>0</v>
      </c>
      <c r="G190" s="2">
        <v>642.07000000000005</v>
      </c>
      <c r="H190" s="19" t="s">
        <v>770</v>
      </c>
      <c r="I190" s="4">
        <v>2023</v>
      </c>
      <c r="J190" s="4">
        <v>2</v>
      </c>
      <c r="K190" s="21">
        <v>2</v>
      </c>
      <c r="L190" s="1" t="s">
        <v>1608</v>
      </c>
      <c r="M190" s="19" t="s">
        <v>1609</v>
      </c>
      <c r="N190" s="4">
        <v>2</v>
      </c>
      <c r="O190" s="4">
        <v>1</v>
      </c>
      <c r="P190" s="5">
        <v>45040</v>
      </c>
      <c r="Q190" s="25">
        <f>VLOOKUP(H190,'[2]FDC1 zone Hyp1'!$A$2:$Y$43,24,0)</f>
        <v>23.05</v>
      </c>
      <c r="R190" s="25">
        <f>VLOOKUP(H190,'[2]FDC2 zone Hyp2'!$A$2:$AA$43,24,0)</f>
        <v>28.5</v>
      </c>
      <c r="S190" s="25">
        <f>VLOOKUP(H190,'[2]FDC1 Hyp3 taxeha1'!$A$1:$AA$43,27,0)</f>
        <v>0</v>
      </c>
      <c r="T190" s="26">
        <f t="shared" si="6"/>
        <v>46.1</v>
      </c>
      <c r="U190" s="26">
        <f t="shared" si="7"/>
        <v>57</v>
      </c>
      <c r="V190" s="26">
        <f t="shared" si="8"/>
        <v>0</v>
      </c>
    </row>
    <row r="191" spans="1:22" x14ac:dyDescent="0.35">
      <c r="A191" s="20">
        <v>520233</v>
      </c>
      <c r="B191" s="1" t="s">
        <v>1428</v>
      </c>
      <c r="C191" s="19" t="s">
        <v>27</v>
      </c>
      <c r="D191" s="2">
        <v>0</v>
      </c>
      <c r="E191" s="2">
        <v>1801</v>
      </c>
      <c r="F191" s="2">
        <v>0</v>
      </c>
      <c r="G191" s="2">
        <v>1801</v>
      </c>
      <c r="H191" s="19" t="s">
        <v>643</v>
      </c>
      <c r="I191" s="4">
        <v>2023</v>
      </c>
      <c r="J191" s="4">
        <v>110</v>
      </c>
      <c r="K191" s="21">
        <v>95</v>
      </c>
      <c r="L191" s="1" t="s">
        <v>1608</v>
      </c>
      <c r="M191" s="19" t="s">
        <v>1609</v>
      </c>
      <c r="N191" s="4">
        <v>62</v>
      </c>
      <c r="O191" s="4">
        <v>1</v>
      </c>
      <c r="P191" s="5">
        <v>45040</v>
      </c>
      <c r="Q191" s="25">
        <f>VLOOKUP(H191,'[2]FDC1 zone Hyp1'!$A$2:$Y$43,24,0)</f>
        <v>86.94</v>
      </c>
      <c r="R191" s="25">
        <f>VLOOKUP(H191,'[2]FDC2 zone Hyp2'!$A$2:$AA$43,24,0)</f>
        <v>90.88</v>
      </c>
      <c r="S191" s="25">
        <f>VLOOKUP(H191,'[2]FDC1 Hyp3 taxeha1'!$A$1:$AA$43,27,0)</f>
        <v>0</v>
      </c>
      <c r="T191" s="26">
        <f t="shared" si="6"/>
        <v>8259.2999999999993</v>
      </c>
      <c r="U191" s="26">
        <f t="shared" si="7"/>
        <v>8633.6</v>
      </c>
      <c r="V191" s="26">
        <f t="shared" si="8"/>
        <v>0</v>
      </c>
    </row>
    <row r="192" spans="1:22" x14ac:dyDescent="0.35">
      <c r="A192" s="20">
        <v>520235</v>
      </c>
      <c r="B192" s="1" t="s">
        <v>1270</v>
      </c>
      <c r="C192" s="19" t="s">
        <v>393</v>
      </c>
      <c r="D192" s="2">
        <v>1.3</v>
      </c>
      <c r="E192" s="2">
        <v>96.41</v>
      </c>
      <c r="F192" s="2">
        <v>0</v>
      </c>
      <c r="G192" s="2">
        <v>97.71</v>
      </c>
      <c r="H192" s="19" t="s">
        <v>367</v>
      </c>
      <c r="I192" s="4">
        <v>2023</v>
      </c>
      <c r="J192" s="4">
        <v>4</v>
      </c>
      <c r="K192" s="21">
        <v>4</v>
      </c>
      <c r="L192" s="1" t="s">
        <v>1608</v>
      </c>
      <c r="M192" s="19" t="s">
        <v>1609</v>
      </c>
      <c r="N192" s="4">
        <v>3</v>
      </c>
      <c r="O192" s="4">
        <v>1</v>
      </c>
      <c r="P192" s="5">
        <v>45040</v>
      </c>
      <c r="Q192" s="25">
        <f>VLOOKUP(H192,'[2]FDC1 zone Hyp1'!$A$2:$Y$43,24,0)</f>
        <v>64.040000000000006</v>
      </c>
      <c r="R192" s="25">
        <f>VLOOKUP(H192,'[2]FDC2 zone Hyp2'!$A$2:$AA$43,24,0)</f>
        <v>69.069999999999993</v>
      </c>
      <c r="S192" s="25">
        <f>VLOOKUP(H192,'[2]FDC1 Hyp3 taxeha1'!$A$1:$AA$43,27,0)</f>
        <v>0</v>
      </c>
      <c r="T192" s="26">
        <f t="shared" si="6"/>
        <v>256.16000000000003</v>
      </c>
      <c r="U192" s="26">
        <f t="shared" si="7"/>
        <v>276.27999999999997</v>
      </c>
      <c r="V192" s="26">
        <f t="shared" si="8"/>
        <v>0</v>
      </c>
    </row>
    <row r="193" spans="1:22" x14ac:dyDescent="0.35">
      <c r="A193" s="20">
        <v>520236</v>
      </c>
      <c r="B193" s="1" t="s">
        <v>1253</v>
      </c>
      <c r="C193" s="19" t="s">
        <v>27</v>
      </c>
      <c r="D193" s="2">
        <v>0</v>
      </c>
      <c r="E193" s="2">
        <v>831</v>
      </c>
      <c r="F193" s="2">
        <v>0</v>
      </c>
      <c r="G193" s="2">
        <v>831</v>
      </c>
      <c r="H193" s="19" t="s">
        <v>332</v>
      </c>
      <c r="I193" s="4">
        <v>2023</v>
      </c>
      <c r="J193" s="4">
        <v>300</v>
      </c>
      <c r="K193" s="21">
        <v>250</v>
      </c>
      <c r="L193" s="1" t="s">
        <v>1608</v>
      </c>
      <c r="M193" s="19" t="s">
        <v>1609</v>
      </c>
      <c r="N193" s="4">
        <v>230</v>
      </c>
      <c r="O193" s="4">
        <v>1</v>
      </c>
      <c r="P193" s="5">
        <v>45040</v>
      </c>
      <c r="Q193" s="25">
        <f>VLOOKUP(H193,'[2]FDC1 zone Hyp1'!$A$2:$Y$43,24,0)</f>
        <v>0</v>
      </c>
      <c r="R193" s="25">
        <f>VLOOKUP(H193,'[2]FDC2 zone Hyp2'!$A$2:$AA$43,24,0)</f>
        <v>0</v>
      </c>
      <c r="S193" s="25">
        <f>VLOOKUP(H193,'[2]FDC1 Hyp3 taxeha1'!$A$1:$AA$43,27,0)</f>
        <v>0</v>
      </c>
      <c r="T193" s="26">
        <f t="shared" si="6"/>
        <v>0</v>
      </c>
      <c r="U193" s="26">
        <f t="shared" si="7"/>
        <v>0</v>
      </c>
      <c r="V193" s="26">
        <f t="shared" si="8"/>
        <v>0</v>
      </c>
    </row>
    <row r="194" spans="1:22" x14ac:dyDescent="0.35">
      <c r="A194" s="20">
        <v>520237</v>
      </c>
      <c r="B194" s="1" t="s">
        <v>1480</v>
      </c>
      <c r="C194" s="19" t="s">
        <v>27</v>
      </c>
      <c r="D194" s="2">
        <v>0</v>
      </c>
      <c r="E194" s="2">
        <v>147.26</v>
      </c>
      <c r="F194" s="2">
        <v>0</v>
      </c>
      <c r="G194" s="2">
        <v>147.26</v>
      </c>
      <c r="H194" s="19" t="s">
        <v>787</v>
      </c>
      <c r="I194" s="4">
        <v>2023</v>
      </c>
      <c r="J194" s="4">
        <v>10</v>
      </c>
      <c r="K194" s="21">
        <v>10</v>
      </c>
      <c r="L194" s="1" t="s">
        <v>1608</v>
      </c>
      <c r="M194" s="19" t="s">
        <v>1609</v>
      </c>
      <c r="N194" s="4">
        <v>9</v>
      </c>
      <c r="O194" s="4">
        <v>1</v>
      </c>
      <c r="P194" s="5">
        <v>45040</v>
      </c>
      <c r="Q194" s="25">
        <f>VLOOKUP(H194,'[2]FDC1 zone Hyp1'!$A$2:$Y$43,24,0)</f>
        <v>0</v>
      </c>
      <c r="R194" s="25">
        <f>VLOOKUP(H194,'[2]FDC2 zone Hyp2'!$A$2:$AA$43,24,0)</f>
        <v>0</v>
      </c>
      <c r="S194" s="25">
        <f>VLOOKUP(H194,'[2]FDC1 Hyp3 taxeha1'!$A$1:$AA$43,27,0)</f>
        <v>0</v>
      </c>
      <c r="T194" s="26">
        <f t="shared" si="6"/>
        <v>0</v>
      </c>
      <c r="U194" s="26">
        <f t="shared" si="7"/>
        <v>0</v>
      </c>
      <c r="V194" s="26">
        <f t="shared" si="8"/>
        <v>0</v>
      </c>
    </row>
    <row r="195" spans="1:22" x14ac:dyDescent="0.35">
      <c r="A195" s="20">
        <v>520238</v>
      </c>
      <c r="B195" s="1" t="s">
        <v>1418</v>
      </c>
      <c r="C195" s="19" t="s">
        <v>27</v>
      </c>
      <c r="D195" s="2">
        <v>0</v>
      </c>
      <c r="E195" s="2">
        <v>62</v>
      </c>
      <c r="F195" s="2">
        <v>0</v>
      </c>
      <c r="G195" s="2">
        <v>62</v>
      </c>
      <c r="H195" s="19" t="s">
        <v>629</v>
      </c>
      <c r="I195" s="4">
        <v>2023</v>
      </c>
      <c r="J195" s="4">
        <v>6</v>
      </c>
      <c r="K195" s="21">
        <v>6</v>
      </c>
      <c r="L195" s="1" t="s">
        <v>1608</v>
      </c>
      <c r="M195" s="19" t="s">
        <v>1609</v>
      </c>
      <c r="N195" s="4">
        <v>5</v>
      </c>
      <c r="O195" s="4">
        <v>1</v>
      </c>
      <c r="P195" s="5">
        <v>45040</v>
      </c>
      <c r="Q195" s="25">
        <f>VLOOKUP(H195,'[2]FDC1 zone Hyp1'!$A$2:$Y$43,24,0)</f>
        <v>227.27</v>
      </c>
      <c r="R195" s="25">
        <f>VLOOKUP(H195,'[2]FDC2 zone Hyp2'!$A$2:$AA$43,24,0)</f>
        <v>231.44</v>
      </c>
      <c r="S195" s="25">
        <f>VLOOKUP(H195,'[2]FDC1 Hyp3 taxeha1'!$A$1:$AA$43,27,0)</f>
        <v>0</v>
      </c>
      <c r="T195" s="26">
        <f t="shared" ref="T195:T258" si="9">$K195*Q195</f>
        <v>1363.6200000000001</v>
      </c>
      <c r="U195" s="26">
        <f t="shared" ref="U195:U258" si="10">$K195*R195</f>
        <v>1388.6399999999999</v>
      </c>
      <c r="V195" s="26">
        <f t="shared" ref="V195:V258" si="11">$K195*S195</f>
        <v>0</v>
      </c>
    </row>
    <row r="196" spans="1:22" x14ac:dyDescent="0.35">
      <c r="A196" s="20">
        <v>520239</v>
      </c>
      <c r="B196" s="1" t="s">
        <v>1427</v>
      </c>
      <c r="C196" s="19" t="s">
        <v>27</v>
      </c>
      <c r="D196" s="2">
        <v>0</v>
      </c>
      <c r="E196" s="2">
        <v>324</v>
      </c>
      <c r="F196" s="2">
        <v>0</v>
      </c>
      <c r="G196" s="2">
        <v>324</v>
      </c>
      <c r="H196" s="19" t="s">
        <v>643</v>
      </c>
      <c r="I196" s="4">
        <v>2023</v>
      </c>
      <c r="J196" s="4">
        <v>6</v>
      </c>
      <c r="K196" s="21">
        <v>6</v>
      </c>
      <c r="L196" s="1" t="s">
        <v>1608</v>
      </c>
      <c r="M196" s="19" t="s">
        <v>1609</v>
      </c>
      <c r="N196" s="4">
        <v>6</v>
      </c>
      <c r="O196" s="4">
        <v>1</v>
      </c>
      <c r="P196" s="5">
        <v>45040</v>
      </c>
      <c r="Q196" s="25">
        <f>VLOOKUP(H196,'[2]FDC1 zone Hyp1'!$A$2:$Y$43,24,0)</f>
        <v>86.94</v>
      </c>
      <c r="R196" s="25">
        <f>VLOOKUP(H196,'[2]FDC2 zone Hyp2'!$A$2:$AA$43,24,0)</f>
        <v>90.88</v>
      </c>
      <c r="S196" s="25">
        <f>VLOOKUP(H196,'[2]FDC1 Hyp3 taxeha1'!$A$1:$AA$43,27,0)</f>
        <v>0</v>
      </c>
      <c r="T196" s="26">
        <f t="shared" si="9"/>
        <v>521.64</v>
      </c>
      <c r="U196" s="26">
        <f t="shared" si="10"/>
        <v>545.28</v>
      </c>
      <c r="V196" s="26">
        <f t="shared" si="11"/>
        <v>0</v>
      </c>
    </row>
    <row r="197" spans="1:22" x14ac:dyDescent="0.35">
      <c r="A197" s="20">
        <v>520240</v>
      </c>
      <c r="B197" s="1" t="s">
        <v>1524</v>
      </c>
      <c r="C197" s="19" t="s">
        <v>837</v>
      </c>
      <c r="D197" s="2">
        <v>27.79</v>
      </c>
      <c r="E197" s="2">
        <v>17.95</v>
      </c>
      <c r="F197" s="2">
        <v>0</v>
      </c>
      <c r="G197" s="2">
        <v>45.74</v>
      </c>
      <c r="H197" s="19" t="s">
        <v>54</v>
      </c>
      <c r="I197" s="4">
        <v>2023</v>
      </c>
      <c r="J197" s="4">
        <v>2</v>
      </c>
      <c r="K197" s="21">
        <v>2</v>
      </c>
      <c r="L197" s="1" t="s">
        <v>1608</v>
      </c>
      <c r="M197" s="19" t="s">
        <v>1609</v>
      </c>
      <c r="N197" s="4">
        <v>1</v>
      </c>
      <c r="O197" s="4">
        <v>1</v>
      </c>
      <c r="P197" s="5">
        <v>45040</v>
      </c>
      <c r="Q197" s="25">
        <f>VLOOKUP(H197,'[2]FDC1 zone Hyp1'!$A$2:$Y$43,24,0)</f>
        <v>0</v>
      </c>
      <c r="R197" s="25">
        <f>VLOOKUP(H197,'[2]FDC2 zone Hyp2'!$A$2:$AA$43,24,0)</f>
        <v>0</v>
      </c>
      <c r="S197" s="25">
        <f>VLOOKUP(H197,'[2]FDC1 Hyp3 taxeha1'!$A$1:$AA$43,27,0)</f>
        <v>0</v>
      </c>
      <c r="T197" s="26">
        <f t="shared" si="9"/>
        <v>0</v>
      </c>
      <c r="U197" s="26">
        <f t="shared" si="10"/>
        <v>0</v>
      </c>
      <c r="V197" s="26">
        <f t="shared" si="11"/>
        <v>0</v>
      </c>
    </row>
    <row r="198" spans="1:22" x14ac:dyDescent="0.35">
      <c r="A198" s="20">
        <v>520243</v>
      </c>
      <c r="B198" s="1" t="s">
        <v>1254</v>
      </c>
      <c r="C198" s="19" t="s">
        <v>365</v>
      </c>
      <c r="D198" s="2">
        <v>71.27</v>
      </c>
      <c r="E198" s="2">
        <v>26.2</v>
      </c>
      <c r="F198" s="2">
        <v>0</v>
      </c>
      <c r="G198" s="2">
        <v>97.47</v>
      </c>
      <c r="H198" s="19" t="s">
        <v>332</v>
      </c>
      <c r="I198" s="4">
        <v>2023</v>
      </c>
      <c r="J198" s="4">
        <v>1</v>
      </c>
      <c r="K198" s="21">
        <v>1</v>
      </c>
      <c r="L198" s="1" t="s">
        <v>1608</v>
      </c>
      <c r="M198" s="19" t="s">
        <v>1609</v>
      </c>
      <c r="N198" s="4">
        <v>1</v>
      </c>
      <c r="O198" s="4">
        <v>1</v>
      </c>
      <c r="P198" s="5">
        <v>45040</v>
      </c>
      <c r="Q198" s="25">
        <f>VLOOKUP(H198,'[2]FDC1 zone Hyp1'!$A$2:$Y$43,24,0)</f>
        <v>0</v>
      </c>
      <c r="R198" s="25">
        <f>VLOOKUP(H198,'[2]FDC2 zone Hyp2'!$A$2:$AA$43,24,0)</f>
        <v>0</v>
      </c>
      <c r="S198" s="25">
        <f>VLOOKUP(H198,'[2]FDC1 Hyp3 taxeha1'!$A$1:$AA$43,27,0)</f>
        <v>0</v>
      </c>
      <c r="T198" s="26">
        <f t="shared" si="9"/>
        <v>0</v>
      </c>
      <c r="U198" s="26">
        <f t="shared" si="10"/>
        <v>0</v>
      </c>
      <c r="V198" s="26">
        <f t="shared" si="11"/>
        <v>0</v>
      </c>
    </row>
    <row r="199" spans="1:22" x14ac:dyDescent="0.35">
      <c r="A199" s="20">
        <v>520245</v>
      </c>
      <c r="B199" s="1" t="s">
        <v>497</v>
      </c>
      <c r="C199" s="19" t="s">
        <v>461</v>
      </c>
      <c r="D199" s="2">
        <v>255</v>
      </c>
      <c r="E199" s="2">
        <v>89.3</v>
      </c>
      <c r="F199" s="2">
        <v>0</v>
      </c>
      <c r="G199" s="2">
        <v>344.3</v>
      </c>
      <c r="H199" s="19" t="s">
        <v>111</v>
      </c>
      <c r="I199" s="4">
        <v>2023</v>
      </c>
      <c r="J199" s="4">
        <v>5</v>
      </c>
      <c r="K199" s="21">
        <v>5</v>
      </c>
      <c r="L199" s="1" t="s">
        <v>1608</v>
      </c>
      <c r="M199" s="19" t="s">
        <v>1609</v>
      </c>
      <c r="N199" s="4">
        <v>5</v>
      </c>
      <c r="O199" s="4">
        <v>1</v>
      </c>
      <c r="P199" s="5">
        <v>45040</v>
      </c>
      <c r="Q199" s="25">
        <f>VLOOKUP(H199,'[2]FDC1 zone Hyp1'!$A$2:$Y$43,24,0)</f>
        <v>83.82</v>
      </c>
      <c r="R199" s="25">
        <f>VLOOKUP(H199,'[2]FDC2 zone Hyp2'!$A$2:$AA$43,24,0)</f>
        <v>88.42</v>
      </c>
      <c r="S199" s="25">
        <f>VLOOKUP(H199,'[2]FDC1 Hyp3 taxeha1'!$A$1:$AA$43,27,0)</f>
        <v>0</v>
      </c>
      <c r="T199" s="26">
        <f t="shared" si="9"/>
        <v>419.09999999999997</v>
      </c>
      <c r="U199" s="26">
        <f t="shared" si="10"/>
        <v>442.1</v>
      </c>
      <c r="V199" s="26">
        <f t="shared" si="11"/>
        <v>0</v>
      </c>
    </row>
    <row r="200" spans="1:22" x14ac:dyDescent="0.35">
      <c r="A200" s="20">
        <v>520246</v>
      </c>
      <c r="B200" s="1" t="s">
        <v>1553</v>
      </c>
      <c r="C200" s="19" t="s">
        <v>1030</v>
      </c>
      <c r="D200" s="2">
        <v>0</v>
      </c>
      <c r="E200" s="2">
        <v>60</v>
      </c>
      <c r="F200" s="2">
        <v>0</v>
      </c>
      <c r="G200" s="2">
        <v>60</v>
      </c>
      <c r="H200" s="19" t="s">
        <v>999</v>
      </c>
      <c r="I200" s="4">
        <v>2023</v>
      </c>
      <c r="J200" s="4">
        <v>10</v>
      </c>
      <c r="K200" s="21">
        <v>10</v>
      </c>
      <c r="L200" s="1" t="s">
        <v>1608</v>
      </c>
      <c r="M200" s="19" t="s">
        <v>1609</v>
      </c>
      <c r="N200" s="4">
        <v>8</v>
      </c>
      <c r="O200" s="4">
        <v>1</v>
      </c>
      <c r="P200" s="5">
        <v>45040</v>
      </c>
      <c r="Q200" s="25">
        <f>VLOOKUP(H200,'[2]FDC1 zone Hyp1'!$A$2:$Y$43,24,0)</f>
        <v>15.58</v>
      </c>
      <c r="R200" s="25">
        <f>VLOOKUP(H200,'[2]FDC2 zone Hyp2'!$A$2:$AA$43,24,0)</f>
        <v>20.76</v>
      </c>
      <c r="S200" s="25">
        <f>VLOOKUP(H200,'[2]FDC1 Hyp3 taxeha1'!$A$1:$AA$43,27,0)</f>
        <v>0</v>
      </c>
      <c r="T200" s="26">
        <f t="shared" si="9"/>
        <v>155.80000000000001</v>
      </c>
      <c r="U200" s="26">
        <f t="shared" si="10"/>
        <v>207.60000000000002</v>
      </c>
      <c r="V200" s="26">
        <f t="shared" si="11"/>
        <v>0</v>
      </c>
    </row>
    <row r="201" spans="1:22" x14ac:dyDescent="0.35">
      <c r="A201" s="20">
        <v>520248</v>
      </c>
      <c r="B201" s="1" t="s">
        <v>1420</v>
      </c>
      <c r="C201" s="19" t="s">
        <v>1419</v>
      </c>
      <c r="D201" s="2">
        <v>33.18</v>
      </c>
      <c r="E201" s="2">
        <v>20</v>
      </c>
      <c r="F201" s="2">
        <v>0</v>
      </c>
      <c r="G201" s="2">
        <v>53.18</v>
      </c>
      <c r="H201" s="19" t="s">
        <v>629</v>
      </c>
      <c r="I201" s="4">
        <v>2023</v>
      </c>
      <c r="J201" s="4">
        <v>1</v>
      </c>
      <c r="K201" s="21">
        <v>2</v>
      </c>
      <c r="L201" s="1" t="s">
        <v>1608</v>
      </c>
      <c r="M201" s="19" t="s">
        <v>1609</v>
      </c>
      <c r="O201" s="4">
        <v>1</v>
      </c>
      <c r="P201" s="5">
        <v>45040</v>
      </c>
      <c r="Q201" s="25">
        <f>VLOOKUP(H201,'[2]FDC1 zone Hyp1'!$A$2:$Y$43,24,0)</f>
        <v>227.27</v>
      </c>
      <c r="R201" s="25">
        <f>VLOOKUP(H201,'[2]FDC2 zone Hyp2'!$A$2:$AA$43,24,0)</f>
        <v>231.44</v>
      </c>
      <c r="S201" s="25">
        <f>VLOOKUP(H201,'[2]FDC1 Hyp3 taxeha1'!$A$1:$AA$43,27,0)</f>
        <v>0</v>
      </c>
      <c r="T201" s="26">
        <f t="shared" si="9"/>
        <v>454.54</v>
      </c>
      <c r="U201" s="26">
        <f t="shared" si="10"/>
        <v>462.88</v>
      </c>
      <c r="V201" s="26">
        <f t="shared" si="11"/>
        <v>0</v>
      </c>
    </row>
    <row r="202" spans="1:22" x14ac:dyDescent="0.35">
      <c r="A202" s="20">
        <v>520249</v>
      </c>
      <c r="B202" s="1" t="s">
        <v>1335</v>
      </c>
      <c r="C202" s="19" t="s">
        <v>501</v>
      </c>
      <c r="D202" s="2">
        <v>40.450000000000003</v>
      </c>
      <c r="E202" s="2">
        <v>3.91</v>
      </c>
      <c r="F202" s="2">
        <v>0</v>
      </c>
      <c r="G202" s="2">
        <v>44.36</v>
      </c>
      <c r="H202" s="19" t="s">
        <v>492</v>
      </c>
      <c r="I202" s="4">
        <v>2023</v>
      </c>
      <c r="J202" s="4">
        <v>1</v>
      </c>
      <c r="K202" s="21">
        <v>1</v>
      </c>
      <c r="L202" s="1" t="s">
        <v>1608</v>
      </c>
      <c r="M202" s="19" t="s">
        <v>1609</v>
      </c>
      <c r="N202" s="4">
        <v>1</v>
      </c>
      <c r="O202" s="4">
        <v>1</v>
      </c>
      <c r="P202" s="5">
        <v>45040</v>
      </c>
      <c r="Q202" s="25">
        <f>VLOOKUP(H202,'[2]FDC1 zone Hyp1'!$A$2:$Y$43,24,0)</f>
        <v>96.97</v>
      </c>
      <c r="R202" s="25">
        <f>VLOOKUP(H202,'[2]FDC2 zone Hyp2'!$A$2:$AA$43,24,0)</f>
        <v>101.32</v>
      </c>
      <c r="S202" s="25">
        <f>VLOOKUP(H202,'[2]FDC1 Hyp3 taxeha1'!$A$1:$AA$43,27,0)</f>
        <v>0</v>
      </c>
      <c r="T202" s="26">
        <f t="shared" si="9"/>
        <v>96.97</v>
      </c>
      <c r="U202" s="26">
        <f t="shared" si="10"/>
        <v>101.32</v>
      </c>
      <c r="V202" s="26">
        <f t="shared" si="11"/>
        <v>0</v>
      </c>
    </row>
    <row r="203" spans="1:22" x14ac:dyDescent="0.35">
      <c r="A203" s="20">
        <v>520250</v>
      </c>
      <c r="B203" s="1" t="s">
        <v>1176</v>
      </c>
      <c r="C203" s="19" t="s">
        <v>256</v>
      </c>
      <c r="D203" s="2">
        <v>194.31</v>
      </c>
      <c r="E203" s="2">
        <v>10.8</v>
      </c>
      <c r="F203" s="2">
        <v>0</v>
      </c>
      <c r="G203" s="2">
        <v>205.11</v>
      </c>
      <c r="H203" s="19" t="s">
        <v>181</v>
      </c>
      <c r="I203" s="4">
        <v>2023</v>
      </c>
      <c r="J203" s="4">
        <v>3</v>
      </c>
      <c r="K203" s="21">
        <v>3</v>
      </c>
      <c r="L203" s="1" t="s">
        <v>1608</v>
      </c>
      <c r="M203" s="19" t="s">
        <v>1609</v>
      </c>
      <c r="N203" s="4">
        <v>2</v>
      </c>
      <c r="O203" s="4">
        <v>1</v>
      </c>
      <c r="P203" s="5">
        <v>45040</v>
      </c>
      <c r="Q203" s="25">
        <f>VLOOKUP(H203,'[2]FDC1 zone Hyp1'!$A$2:$Y$43,24,0)</f>
        <v>58.01</v>
      </c>
      <c r="R203" s="25">
        <f>VLOOKUP(H203,'[2]FDC2 zone Hyp2'!$A$2:$AA$43,24,0)</f>
        <v>62.43</v>
      </c>
      <c r="S203" s="25">
        <f>VLOOKUP(H203,'[2]FDC1 Hyp3 taxeha1'!$A$1:$AA$43,27,0)</f>
        <v>0</v>
      </c>
      <c r="T203" s="26">
        <f t="shared" si="9"/>
        <v>174.03</v>
      </c>
      <c r="U203" s="26">
        <f t="shared" si="10"/>
        <v>187.29</v>
      </c>
      <c r="V203" s="26">
        <f t="shared" si="11"/>
        <v>0</v>
      </c>
    </row>
    <row r="204" spans="1:22" x14ac:dyDescent="0.35">
      <c r="A204" s="20">
        <v>520251</v>
      </c>
      <c r="B204" s="1" t="s">
        <v>1425</v>
      </c>
      <c r="C204" s="19" t="s">
        <v>642</v>
      </c>
      <c r="D204" s="2">
        <v>956.71</v>
      </c>
      <c r="E204" s="2">
        <v>488.89</v>
      </c>
      <c r="F204" s="2">
        <v>0</v>
      </c>
      <c r="G204" s="2">
        <v>1445.6</v>
      </c>
      <c r="H204" s="19" t="s">
        <v>629</v>
      </c>
      <c r="I204" s="4">
        <v>2023</v>
      </c>
      <c r="J204" s="4">
        <v>15</v>
      </c>
      <c r="K204" s="21">
        <v>17</v>
      </c>
      <c r="L204" s="1" t="s">
        <v>1608</v>
      </c>
      <c r="M204" s="19" t="s">
        <v>1609</v>
      </c>
      <c r="N204" s="4">
        <v>7</v>
      </c>
      <c r="O204" s="4">
        <v>1</v>
      </c>
      <c r="P204" s="5">
        <v>45040</v>
      </c>
      <c r="Q204" s="25">
        <f>VLOOKUP(H204,'[2]FDC1 zone Hyp1'!$A$2:$Y$43,24,0)</f>
        <v>227.27</v>
      </c>
      <c r="R204" s="25">
        <f>VLOOKUP(H204,'[2]FDC2 zone Hyp2'!$A$2:$AA$43,24,0)</f>
        <v>231.44</v>
      </c>
      <c r="S204" s="25">
        <f>VLOOKUP(H204,'[2]FDC1 Hyp3 taxeha1'!$A$1:$AA$43,27,0)</f>
        <v>0</v>
      </c>
      <c r="T204" s="26">
        <f t="shared" si="9"/>
        <v>3863.59</v>
      </c>
      <c r="U204" s="26">
        <f t="shared" si="10"/>
        <v>3934.48</v>
      </c>
      <c r="V204" s="26">
        <f t="shared" si="11"/>
        <v>0</v>
      </c>
    </row>
    <row r="205" spans="1:22" x14ac:dyDescent="0.35">
      <c r="A205" s="20">
        <v>520252</v>
      </c>
      <c r="B205" s="1" t="s">
        <v>1085</v>
      </c>
      <c r="C205" s="19" t="s">
        <v>812</v>
      </c>
      <c r="D205" s="2">
        <v>323.85000000000002</v>
      </c>
      <c r="E205" s="2">
        <v>184.38</v>
      </c>
      <c r="F205" s="2">
        <v>0</v>
      </c>
      <c r="G205" s="2">
        <v>508.23</v>
      </c>
      <c r="H205" s="19" t="s">
        <v>787</v>
      </c>
      <c r="I205" s="4">
        <v>2023</v>
      </c>
      <c r="J205" s="4">
        <v>4</v>
      </c>
      <c r="K205" s="21">
        <v>5</v>
      </c>
      <c r="L205" s="1" t="s">
        <v>1608</v>
      </c>
      <c r="M205" s="19" t="s">
        <v>1609</v>
      </c>
      <c r="N205" s="4">
        <v>5</v>
      </c>
      <c r="O205" s="4">
        <v>1</v>
      </c>
      <c r="P205" s="5">
        <v>45040</v>
      </c>
      <c r="Q205" s="25">
        <f>VLOOKUP(H205,'[2]FDC1 zone Hyp1'!$A$2:$Y$43,24,0)</f>
        <v>0</v>
      </c>
      <c r="R205" s="25">
        <f>VLOOKUP(H205,'[2]FDC2 zone Hyp2'!$A$2:$AA$43,24,0)</f>
        <v>0</v>
      </c>
      <c r="S205" s="25">
        <f>VLOOKUP(H205,'[2]FDC1 Hyp3 taxeha1'!$A$1:$AA$43,27,0)</f>
        <v>0</v>
      </c>
      <c r="T205" s="26">
        <f t="shared" si="9"/>
        <v>0</v>
      </c>
      <c r="U205" s="26">
        <f t="shared" si="10"/>
        <v>0</v>
      </c>
      <c r="V205" s="26">
        <f t="shared" si="11"/>
        <v>0</v>
      </c>
    </row>
    <row r="206" spans="1:22" x14ac:dyDescent="0.35">
      <c r="A206" s="20">
        <v>520253</v>
      </c>
      <c r="B206" s="1" t="s">
        <v>1274</v>
      </c>
      <c r="C206" s="19" t="s">
        <v>390</v>
      </c>
      <c r="D206" s="2">
        <v>324.32</v>
      </c>
      <c r="E206" s="2">
        <v>20.89</v>
      </c>
      <c r="F206" s="2">
        <v>0</v>
      </c>
      <c r="G206" s="2">
        <v>345.21</v>
      </c>
      <c r="H206" s="19" t="s">
        <v>367</v>
      </c>
      <c r="I206" s="4">
        <v>2023</v>
      </c>
      <c r="J206" s="4">
        <v>4</v>
      </c>
      <c r="K206" s="21">
        <v>5</v>
      </c>
      <c r="L206" s="1" t="s">
        <v>1608</v>
      </c>
      <c r="M206" s="19" t="s">
        <v>1609</v>
      </c>
      <c r="N206" s="4">
        <v>3</v>
      </c>
      <c r="O206" s="4">
        <v>1</v>
      </c>
      <c r="P206" s="5">
        <v>45040</v>
      </c>
      <c r="Q206" s="25">
        <f>VLOOKUP(H206,'[2]FDC1 zone Hyp1'!$A$2:$Y$43,24,0)</f>
        <v>64.040000000000006</v>
      </c>
      <c r="R206" s="25">
        <f>VLOOKUP(H206,'[2]FDC2 zone Hyp2'!$A$2:$AA$43,24,0)</f>
        <v>69.069999999999993</v>
      </c>
      <c r="S206" s="25">
        <f>VLOOKUP(H206,'[2]FDC1 Hyp3 taxeha1'!$A$1:$AA$43,27,0)</f>
        <v>0</v>
      </c>
      <c r="T206" s="26">
        <f t="shared" si="9"/>
        <v>320.20000000000005</v>
      </c>
      <c r="U206" s="26">
        <f t="shared" si="10"/>
        <v>345.34999999999997</v>
      </c>
      <c r="V206" s="26">
        <f t="shared" si="11"/>
        <v>0</v>
      </c>
    </row>
    <row r="207" spans="1:22" x14ac:dyDescent="0.35">
      <c r="A207" s="20">
        <v>520254</v>
      </c>
      <c r="B207" s="1" t="s">
        <v>1239</v>
      </c>
      <c r="C207" s="19" t="s">
        <v>786</v>
      </c>
      <c r="D207" s="2">
        <v>241.37</v>
      </c>
      <c r="E207" s="2">
        <v>79</v>
      </c>
      <c r="F207" s="2">
        <v>0</v>
      </c>
      <c r="G207" s="2">
        <v>320.37</v>
      </c>
      <c r="H207" s="19" t="s">
        <v>770</v>
      </c>
      <c r="I207" s="4">
        <v>2023</v>
      </c>
      <c r="J207" s="4">
        <v>4</v>
      </c>
      <c r="K207" s="21">
        <v>4</v>
      </c>
      <c r="L207" s="1" t="s">
        <v>1608</v>
      </c>
      <c r="M207" s="19" t="s">
        <v>1609</v>
      </c>
      <c r="N207" s="4">
        <v>2</v>
      </c>
      <c r="O207" s="4">
        <v>1</v>
      </c>
      <c r="P207" s="5">
        <v>45040</v>
      </c>
      <c r="Q207" s="25">
        <f>VLOOKUP(H207,'[2]FDC1 zone Hyp1'!$A$2:$Y$43,24,0)</f>
        <v>23.05</v>
      </c>
      <c r="R207" s="25">
        <f>VLOOKUP(H207,'[2]FDC2 zone Hyp2'!$A$2:$AA$43,24,0)</f>
        <v>28.5</v>
      </c>
      <c r="S207" s="25">
        <f>VLOOKUP(H207,'[2]FDC1 Hyp3 taxeha1'!$A$1:$AA$43,27,0)</f>
        <v>0</v>
      </c>
      <c r="T207" s="26">
        <f t="shared" si="9"/>
        <v>92.2</v>
      </c>
      <c r="U207" s="26">
        <f t="shared" si="10"/>
        <v>114</v>
      </c>
      <c r="V207" s="26">
        <f t="shared" si="11"/>
        <v>0</v>
      </c>
    </row>
    <row r="208" spans="1:22" x14ac:dyDescent="0.35">
      <c r="A208" s="20">
        <v>520256</v>
      </c>
      <c r="B208" s="1" t="s">
        <v>1070</v>
      </c>
      <c r="C208" s="19" t="s">
        <v>27</v>
      </c>
      <c r="D208" s="2">
        <v>0</v>
      </c>
      <c r="E208" s="2">
        <v>16.32</v>
      </c>
      <c r="F208" s="2">
        <v>0</v>
      </c>
      <c r="G208" s="2">
        <v>16.32</v>
      </c>
      <c r="H208" s="19" t="s">
        <v>367</v>
      </c>
      <c r="I208" s="4">
        <v>2023</v>
      </c>
      <c r="J208" s="4">
        <v>1</v>
      </c>
      <c r="K208" s="21">
        <v>1</v>
      </c>
      <c r="L208" s="1" t="s">
        <v>1608</v>
      </c>
      <c r="M208" s="19" t="s">
        <v>1609</v>
      </c>
      <c r="N208" s="4">
        <v>1</v>
      </c>
      <c r="O208" s="4">
        <v>1</v>
      </c>
      <c r="P208" s="5">
        <v>45040</v>
      </c>
      <c r="Q208" s="25">
        <f>VLOOKUP(H208,'[2]FDC1 zone Hyp1'!$A$2:$Y$43,24,0)</f>
        <v>64.040000000000006</v>
      </c>
      <c r="R208" s="25">
        <f>VLOOKUP(H208,'[2]FDC2 zone Hyp2'!$A$2:$AA$43,24,0)</f>
        <v>69.069999999999993</v>
      </c>
      <c r="S208" s="25">
        <f>VLOOKUP(H208,'[2]FDC1 Hyp3 taxeha1'!$A$1:$AA$43,27,0)</f>
        <v>0</v>
      </c>
      <c r="T208" s="26">
        <f t="shared" si="9"/>
        <v>64.040000000000006</v>
      </c>
      <c r="U208" s="26">
        <f t="shared" si="10"/>
        <v>69.069999999999993</v>
      </c>
      <c r="V208" s="26">
        <f t="shared" si="11"/>
        <v>0</v>
      </c>
    </row>
    <row r="209" spans="1:22" x14ac:dyDescent="0.35">
      <c r="A209" s="20">
        <v>520257</v>
      </c>
      <c r="B209" s="1" t="s">
        <v>1336</v>
      </c>
      <c r="C209" s="19" t="s">
        <v>493</v>
      </c>
      <c r="D209" s="2">
        <v>226.9</v>
      </c>
      <c r="E209" s="2">
        <v>122.91</v>
      </c>
      <c r="F209" s="2">
        <v>0</v>
      </c>
      <c r="G209" s="2">
        <v>349.81</v>
      </c>
      <c r="H209" s="19" t="s">
        <v>492</v>
      </c>
      <c r="I209" s="4">
        <v>2023</v>
      </c>
      <c r="J209" s="4">
        <v>1</v>
      </c>
      <c r="K209" s="21">
        <v>1</v>
      </c>
      <c r="L209" s="1" t="s">
        <v>1608</v>
      </c>
      <c r="M209" s="19" t="s">
        <v>1609</v>
      </c>
      <c r="N209" s="4">
        <v>1</v>
      </c>
      <c r="O209" s="4">
        <v>1</v>
      </c>
      <c r="P209" s="5">
        <v>45040</v>
      </c>
      <c r="Q209" s="25">
        <f>VLOOKUP(H209,'[2]FDC1 zone Hyp1'!$A$2:$Y$43,24,0)</f>
        <v>96.97</v>
      </c>
      <c r="R209" s="25">
        <f>VLOOKUP(H209,'[2]FDC2 zone Hyp2'!$A$2:$AA$43,24,0)</f>
        <v>101.32</v>
      </c>
      <c r="S209" s="25">
        <f>VLOOKUP(H209,'[2]FDC1 Hyp3 taxeha1'!$A$1:$AA$43,27,0)</f>
        <v>0</v>
      </c>
      <c r="T209" s="26">
        <f t="shared" si="9"/>
        <v>96.97</v>
      </c>
      <c r="U209" s="26">
        <f t="shared" si="10"/>
        <v>101.32</v>
      </c>
      <c r="V209" s="26">
        <f t="shared" si="11"/>
        <v>0</v>
      </c>
    </row>
    <row r="210" spans="1:22" x14ac:dyDescent="0.35">
      <c r="A210" s="20">
        <v>520258</v>
      </c>
      <c r="B210" s="1" t="s">
        <v>1332</v>
      </c>
      <c r="C210" s="19" t="s">
        <v>508</v>
      </c>
      <c r="D210" s="2">
        <v>700.79</v>
      </c>
      <c r="E210" s="2">
        <v>221.53</v>
      </c>
      <c r="F210" s="2">
        <v>0</v>
      </c>
      <c r="G210" s="2">
        <v>922.32</v>
      </c>
      <c r="H210" s="19" t="s">
        <v>492</v>
      </c>
      <c r="I210" s="4">
        <v>2023</v>
      </c>
      <c r="J210" s="4">
        <v>12</v>
      </c>
      <c r="K210" s="21">
        <v>14</v>
      </c>
      <c r="L210" s="1" t="s">
        <v>1608</v>
      </c>
      <c r="M210" s="19" t="s">
        <v>1609</v>
      </c>
      <c r="N210" s="4">
        <v>6</v>
      </c>
      <c r="O210" s="4">
        <v>1</v>
      </c>
      <c r="P210" s="5">
        <v>45040</v>
      </c>
      <c r="Q210" s="25">
        <f>VLOOKUP(H210,'[2]FDC1 zone Hyp1'!$A$2:$Y$43,24,0)</f>
        <v>96.97</v>
      </c>
      <c r="R210" s="25">
        <f>VLOOKUP(H210,'[2]FDC2 zone Hyp2'!$A$2:$AA$43,24,0)</f>
        <v>101.32</v>
      </c>
      <c r="S210" s="25">
        <f>VLOOKUP(H210,'[2]FDC1 Hyp3 taxeha1'!$A$1:$AA$43,27,0)</f>
        <v>0</v>
      </c>
      <c r="T210" s="26">
        <f t="shared" si="9"/>
        <v>1357.58</v>
      </c>
      <c r="U210" s="26">
        <f t="shared" si="10"/>
        <v>1418.48</v>
      </c>
      <c r="V210" s="26">
        <f t="shared" si="11"/>
        <v>0</v>
      </c>
    </row>
    <row r="211" spans="1:22" x14ac:dyDescent="0.35">
      <c r="A211" s="20">
        <v>520259</v>
      </c>
      <c r="B211" s="1" t="s">
        <v>1149</v>
      </c>
      <c r="C211" s="19" t="s">
        <v>532</v>
      </c>
      <c r="D211" s="2">
        <v>66.88</v>
      </c>
      <c r="E211" s="2">
        <v>17.190000000000001</v>
      </c>
      <c r="F211" s="2">
        <v>0</v>
      </c>
      <c r="G211" s="2">
        <v>84.07</v>
      </c>
      <c r="H211" s="19" t="s">
        <v>492</v>
      </c>
      <c r="I211" s="4">
        <v>2023</v>
      </c>
      <c r="J211" s="4">
        <v>2</v>
      </c>
      <c r="K211" s="21">
        <v>2</v>
      </c>
      <c r="L211" s="1" t="s">
        <v>1608</v>
      </c>
      <c r="M211" s="19" t="s">
        <v>1609</v>
      </c>
      <c r="N211" s="4">
        <v>1</v>
      </c>
      <c r="O211" s="4">
        <v>1</v>
      </c>
      <c r="P211" s="5">
        <v>45040</v>
      </c>
      <c r="Q211" s="25">
        <f>VLOOKUP(H211,'[2]FDC1 zone Hyp1'!$A$2:$Y$43,24,0)</f>
        <v>96.97</v>
      </c>
      <c r="R211" s="25">
        <f>VLOOKUP(H211,'[2]FDC2 zone Hyp2'!$A$2:$AA$43,24,0)</f>
        <v>101.32</v>
      </c>
      <c r="S211" s="25">
        <f>VLOOKUP(H211,'[2]FDC1 Hyp3 taxeha1'!$A$1:$AA$43,27,0)</f>
        <v>0</v>
      </c>
      <c r="T211" s="26">
        <f t="shared" si="9"/>
        <v>193.94</v>
      </c>
      <c r="U211" s="26">
        <f t="shared" si="10"/>
        <v>202.64</v>
      </c>
      <c r="V211" s="26">
        <f t="shared" si="11"/>
        <v>0</v>
      </c>
    </row>
    <row r="212" spans="1:22" x14ac:dyDescent="0.35">
      <c r="A212" s="20">
        <v>520260</v>
      </c>
      <c r="B212" s="1" t="s">
        <v>1485</v>
      </c>
      <c r="C212" s="19" t="s">
        <v>784</v>
      </c>
      <c r="D212" s="2">
        <v>710.96</v>
      </c>
      <c r="E212" s="2">
        <v>90.88</v>
      </c>
      <c r="F212" s="2">
        <v>0</v>
      </c>
      <c r="G212" s="2">
        <v>801.84</v>
      </c>
      <c r="H212" s="19" t="s">
        <v>770</v>
      </c>
      <c r="I212" s="4">
        <v>2023</v>
      </c>
      <c r="J212" s="4">
        <v>5</v>
      </c>
      <c r="K212" s="21">
        <v>5</v>
      </c>
      <c r="L212" s="1" t="s">
        <v>1608</v>
      </c>
      <c r="M212" s="19" t="s">
        <v>1609</v>
      </c>
      <c r="N212" s="4">
        <v>4</v>
      </c>
      <c r="O212" s="4">
        <v>1</v>
      </c>
      <c r="P212" s="5">
        <v>45040</v>
      </c>
      <c r="Q212" s="25">
        <f>VLOOKUP(H212,'[2]FDC1 zone Hyp1'!$A$2:$Y$43,24,0)</f>
        <v>23.05</v>
      </c>
      <c r="R212" s="25">
        <f>VLOOKUP(H212,'[2]FDC2 zone Hyp2'!$A$2:$AA$43,24,0)</f>
        <v>28.5</v>
      </c>
      <c r="S212" s="25">
        <f>VLOOKUP(H212,'[2]FDC1 Hyp3 taxeha1'!$A$1:$AA$43,27,0)</f>
        <v>0</v>
      </c>
      <c r="T212" s="26">
        <f t="shared" si="9"/>
        <v>115.25</v>
      </c>
      <c r="U212" s="26">
        <f t="shared" si="10"/>
        <v>142.5</v>
      </c>
      <c r="V212" s="26">
        <f t="shared" si="11"/>
        <v>0</v>
      </c>
    </row>
    <row r="213" spans="1:22" x14ac:dyDescent="0.35">
      <c r="A213" s="20">
        <v>520261</v>
      </c>
      <c r="B213" s="1" t="s">
        <v>1282</v>
      </c>
      <c r="C213" s="19" t="s">
        <v>389</v>
      </c>
      <c r="D213" s="2">
        <v>73.3</v>
      </c>
      <c r="E213" s="2">
        <v>4.8</v>
      </c>
      <c r="F213" s="2">
        <v>0</v>
      </c>
      <c r="G213" s="2">
        <v>78.099999999999994</v>
      </c>
      <c r="H213" s="19" t="s">
        <v>54</v>
      </c>
      <c r="I213" s="4">
        <v>2023</v>
      </c>
      <c r="J213" s="4">
        <v>4</v>
      </c>
      <c r="K213" s="21">
        <v>4</v>
      </c>
      <c r="L213" s="1" t="s">
        <v>1608</v>
      </c>
      <c r="M213" s="19" t="s">
        <v>1609</v>
      </c>
      <c r="N213" s="4">
        <v>4</v>
      </c>
      <c r="O213" s="4">
        <v>1</v>
      </c>
      <c r="P213" s="5">
        <v>45040</v>
      </c>
      <c r="Q213" s="25">
        <f>VLOOKUP(H213,'[2]FDC1 zone Hyp1'!$A$2:$Y$43,24,0)</f>
        <v>0</v>
      </c>
      <c r="R213" s="25">
        <f>VLOOKUP(H213,'[2]FDC2 zone Hyp2'!$A$2:$AA$43,24,0)</f>
        <v>0</v>
      </c>
      <c r="S213" s="25">
        <f>VLOOKUP(H213,'[2]FDC1 Hyp3 taxeha1'!$A$1:$AA$43,27,0)</f>
        <v>0</v>
      </c>
      <c r="T213" s="26">
        <f t="shared" si="9"/>
        <v>0</v>
      </c>
      <c r="U213" s="26">
        <f t="shared" si="10"/>
        <v>0</v>
      </c>
      <c r="V213" s="26">
        <f t="shared" si="11"/>
        <v>0</v>
      </c>
    </row>
    <row r="214" spans="1:22" x14ac:dyDescent="0.35">
      <c r="A214" s="20">
        <v>520263</v>
      </c>
      <c r="B214" s="1" t="s">
        <v>1177</v>
      </c>
      <c r="C214" s="19" t="s">
        <v>234</v>
      </c>
      <c r="D214" s="2">
        <v>0</v>
      </c>
      <c r="E214" s="2">
        <v>71.010000000000005</v>
      </c>
      <c r="F214" s="2">
        <v>0</v>
      </c>
      <c r="G214" s="2">
        <v>71.010000000000005</v>
      </c>
      <c r="H214" s="19" t="s">
        <v>181</v>
      </c>
      <c r="I214" s="4">
        <v>2023</v>
      </c>
      <c r="J214" s="4">
        <v>1</v>
      </c>
      <c r="K214" s="21">
        <v>1</v>
      </c>
      <c r="L214" s="1" t="s">
        <v>1608</v>
      </c>
      <c r="M214" s="19" t="s">
        <v>1609</v>
      </c>
      <c r="N214" s="4">
        <v>1</v>
      </c>
      <c r="O214" s="4">
        <v>1</v>
      </c>
      <c r="P214" s="5">
        <v>45040</v>
      </c>
      <c r="Q214" s="25">
        <f>VLOOKUP(H214,'[2]FDC1 zone Hyp1'!$A$2:$Y$43,24,0)</f>
        <v>58.01</v>
      </c>
      <c r="R214" s="25">
        <f>VLOOKUP(H214,'[2]FDC2 zone Hyp2'!$A$2:$AA$43,24,0)</f>
        <v>62.43</v>
      </c>
      <c r="S214" s="25">
        <f>VLOOKUP(H214,'[2]FDC1 Hyp3 taxeha1'!$A$1:$AA$43,27,0)</f>
        <v>0</v>
      </c>
      <c r="T214" s="26">
        <f t="shared" si="9"/>
        <v>58.01</v>
      </c>
      <c r="U214" s="26">
        <f t="shared" si="10"/>
        <v>62.43</v>
      </c>
      <c r="V214" s="26">
        <f t="shared" si="11"/>
        <v>0</v>
      </c>
    </row>
    <row r="215" spans="1:22" x14ac:dyDescent="0.35">
      <c r="A215" s="20">
        <v>520264</v>
      </c>
      <c r="B215" s="1" t="s">
        <v>1331</v>
      </c>
      <c r="C215" s="19" t="s">
        <v>164</v>
      </c>
      <c r="D215" s="2">
        <v>314.99</v>
      </c>
      <c r="E215" s="2">
        <v>267.88</v>
      </c>
      <c r="F215" s="2">
        <v>0</v>
      </c>
      <c r="G215" s="2">
        <v>582.87</v>
      </c>
      <c r="H215" s="19" t="s">
        <v>492</v>
      </c>
      <c r="I215" s="4">
        <v>2023</v>
      </c>
      <c r="J215" s="4">
        <v>12</v>
      </c>
      <c r="K215" s="21">
        <v>16</v>
      </c>
      <c r="L215" s="1" t="s">
        <v>1608</v>
      </c>
      <c r="M215" s="19" t="s">
        <v>1609</v>
      </c>
      <c r="N215" s="4">
        <v>11</v>
      </c>
      <c r="O215" s="4">
        <v>1</v>
      </c>
      <c r="P215" s="5">
        <v>45040</v>
      </c>
      <c r="Q215" s="25">
        <f>VLOOKUP(H215,'[2]FDC1 zone Hyp1'!$A$2:$Y$43,24,0)</f>
        <v>96.97</v>
      </c>
      <c r="R215" s="25">
        <f>VLOOKUP(H215,'[2]FDC2 zone Hyp2'!$A$2:$AA$43,24,0)</f>
        <v>101.32</v>
      </c>
      <c r="S215" s="25">
        <f>VLOOKUP(H215,'[2]FDC1 Hyp3 taxeha1'!$A$1:$AA$43,27,0)</f>
        <v>0</v>
      </c>
      <c r="T215" s="26">
        <f t="shared" si="9"/>
        <v>1551.52</v>
      </c>
      <c r="U215" s="26">
        <f t="shared" si="10"/>
        <v>1621.12</v>
      </c>
      <c r="V215" s="26">
        <f t="shared" si="11"/>
        <v>0</v>
      </c>
    </row>
    <row r="216" spans="1:22" x14ac:dyDescent="0.35">
      <c r="A216" s="20">
        <v>520265</v>
      </c>
      <c r="B216" s="1" t="s">
        <v>1257</v>
      </c>
      <c r="C216" s="19" t="s">
        <v>1612</v>
      </c>
      <c r="D216" s="2">
        <v>70.38</v>
      </c>
      <c r="E216" s="2">
        <v>112.41</v>
      </c>
      <c r="F216" s="2">
        <v>0</v>
      </c>
      <c r="G216" s="2">
        <v>182.79</v>
      </c>
      <c r="H216" s="19" t="s">
        <v>332</v>
      </c>
      <c r="I216" s="4">
        <v>2023</v>
      </c>
      <c r="J216" s="4">
        <v>7</v>
      </c>
      <c r="K216" s="21">
        <v>7</v>
      </c>
      <c r="L216" s="1" t="s">
        <v>1608</v>
      </c>
      <c r="M216" s="19" t="s">
        <v>1609</v>
      </c>
      <c r="N216" s="4">
        <v>4</v>
      </c>
      <c r="O216" s="4">
        <v>1</v>
      </c>
      <c r="P216" s="5">
        <v>45040</v>
      </c>
      <c r="Q216" s="25">
        <f>VLOOKUP(H216,'[2]FDC1 zone Hyp1'!$A$2:$Y$43,24,0)</f>
        <v>0</v>
      </c>
      <c r="R216" s="25">
        <f>VLOOKUP(H216,'[2]FDC2 zone Hyp2'!$A$2:$AA$43,24,0)</f>
        <v>0</v>
      </c>
      <c r="S216" s="25">
        <f>VLOOKUP(H216,'[2]FDC1 Hyp3 taxeha1'!$A$1:$AA$43,27,0)</f>
        <v>0</v>
      </c>
      <c r="T216" s="26">
        <f t="shared" si="9"/>
        <v>0</v>
      </c>
      <c r="U216" s="26">
        <f t="shared" si="10"/>
        <v>0</v>
      </c>
      <c r="V216" s="26">
        <f t="shared" si="11"/>
        <v>0</v>
      </c>
    </row>
    <row r="217" spans="1:22" x14ac:dyDescent="0.35">
      <c r="A217" s="20">
        <v>520266</v>
      </c>
      <c r="B217" s="1" t="s">
        <v>1072</v>
      </c>
      <c r="C217" s="19" t="s">
        <v>547</v>
      </c>
      <c r="D217" s="2">
        <v>39.72</v>
      </c>
      <c r="E217" s="2">
        <v>17.82</v>
      </c>
      <c r="F217" s="2">
        <v>0</v>
      </c>
      <c r="G217" s="2">
        <v>57.54</v>
      </c>
      <c r="H217" s="19" t="s">
        <v>54</v>
      </c>
      <c r="I217" s="4">
        <v>2023</v>
      </c>
      <c r="J217" s="4">
        <v>2</v>
      </c>
      <c r="K217" s="21">
        <v>4</v>
      </c>
      <c r="L217" s="1" t="s">
        <v>1608</v>
      </c>
      <c r="M217" s="19" t="s">
        <v>1609</v>
      </c>
      <c r="N217" s="4">
        <v>4</v>
      </c>
      <c r="O217" s="4">
        <v>1</v>
      </c>
      <c r="P217" s="5">
        <v>45040</v>
      </c>
      <c r="Q217" s="25">
        <f>VLOOKUP(H217,'[2]FDC1 zone Hyp1'!$A$2:$Y$43,24,0)</f>
        <v>0</v>
      </c>
      <c r="R217" s="25">
        <f>VLOOKUP(H217,'[2]FDC2 zone Hyp2'!$A$2:$AA$43,24,0)</f>
        <v>0</v>
      </c>
      <c r="S217" s="25">
        <f>VLOOKUP(H217,'[2]FDC1 Hyp3 taxeha1'!$A$1:$AA$43,27,0)</f>
        <v>0</v>
      </c>
      <c r="T217" s="26">
        <f t="shared" si="9"/>
        <v>0</v>
      </c>
      <c r="U217" s="26">
        <f t="shared" si="10"/>
        <v>0</v>
      </c>
      <c r="V217" s="26">
        <f t="shared" si="11"/>
        <v>0</v>
      </c>
    </row>
    <row r="218" spans="1:22" x14ac:dyDescent="0.35">
      <c r="A218" s="20">
        <v>520267</v>
      </c>
      <c r="B218" s="1" t="s">
        <v>1428</v>
      </c>
      <c r="C218" s="19" t="s">
        <v>1627</v>
      </c>
      <c r="D218" s="2">
        <v>176.32</v>
      </c>
      <c r="E218" s="2">
        <v>62.73</v>
      </c>
      <c r="F218" s="2">
        <v>0</v>
      </c>
      <c r="G218" s="2">
        <v>239.05</v>
      </c>
      <c r="H218" s="19" t="s">
        <v>643</v>
      </c>
      <c r="I218" s="4">
        <v>2023</v>
      </c>
      <c r="J218" s="4">
        <v>15</v>
      </c>
      <c r="K218" s="21">
        <v>15</v>
      </c>
      <c r="L218" s="1" t="s">
        <v>1608</v>
      </c>
      <c r="M218" s="19" t="s">
        <v>1609</v>
      </c>
      <c r="N218" s="4">
        <v>9</v>
      </c>
      <c r="O218" s="4">
        <v>1</v>
      </c>
      <c r="P218" s="5">
        <v>45040</v>
      </c>
      <c r="Q218" s="25">
        <f>VLOOKUP(H218,'[2]FDC1 zone Hyp1'!$A$2:$Y$43,24,0)</f>
        <v>86.94</v>
      </c>
      <c r="R218" s="25">
        <f>VLOOKUP(H218,'[2]FDC2 zone Hyp2'!$A$2:$AA$43,24,0)</f>
        <v>90.88</v>
      </c>
      <c r="S218" s="25">
        <f>VLOOKUP(H218,'[2]FDC1 Hyp3 taxeha1'!$A$1:$AA$43,27,0)</f>
        <v>0</v>
      </c>
      <c r="T218" s="26">
        <f t="shared" si="9"/>
        <v>1304.0999999999999</v>
      </c>
      <c r="U218" s="26">
        <f t="shared" si="10"/>
        <v>1363.1999999999998</v>
      </c>
      <c r="V218" s="26">
        <f t="shared" si="11"/>
        <v>0</v>
      </c>
    </row>
    <row r="219" spans="1:22" x14ac:dyDescent="0.35">
      <c r="A219" s="20">
        <v>520268</v>
      </c>
      <c r="B219" s="1" t="s">
        <v>1449</v>
      </c>
      <c r="C219" s="19" t="s">
        <v>164</v>
      </c>
      <c r="D219" s="2">
        <v>300.16000000000003</v>
      </c>
      <c r="E219" s="2">
        <v>74.5</v>
      </c>
      <c r="F219" s="2">
        <v>0</v>
      </c>
      <c r="G219" s="2">
        <v>374.66</v>
      </c>
      <c r="H219" s="19" t="s">
        <v>700</v>
      </c>
      <c r="I219" s="4">
        <v>2023</v>
      </c>
      <c r="J219" s="4">
        <v>12</v>
      </c>
      <c r="K219" s="21">
        <v>12</v>
      </c>
      <c r="L219" s="1" t="s">
        <v>1608</v>
      </c>
      <c r="M219" s="19" t="s">
        <v>1609</v>
      </c>
      <c r="N219" s="4">
        <v>12</v>
      </c>
      <c r="O219" s="4">
        <v>1</v>
      </c>
      <c r="P219" s="5">
        <v>45040</v>
      </c>
      <c r="Q219" s="25">
        <f>VLOOKUP(H219,'[2]FDC1 zone Hyp1'!$A$2:$Y$43,24,0)</f>
        <v>40.96</v>
      </c>
      <c r="R219" s="25">
        <f>VLOOKUP(H219,'[2]FDC2 zone Hyp2'!$A$2:$AA$43,24,0)</f>
        <v>46.06</v>
      </c>
      <c r="S219" s="25">
        <f>VLOOKUP(H219,'[2]FDC1 Hyp3 taxeha1'!$A$1:$AA$43,27,0)</f>
        <v>0</v>
      </c>
      <c r="T219" s="26">
        <f t="shared" si="9"/>
        <v>491.52</v>
      </c>
      <c r="U219" s="26">
        <f t="shared" si="10"/>
        <v>552.72</v>
      </c>
      <c r="V219" s="26">
        <f t="shared" si="11"/>
        <v>0</v>
      </c>
    </row>
    <row r="220" spans="1:22" x14ac:dyDescent="0.35">
      <c r="A220" s="20">
        <v>520269</v>
      </c>
      <c r="B220" s="1" t="s">
        <v>1079</v>
      </c>
      <c r="C220" s="19" t="s">
        <v>757</v>
      </c>
      <c r="D220" s="2">
        <v>61.94</v>
      </c>
      <c r="E220" s="2">
        <v>26.51</v>
      </c>
      <c r="F220" s="2">
        <v>0</v>
      </c>
      <c r="G220" s="2">
        <v>88.45</v>
      </c>
      <c r="H220" s="19" t="s">
        <v>754</v>
      </c>
      <c r="I220" s="4">
        <v>2023</v>
      </c>
      <c r="J220" s="4">
        <v>10</v>
      </c>
      <c r="K220" s="21">
        <v>10</v>
      </c>
      <c r="L220" s="1" t="s">
        <v>1608</v>
      </c>
      <c r="M220" s="19" t="s">
        <v>1609</v>
      </c>
      <c r="N220" s="4">
        <v>3</v>
      </c>
      <c r="O220" s="4">
        <v>1</v>
      </c>
      <c r="P220" s="5">
        <v>45040</v>
      </c>
      <c r="Q220" s="25">
        <f>VLOOKUP(H220,'[2]FDC1 zone Hyp1'!$A$2:$Y$43,24,0)</f>
        <v>18.399999999999999</v>
      </c>
      <c r="R220" s="25">
        <f>VLOOKUP(H220,'[2]FDC2 zone Hyp2'!$A$2:$AA$43,24,0)</f>
        <v>23.05</v>
      </c>
      <c r="S220" s="25">
        <f>VLOOKUP(H220,'[2]FDC1 Hyp3 taxeha1'!$A$1:$AA$43,27,0)</f>
        <v>0</v>
      </c>
      <c r="T220" s="26">
        <f t="shared" si="9"/>
        <v>184</v>
      </c>
      <c r="U220" s="26">
        <f t="shared" si="10"/>
        <v>230.5</v>
      </c>
      <c r="V220" s="26">
        <f t="shared" si="11"/>
        <v>0</v>
      </c>
    </row>
    <row r="221" spans="1:22" x14ac:dyDescent="0.35">
      <c r="A221" s="20">
        <v>520270</v>
      </c>
      <c r="B221" s="1" t="s">
        <v>1076</v>
      </c>
      <c r="C221" s="19" t="s">
        <v>696</v>
      </c>
      <c r="D221" s="2">
        <v>58.55</v>
      </c>
      <c r="E221" s="2">
        <v>69.95</v>
      </c>
      <c r="F221" s="2">
        <v>0</v>
      </c>
      <c r="G221" s="2">
        <v>128.5</v>
      </c>
      <c r="H221" s="19" t="s">
        <v>683</v>
      </c>
      <c r="I221" s="4">
        <v>2023</v>
      </c>
      <c r="J221" s="4">
        <v>3</v>
      </c>
      <c r="K221" s="21">
        <v>3</v>
      </c>
      <c r="L221" s="1" t="s">
        <v>1608</v>
      </c>
      <c r="M221" s="19" t="s">
        <v>1609</v>
      </c>
      <c r="O221" s="4">
        <v>1</v>
      </c>
      <c r="P221" s="5">
        <v>45040</v>
      </c>
      <c r="Q221" s="25">
        <f>VLOOKUP(H221,'[2]FDC1 zone Hyp1'!$A$2:$Y$43,24,0)</f>
        <v>0</v>
      </c>
      <c r="R221" s="25">
        <f>VLOOKUP(H221,'[2]FDC2 zone Hyp2'!$A$2:$AA$43,24,0)</f>
        <v>0</v>
      </c>
      <c r="S221" s="25">
        <f>VLOOKUP(H221,'[2]FDC1 Hyp3 taxeha1'!$A$1:$AA$43,27,0)</f>
        <v>0</v>
      </c>
      <c r="T221" s="26">
        <f t="shared" si="9"/>
        <v>0</v>
      </c>
      <c r="U221" s="26">
        <f t="shared" si="10"/>
        <v>0</v>
      </c>
      <c r="V221" s="26">
        <f t="shared" si="11"/>
        <v>0</v>
      </c>
    </row>
    <row r="222" spans="1:22" x14ac:dyDescent="0.35">
      <c r="A222" s="20">
        <v>520271</v>
      </c>
      <c r="B222" s="1" t="s">
        <v>1339</v>
      </c>
      <c r="C222" s="19" t="s">
        <v>1338</v>
      </c>
      <c r="D222" s="2">
        <v>178.41</v>
      </c>
      <c r="E222" s="2">
        <v>172.9</v>
      </c>
      <c r="F222" s="2">
        <v>0</v>
      </c>
      <c r="G222" s="2">
        <v>351.31</v>
      </c>
      <c r="H222" s="19" t="s">
        <v>492</v>
      </c>
      <c r="I222" s="4">
        <v>2023</v>
      </c>
      <c r="J222" s="4">
        <v>3</v>
      </c>
      <c r="K222" s="21">
        <v>3</v>
      </c>
      <c r="L222" s="1" t="s">
        <v>1608</v>
      </c>
      <c r="M222" s="19" t="s">
        <v>1609</v>
      </c>
      <c r="O222" s="4">
        <v>1</v>
      </c>
      <c r="P222" s="5">
        <v>45040</v>
      </c>
      <c r="Q222" s="25">
        <f>VLOOKUP(H222,'[2]FDC1 zone Hyp1'!$A$2:$Y$43,24,0)</f>
        <v>96.97</v>
      </c>
      <c r="R222" s="25">
        <f>VLOOKUP(H222,'[2]FDC2 zone Hyp2'!$A$2:$AA$43,24,0)</f>
        <v>101.32</v>
      </c>
      <c r="S222" s="25">
        <f>VLOOKUP(H222,'[2]FDC1 Hyp3 taxeha1'!$A$1:$AA$43,27,0)</f>
        <v>0</v>
      </c>
      <c r="T222" s="26">
        <f t="shared" si="9"/>
        <v>290.90999999999997</v>
      </c>
      <c r="U222" s="26">
        <f t="shared" si="10"/>
        <v>303.95999999999998</v>
      </c>
      <c r="V222" s="26">
        <f t="shared" si="11"/>
        <v>0</v>
      </c>
    </row>
    <row r="223" spans="1:22" x14ac:dyDescent="0.35">
      <c r="A223" s="20">
        <v>520272</v>
      </c>
      <c r="B223" s="1" t="s">
        <v>1427</v>
      </c>
      <c r="C223" s="19" t="s">
        <v>706</v>
      </c>
      <c r="D223" s="2">
        <v>1.52</v>
      </c>
      <c r="E223" s="2">
        <v>10.52</v>
      </c>
      <c r="F223" s="2">
        <v>0</v>
      </c>
      <c r="G223" s="2">
        <v>12.04</v>
      </c>
      <c r="H223" s="19" t="s">
        <v>700</v>
      </c>
      <c r="I223" s="4">
        <v>2023</v>
      </c>
      <c r="J223" s="4">
        <v>1</v>
      </c>
      <c r="K223" s="21">
        <v>1</v>
      </c>
      <c r="L223" s="1" t="s">
        <v>1608</v>
      </c>
      <c r="M223" s="19" t="s">
        <v>1609</v>
      </c>
      <c r="O223" s="4">
        <v>1</v>
      </c>
      <c r="P223" s="5">
        <v>45040</v>
      </c>
      <c r="Q223" s="25">
        <f>VLOOKUP(H223,'[2]FDC1 zone Hyp1'!$A$2:$Y$43,24,0)</f>
        <v>40.96</v>
      </c>
      <c r="R223" s="25">
        <f>VLOOKUP(H223,'[2]FDC2 zone Hyp2'!$A$2:$AA$43,24,0)</f>
        <v>46.06</v>
      </c>
      <c r="S223" s="25">
        <f>VLOOKUP(H223,'[2]FDC1 Hyp3 taxeha1'!$A$1:$AA$43,27,0)</f>
        <v>0</v>
      </c>
      <c r="T223" s="26">
        <f t="shared" si="9"/>
        <v>40.96</v>
      </c>
      <c r="U223" s="26">
        <f t="shared" si="10"/>
        <v>46.06</v>
      </c>
      <c r="V223" s="26">
        <f t="shared" si="11"/>
        <v>0</v>
      </c>
    </row>
    <row r="224" spans="1:22" x14ac:dyDescent="0.35">
      <c r="A224" s="20">
        <v>520273</v>
      </c>
      <c r="B224" s="1" t="s">
        <v>179</v>
      </c>
      <c r="C224" s="19" t="s">
        <v>719</v>
      </c>
      <c r="D224" s="2">
        <v>0</v>
      </c>
      <c r="E224" s="2">
        <v>175</v>
      </c>
      <c r="F224" s="2">
        <v>0</v>
      </c>
      <c r="G224" s="2">
        <v>175</v>
      </c>
      <c r="H224" s="19" t="s">
        <v>700</v>
      </c>
      <c r="I224" s="4">
        <v>2023</v>
      </c>
      <c r="J224" s="4">
        <v>6</v>
      </c>
      <c r="K224" s="21">
        <v>6</v>
      </c>
      <c r="L224" s="1" t="s">
        <v>1608</v>
      </c>
      <c r="M224" s="19" t="s">
        <v>1609</v>
      </c>
      <c r="N224" s="4">
        <v>4</v>
      </c>
      <c r="O224" s="4">
        <v>1</v>
      </c>
      <c r="P224" s="5">
        <v>45040</v>
      </c>
      <c r="Q224" s="25">
        <f>VLOOKUP(H224,'[2]FDC1 zone Hyp1'!$A$2:$Y$43,24,0)</f>
        <v>40.96</v>
      </c>
      <c r="R224" s="25">
        <f>VLOOKUP(H224,'[2]FDC2 zone Hyp2'!$A$2:$AA$43,24,0)</f>
        <v>46.06</v>
      </c>
      <c r="S224" s="25">
        <f>VLOOKUP(H224,'[2]FDC1 Hyp3 taxeha1'!$A$1:$AA$43,27,0)</f>
        <v>0</v>
      </c>
      <c r="T224" s="26">
        <f t="shared" si="9"/>
        <v>245.76</v>
      </c>
      <c r="U224" s="26">
        <f t="shared" si="10"/>
        <v>276.36</v>
      </c>
      <c r="V224" s="26">
        <f t="shared" si="11"/>
        <v>0</v>
      </c>
    </row>
    <row r="225" spans="1:22" x14ac:dyDescent="0.35">
      <c r="A225" s="20">
        <v>520274</v>
      </c>
      <c r="B225" s="1" t="s">
        <v>1236</v>
      </c>
      <c r="C225" s="19" t="s">
        <v>705</v>
      </c>
      <c r="D225" s="2">
        <v>71.040000000000006</v>
      </c>
      <c r="E225" s="2">
        <v>6.6</v>
      </c>
      <c r="F225" s="2">
        <v>0</v>
      </c>
      <c r="G225" s="2">
        <v>77.64</v>
      </c>
      <c r="H225" s="19" t="s">
        <v>700</v>
      </c>
      <c r="I225" s="4">
        <v>2023</v>
      </c>
      <c r="J225" s="4">
        <v>4</v>
      </c>
      <c r="K225" s="21">
        <v>4</v>
      </c>
      <c r="L225" s="1" t="s">
        <v>1608</v>
      </c>
      <c r="M225" s="19" t="s">
        <v>1609</v>
      </c>
      <c r="N225" s="4">
        <v>2</v>
      </c>
      <c r="O225" s="4">
        <v>1</v>
      </c>
      <c r="P225" s="5">
        <v>45040</v>
      </c>
      <c r="Q225" s="25">
        <f>VLOOKUP(H225,'[2]FDC1 zone Hyp1'!$A$2:$Y$43,24,0)</f>
        <v>40.96</v>
      </c>
      <c r="R225" s="25">
        <f>VLOOKUP(H225,'[2]FDC2 zone Hyp2'!$A$2:$AA$43,24,0)</f>
        <v>46.06</v>
      </c>
      <c r="S225" s="25">
        <f>VLOOKUP(H225,'[2]FDC1 Hyp3 taxeha1'!$A$1:$AA$43,27,0)</f>
        <v>0</v>
      </c>
      <c r="T225" s="26">
        <f t="shared" si="9"/>
        <v>163.84</v>
      </c>
      <c r="U225" s="26">
        <f t="shared" si="10"/>
        <v>184.24</v>
      </c>
      <c r="V225" s="26">
        <f t="shared" si="11"/>
        <v>0</v>
      </c>
    </row>
    <row r="226" spans="1:22" x14ac:dyDescent="0.35">
      <c r="A226" s="20">
        <v>520275</v>
      </c>
      <c r="B226" s="1" t="s">
        <v>110</v>
      </c>
      <c r="C226" s="19" t="s">
        <v>1643</v>
      </c>
      <c r="D226" s="2">
        <v>57.44</v>
      </c>
      <c r="E226" s="2">
        <v>253.72</v>
      </c>
      <c r="F226" s="2">
        <v>0</v>
      </c>
      <c r="G226" s="2">
        <v>311.16000000000003</v>
      </c>
      <c r="H226" s="19" t="s">
        <v>700</v>
      </c>
      <c r="I226" s="4">
        <v>2023</v>
      </c>
      <c r="J226" s="4">
        <v>10</v>
      </c>
      <c r="K226" s="21">
        <v>10</v>
      </c>
      <c r="L226" s="1" t="s">
        <v>1608</v>
      </c>
      <c r="M226" s="19" t="s">
        <v>1609</v>
      </c>
      <c r="N226" s="4">
        <v>7</v>
      </c>
      <c r="O226" s="4">
        <v>1</v>
      </c>
      <c r="P226" s="5">
        <v>45040</v>
      </c>
      <c r="Q226" s="25">
        <f>VLOOKUP(H226,'[2]FDC1 zone Hyp1'!$A$2:$Y$43,24,0)</f>
        <v>40.96</v>
      </c>
      <c r="R226" s="25">
        <f>VLOOKUP(H226,'[2]FDC2 zone Hyp2'!$A$2:$AA$43,24,0)</f>
        <v>46.06</v>
      </c>
      <c r="S226" s="25">
        <f>VLOOKUP(H226,'[2]FDC1 Hyp3 taxeha1'!$A$1:$AA$43,27,0)</f>
        <v>0</v>
      </c>
      <c r="T226" s="26">
        <f t="shared" si="9"/>
        <v>409.6</v>
      </c>
      <c r="U226" s="26">
        <f t="shared" si="10"/>
        <v>460.6</v>
      </c>
      <c r="V226" s="26">
        <f t="shared" si="11"/>
        <v>0</v>
      </c>
    </row>
    <row r="227" spans="1:22" x14ac:dyDescent="0.35">
      <c r="A227" s="20">
        <v>520277</v>
      </c>
      <c r="B227" s="1" t="s">
        <v>1425</v>
      </c>
      <c r="C227" s="19" t="s">
        <v>680</v>
      </c>
      <c r="D227" s="2">
        <v>60.06</v>
      </c>
      <c r="E227" s="2">
        <v>49.44</v>
      </c>
      <c r="F227" s="2">
        <v>0</v>
      </c>
      <c r="G227" s="2">
        <v>109.5</v>
      </c>
      <c r="H227" s="19" t="s">
        <v>661</v>
      </c>
      <c r="I227" s="4">
        <v>2023</v>
      </c>
      <c r="J227" s="4">
        <v>1</v>
      </c>
      <c r="K227" s="21">
        <v>1</v>
      </c>
      <c r="L227" s="1" t="s">
        <v>1608</v>
      </c>
      <c r="M227" s="19" t="s">
        <v>1609</v>
      </c>
      <c r="O227" s="4">
        <v>1</v>
      </c>
      <c r="P227" s="5">
        <v>45040</v>
      </c>
      <c r="Q227" s="25">
        <f>VLOOKUP(H227,'[2]FDC1 zone Hyp1'!$A$2:$Y$43,24,0)</f>
        <v>37.119999999999997</v>
      </c>
      <c r="R227" s="25">
        <f>VLOOKUP(H227,'[2]FDC2 zone Hyp2'!$A$2:$AA$43,24,0)</f>
        <v>41.76</v>
      </c>
      <c r="S227" s="25">
        <f>VLOOKUP(H227,'[2]FDC1 Hyp3 taxeha1'!$A$1:$AA$43,27,0)</f>
        <v>0</v>
      </c>
      <c r="T227" s="26">
        <f t="shared" si="9"/>
        <v>37.119999999999997</v>
      </c>
      <c r="U227" s="26">
        <f t="shared" si="10"/>
        <v>41.76</v>
      </c>
      <c r="V227" s="26">
        <f t="shared" si="11"/>
        <v>0</v>
      </c>
    </row>
    <row r="228" spans="1:22" x14ac:dyDescent="0.35">
      <c r="A228" s="20">
        <v>520278</v>
      </c>
      <c r="B228" s="1" t="s">
        <v>1431</v>
      </c>
      <c r="C228" s="19" t="s">
        <v>636</v>
      </c>
      <c r="D228" s="2">
        <v>0</v>
      </c>
      <c r="E228" s="2">
        <v>92.61</v>
      </c>
      <c r="F228" s="2">
        <v>0</v>
      </c>
      <c r="G228" s="2">
        <v>92.61</v>
      </c>
      <c r="H228" s="19" t="s">
        <v>661</v>
      </c>
      <c r="I228" s="4">
        <v>2023</v>
      </c>
      <c r="J228" s="4">
        <v>2</v>
      </c>
      <c r="K228" s="21">
        <v>2</v>
      </c>
      <c r="L228" s="1" t="s">
        <v>1608</v>
      </c>
      <c r="M228" s="19" t="s">
        <v>1609</v>
      </c>
      <c r="O228" s="4">
        <v>1</v>
      </c>
      <c r="P228" s="5">
        <v>45040</v>
      </c>
      <c r="Q228" s="25">
        <f>VLOOKUP(H228,'[2]FDC1 zone Hyp1'!$A$2:$Y$43,24,0)</f>
        <v>37.119999999999997</v>
      </c>
      <c r="R228" s="25">
        <f>VLOOKUP(H228,'[2]FDC2 zone Hyp2'!$A$2:$AA$43,24,0)</f>
        <v>41.76</v>
      </c>
      <c r="S228" s="25">
        <f>VLOOKUP(H228,'[2]FDC1 Hyp3 taxeha1'!$A$1:$AA$43,27,0)</f>
        <v>0</v>
      </c>
      <c r="T228" s="26">
        <f t="shared" si="9"/>
        <v>74.239999999999995</v>
      </c>
      <c r="U228" s="26">
        <f t="shared" si="10"/>
        <v>83.52</v>
      </c>
      <c r="V228" s="26">
        <f t="shared" si="11"/>
        <v>0</v>
      </c>
    </row>
    <row r="229" spans="1:22" x14ac:dyDescent="0.35">
      <c r="A229" s="20">
        <v>520281</v>
      </c>
      <c r="B229" s="1" t="s">
        <v>1267</v>
      </c>
      <c r="C229" s="19" t="s">
        <v>364</v>
      </c>
      <c r="D229" s="2">
        <v>912.72</v>
      </c>
      <c r="E229" s="2">
        <v>171</v>
      </c>
      <c r="F229" s="2">
        <v>0</v>
      </c>
      <c r="G229" s="2">
        <v>1083.72</v>
      </c>
      <c r="H229" s="19" t="s">
        <v>332</v>
      </c>
      <c r="I229" s="4">
        <v>2023</v>
      </c>
      <c r="J229" s="4">
        <v>8</v>
      </c>
      <c r="K229" s="21">
        <v>8</v>
      </c>
      <c r="L229" s="1" t="s">
        <v>1608</v>
      </c>
      <c r="M229" s="19" t="s">
        <v>1609</v>
      </c>
      <c r="N229" s="4">
        <v>7</v>
      </c>
      <c r="O229" s="4">
        <v>1</v>
      </c>
      <c r="P229" s="5">
        <v>45040</v>
      </c>
      <c r="Q229" s="25">
        <f>VLOOKUP(H229,'[2]FDC1 zone Hyp1'!$A$2:$Y$43,24,0)</f>
        <v>0</v>
      </c>
      <c r="R229" s="25">
        <f>VLOOKUP(H229,'[2]FDC2 zone Hyp2'!$A$2:$AA$43,24,0)</f>
        <v>0</v>
      </c>
      <c r="S229" s="25">
        <f>VLOOKUP(H229,'[2]FDC1 Hyp3 taxeha1'!$A$1:$AA$43,27,0)</f>
        <v>0</v>
      </c>
      <c r="T229" s="26">
        <f t="shared" si="9"/>
        <v>0</v>
      </c>
      <c r="U229" s="26">
        <f t="shared" si="10"/>
        <v>0</v>
      </c>
      <c r="V229" s="26">
        <f t="shared" si="11"/>
        <v>0</v>
      </c>
    </row>
    <row r="230" spans="1:22" x14ac:dyDescent="0.35">
      <c r="A230" s="20">
        <v>520282</v>
      </c>
      <c r="B230" s="1" t="s">
        <v>1257</v>
      </c>
      <c r="C230" s="19" t="s">
        <v>356</v>
      </c>
      <c r="D230" s="2">
        <v>245.29</v>
      </c>
      <c r="E230" s="2">
        <v>170.79</v>
      </c>
      <c r="F230" s="2">
        <v>0</v>
      </c>
      <c r="G230" s="2">
        <v>416.08</v>
      </c>
      <c r="H230" s="19" t="s">
        <v>332</v>
      </c>
      <c r="I230" s="4">
        <v>2023</v>
      </c>
      <c r="J230" s="4">
        <v>5</v>
      </c>
      <c r="K230" s="21">
        <v>5</v>
      </c>
      <c r="L230" s="1" t="s">
        <v>1608</v>
      </c>
      <c r="M230" s="19" t="s">
        <v>1609</v>
      </c>
      <c r="N230" s="4">
        <v>3</v>
      </c>
      <c r="O230" s="4">
        <v>1</v>
      </c>
      <c r="P230" s="5">
        <v>45040</v>
      </c>
      <c r="Q230" s="25">
        <f>VLOOKUP(H230,'[2]FDC1 zone Hyp1'!$A$2:$Y$43,24,0)</f>
        <v>0</v>
      </c>
      <c r="R230" s="25">
        <f>VLOOKUP(H230,'[2]FDC2 zone Hyp2'!$A$2:$AA$43,24,0)</f>
        <v>0</v>
      </c>
      <c r="S230" s="25">
        <f>VLOOKUP(H230,'[2]FDC1 Hyp3 taxeha1'!$A$1:$AA$43,27,0)</f>
        <v>0</v>
      </c>
      <c r="T230" s="26">
        <f t="shared" si="9"/>
        <v>0</v>
      </c>
      <c r="U230" s="26">
        <f t="shared" si="10"/>
        <v>0</v>
      </c>
      <c r="V230" s="26">
        <f t="shared" si="11"/>
        <v>0</v>
      </c>
    </row>
    <row r="231" spans="1:22" x14ac:dyDescent="0.35">
      <c r="A231" s="20">
        <v>520284</v>
      </c>
      <c r="B231" s="1" t="s">
        <v>1335</v>
      </c>
      <c r="C231" s="19" t="s">
        <v>654</v>
      </c>
      <c r="D231" s="2">
        <v>0</v>
      </c>
      <c r="E231" s="2">
        <v>80</v>
      </c>
      <c r="F231" s="2">
        <v>0</v>
      </c>
      <c r="G231" s="2">
        <v>80</v>
      </c>
      <c r="H231" s="19" t="s">
        <v>643</v>
      </c>
      <c r="I231" s="4">
        <v>2023</v>
      </c>
      <c r="J231" s="4">
        <v>1</v>
      </c>
      <c r="K231" s="21">
        <v>2</v>
      </c>
      <c r="L231" s="1" t="s">
        <v>1608</v>
      </c>
      <c r="M231" s="19" t="s">
        <v>1609</v>
      </c>
      <c r="N231" s="4">
        <v>1</v>
      </c>
      <c r="O231" s="4">
        <v>1</v>
      </c>
      <c r="P231" s="5">
        <v>45040</v>
      </c>
      <c r="Q231" s="25">
        <f>VLOOKUP(H231,'[2]FDC1 zone Hyp1'!$A$2:$Y$43,24,0)</f>
        <v>86.94</v>
      </c>
      <c r="R231" s="25">
        <f>VLOOKUP(H231,'[2]FDC2 zone Hyp2'!$A$2:$AA$43,24,0)</f>
        <v>90.88</v>
      </c>
      <c r="S231" s="25">
        <f>VLOOKUP(H231,'[2]FDC1 Hyp3 taxeha1'!$A$1:$AA$43,27,0)</f>
        <v>0</v>
      </c>
      <c r="T231" s="26">
        <f t="shared" si="9"/>
        <v>173.88</v>
      </c>
      <c r="U231" s="26">
        <f t="shared" si="10"/>
        <v>181.76</v>
      </c>
      <c r="V231" s="26">
        <f t="shared" si="11"/>
        <v>0</v>
      </c>
    </row>
    <row r="232" spans="1:22" x14ac:dyDescent="0.35">
      <c r="A232" s="20">
        <v>520286</v>
      </c>
      <c r="B232" s="1" t="s">
        <v>1296</v>
      </c>
      <c r="C232" s="19" t="s">
        <v>813</v>
      </c>
      <c r="D232" s="2">
        <v>0</v>
      </c>
      <c r="E232" s="2">
        <v>197.93</v>
      </c>
      <c r="F232" s="2">
        <v>0</v>
      </c>
      <c r="G232" s="2">
        <v>197.93</v>
      </c>
      <c r="H232" s="19" t="s">
        <v>787</v>
      </c>
      <c r="I232" s="4">
        <v>2023</v>
      </c>
      <c r="J232" s="4">
        <v>12</v>
      </c>
      <c r="K232" s="21">
        <v>15</v>
      </c>
      <c r="L232" s="1" t="s">
        <v>1608</v>
      </c>
      <c r="M232" s="19" t="s">
        <v>1609</v>
      </c>
      <c r="N232" s="4">
        <v>8</v>
      </c>
      <c r="O232" s="4">
        <v>1</v>
      </c>
      <c r="P232" s="5">
        <v>45040</v>
      </c>
      <c r="Q232" s="25">
        <f>VLOOKUP(H232,'[2]FDC1 zone Hyp1'!$A$2:$Y$43,24,0)</f>
        <v>0</v>
      </c>
      <c r="R232" s="25">
        <f>VLOOKUP(H232,'[2]FDC2 zone Hyp2'!$A$2:$AA$43,24,0)</f>
        <v>0</v>
      </c>
      <c r="S232" s="25">
        <f>VLOOKUP(H232,'[2]FDC1 Hyp3 taxeha1'!$A$1:$AA$43,27,0)</f>
        <v>0</v>
      </c>
      <c r="T232" s="26">
        <f t="shared" si="9"/>
        <v>0</v>
      </c>
      <c r="U232" s="26">
        <f t="shared" si="10"/>
        <v>0</v>
      </c>
      <c r="V232" s="26">
        <f t="shared" si="11"/>
        <v>0</v>
      </c>
    </row>
    <row r="233" spans="1:22" x14ac:dyDescent="0.35">
      <c r="A233" s="20">
        <v>520287</v>
      </c>
      <c r="B233" s="1" t="s">
        <v>1417</v>
      </c>
      <c r="C233" s="19" t="s">
        <v>632</v>
      </c>
      <c r="D233" s="2">
        <v>0</v>
      </c>
      <c r="E233" s="2">
        <v>203</v>
      </c>
      <c r="F233" s="2">
        <v>0</v>
      </c>
      <c r="G233" s="2">
        <v>203</v>
      </c>
      <c r="H233" s="19" t="s">
        <v>629</v>
      </c>
      <c r="I233" s="4">
        <v>2023</v>
      </c>
      <c r="J233" s="4">
        <v>8</v>
      </c>
      <c r="K233" s="21">
        <v>8</v>
      </c>
      <c r="L233" s="1" t="s">
        <v>1608</v>
      </c>
      <c r="M233" s="19" t="s">
        <v>1609</v>
      </c>
      <c r="N233" s="4">
        <v>8</v>
      </c>
      <c r="O233" s="4">
        <v>1</v>
      </c>
      <c r="P233" s="5">
        <v>45040</v>
      </c>
      <c r="Q233" s="25">
        <f>VLOOKUP(H233,'[2]FDC1 zone Hyp1'!$A$2:$Y$43,24,0)</f>
        <v>227.27</v>
      </c>
      <c r="R233" s="25">
        <f>VLOOKUP(H233,'[2]FDC2 zone Hyp2'!$A$2:$AA$43,24,0)</f>
        <v>231.44</v>
      </c>
      <c r="S233" s="25">
        <f>VLOOKUP(H233,'[2]FDC1 Hyp3 taxeha1'!$A$1:$AA$43,27,0)</f>
        <v>0</v>
      </c>
      <c r="T233" s="26">
        <f t="shared" si="9"/>
        <v>1818.16</v>
      </c>
      <c r="U233" s="26">
        <f t="shared" si="10"/>
        <v>1851.52</v>
      </c>
      <c r="V233" s="26">
        <f t="shared" si="11"/>
        <v>0</v>
      </c>
    </row>
    <row r="234" spans="1:22" x14ac:dyDescent="0.35">
      <c r="A234" s="20">
        <v>520288</v>
      </c>
      <c r="B234" s="1" t="s">
        <v>1486</v>
      </c>
      <c r="C234" s="19" t="s">
        <v>774</v>
      </c>
      <c r="D234" s="2">
        <v>21.33</v>
      </c>
      <c r="E234" s="2">
        <v>153</v>
      </c>
      <c r="F234" s="2">
        <v>0</v>
      </c>
      <c r="G234" s="2">
        <v>174.33</v>
      </c>
      <c r="H234" s="19" t="s">
        <v>770</v>
      </c>
      <c r="I234" s="4">
        <v>2023</v>
      </c>
      <c r="J234" s="4">
        <v>5</v>
      </c>
      <c r="K234" s="21">
        <v>5</v>
      </c>
      <c r="L234" s="1" t="s">
        <v>1608</v>
      </c>
      <c r="M234" s="19" t="s">
        <v>1609</v>
      </c>
      <c r="N234" s="4">
        <v>2</v>
      </c>
      <c r="O234" s="4">
        <v>1</v>
      </c>
      <c r="P234" s="5">
        <v>45040</v>
      </c>
      <c r="Q234" s="25">
        <f>VLOOKUP(H234,'[2]FDC1 zone Hyp1'!$A$2:$Y$43,24,0)</f>
        <v>23.05</v>
      </c>
      <c r="R234" s="25">
        <f>VLOOKUP(H234,'[2]FDC2 zone Hyp2'!$A$2:$AA$43,24,0)</f>
        <v>28.5</v>
      </c>
      <c r="S234" s="25">
        <f>VLOOKUP(H234,'[2]FDC1 Hyp3 taxeha1'!$A$1:$AA$43,27,0)</f>
        <v>0</v>
      </c>
      <c r="T234" s="26">
        <f t="shared" si="9"/>
        <v>115.25</v>
      </c>
      <c r="U234" s="26">
        <f t="shared" si="10"/>
        <v>142.5</v>
      </c>
      <c r="V234" s="26">
        <f t="shared" si="11"/>
        <v>0</v>
      </c>
    </row>
    <row r="235" spans="1:22" x14ac:dyDescent="0.35">
      <c r="A235" s="20">
        <v>520289</v>
      </c>
      <c r="B235" s="1" t="s">
        <v>11</v>
      </c>
      <c r="C235" s="19" t="s">
        <v>804</v>
      </c>
      <c r="D235" s="2">
        <v>40.869999999999997</v>
      </c>
      <c r="E235" s="2">
        <v>1377.92</v>
      </c>
      <c r="F235" s="2">
        <v>0</v>
      </c>
      <c r="G235" s="2">
        <v>1418.79</v>
      </c>
      <c r="H235" s="19" t="s">
        <v>787</v>
      </c>
      <c r="I235" s="4">
        <v>2023</v>
      </c>
      <c r="J235" s="4">
        <v>55</v>
      </c>
      <c r="K235" s="21">
        <v>55</v>
      </c>
      <c r="L235" s="1" t="s">
        <v>1608</v>
      </c>
      <c r="M235" s="19" t="s">
        <v>1609</v>
      </c>
      <c r="N235" s="4">
        <v>54</v>
      </c>
      <c r="O235" s="4">
        <v>1</v>
      </c>
      <c r="P235" s="5">
        <v>45040</v>
      </c>
      <c r="Q235" s="25">
        <f>VLOOKUP(H235,'[2]FDC1 zone Hyp1'!$A$2:$Y$43,24,0)</f>
        <v>0</v>
      </c>
      <c r="R235" s="25">
        <f>VLOOKUP(H235,'[2]FDC2 zone Hyp2'!$A$2:$AA$43,24,0)</f>
        <v>0</v>
      </c>
      <c r="S235" s="25">
        <f>VLOOKUP(H235,'[2]FDC1 Hyp3 taxeha1'!$A$1:$AA$43,27,0)</f>
        <v>0</v>
      </c>
      <c r="T235" s="26">
        <f t="shared" si="9"/>
        <v>0</v>
      </c>
      <c r="U235" s="26">
        <f t="shared" si="10"/>
        <v>0</v>
      </c>
      <c r="V235" s="26">
        <f t="shared" si="11"/>
        <v>0</v>
      </c>
    </row>
    <row r="236" spans="1:22" x14ac:dyDescent="0.35">
      <c r="A236" s="20">
        <v>520290</v>
      </c>
      <c r="B236" s="1" t="s">
        <v>1458</v>
      </c>
      <c r="C236" s="19" t="s">
        <v>769</v>
      </c>
      <c r="D236" s="2">
        <v>0</v>
      </c>
      <c r="E236" s="2">
        <v>627.17999999999995</v>
      </c>
      <c r="F236" s="2">
        <v>0</v>
      </c>
      <c r="G236" s="2">
        <v>627.17999999999995</v>
      </c>
      <c r="H236" s="19" t="s">
        <v>754</v>
      </c>
      <c r="I236" s="4">
        <v>2023</v>
      </c>
      <c r="J236" s="4">
        <v>20</v>
      </c>
      <c r="K236" s="21">
        <v>25</v>
      </c>
      <c r="L236" s="1" t="s">
        <v>1608</v>
      </c>
      <c r="M236" s="19" t="s">
        <v>1609</v>
      </c>
      <c r="N236" s="4">
        <v>22</v>
      </c>
      <c r="O236" s="4">
        <v>1</v>
      </c>
      <c r="P236" s="5">
        <v>45040</v>
      </c>
      <c r="Q236" s="25">
        <f>VLOOKUP(H236,'[2]FDC1 zone Hyp1'!$A$2:$Y$43,24,0)</f>
        <v>18.399999999999999</v>
      </c>
      <c r="R236" s="25">
        <f>VLOOKUP(H236,'[2]FDC2 zone Hyp2'!$A$2:$AA$43,24,0)</f>
        <v>23.05</v>
      </c>
      <c r="S236" s="25">
        <f>VLOOKUP(H236,'[2]FDC1 Hyp3 taxeha1'!$A$1:$AA$43,27,0)</f>
        <v>0</v>
      </c>
      <c r="T236" s="26">
        <f t="shared" si="9"/>
        <v>459.99999999999994</v>
      </c>
      <c r="U236" s="26">
        <f t="shared" si="10"/>
        <v>576.25</v>
      </c>
      <c r="V236" s="26">
        <f t="shared" si="11"/>
        <v>0</v>
      </c>
    </row>
    <row r="237" spans="1:22" x14ac:dyDescent="0.35">
      <c r="A237" s="20">
        <v>520292</v>
      </c>
      <c r="B237" s="1" t="s">
        <v>1296</v>
      </c>
      <c r="C237" s="19" t="s">
        <v>803</v>
      </c>
      <c r="D237" s="2">
        <v>1.27</v>
      </c>
      <c r="E237" s="2">
        <v>343.45</v>
      </c>
      <c r="F237" s="2">
        <v>0</v>
      </c>
      <c r="G237" s="2">
        <v>344.72</v>
      </c>
      <c r="H237" s="19" t="s">
        <v>787</v>
      </c>
      <c r="I237" s="4">
        <v>2023</v>
      </c>
      <c r="J237" s="4">
        <v>10</v>
      </c>
      <c r="K237" s="21">
        <v>15</v>
      </c>
      <c r="L237" s="1" t="s">
        <v>1608</v>
      </c>
      <c r="M237" s="19" t="s">
        <v>1609</v>
      </c>
      <c r="N237" s="4">
        <v>14</v>
      </c>
      <c r="O237" s="4">
        <v>1</v>
      </c>
      <c r="P237" s="5">
        <v>45040</v>
      </c>
      <c r="Q237" s="25">
        <f>VLOOKUP(H237,'[2]FDC1 zone Hyp1'!$A$2:$Y$43,24,0)</f>
        <v>0</v>
      </c>
      <c r="R237" s="25">
        <f>VLOOKUP(H237,'[2]FDC2 zone Hyp2'!$A$2:$AA$43,24,0)</f>
        <v>0</v>
      </c>
      <c r="S237" s="25">
        <f>VLOOKUP(H237,'[2]FDC1 Hyp3 taxeha1'!$A$1:$AA$43,27,0)</f>
        <v>0</v>
      </c>
      <c r="T237" s="26">
        <f t="shared" si="9"/>
        <v>0</v>
      </c>
      <c r="U237" s="26">
        <f t="shared" si="10"/>
        <v>0</v>
      </c>
      <c r="V237" s="26">
        <f t="shared" si="11"/>
        <v>0</v>
      </c>
    </row>
    <row r="238" spans="1:22" x14ac:dyDescent="0.35">
      <c r="A238" s="20">
        <v>520293</v>
      </c>
      <c r="B238" s="1" t="s">
        <v>1340</v>
      </c>
      <c r="C238" s="19" t="s">
        <v>506</v>
      </c>
      <c r="D238" s="2">
        <v>215.74</v>
      </c>
      <c r="E238" s="2">
        <v>91.84</v>
      </c>
      <c r="F238" s="2">
        <v>0</v>
      </c>
      <c r="G238" s="2">
        <v>307.58</v>
      </c>
      <c r="H238" s="19" t="s">
        <v>492</v>
      </c>
      <c r="I238" s="4">
        <v>2023</v>
      </c>
      <c r="J238" s="4">
        <v>2</v>
      </c>
      <c r="K238" s="21">
        <v>2</v>
      </c>
      <c r="L238" s="1" t="s">
        <v>1608</v>
      </c>
      <c r="M238" s="19" t="s">
        <v>1609</v>
      </c>
      <c r="N238" s="4">
        <v>2</v>
      </c>
      <c r="O238" s="4">
        <v>1</v>
      </c>
      <c r="P238" s="5">
        <v>45040</v>
      </c>
      <c r="Q238" s="25">
        <f>VLOOKUP(H238,'[2]FDC1 zone Hyp1'!$A$2:$Y$43,24,0)</f>
        <v>96.97</v>
      </c>
      <c r="R238" s="25">
        <f>VLOOKUP(H238,'[2]FDC2 zone Hyp2'!$A$2:$AA$43,24,0)</f>
        <v>101.32</v>
      </c>
      <c r="S238" s="25">
        <f>VLOOKUP(H238,'[2]FDC1 Hyp3 taxeha1'!$A$1:$AA$43,27,0)</f>
        <v>0</v>
      </c>
      <c r="T238" s="26">
        <f t="shared" si="9"/>
        <v>193.94</v>
      </c>
      <c r="U238" s="26">
        <f t="shared" si="10"/>
        <v>202.64</v>
      </c>
      <c r="V238" s="26">
        <f t="shared" si="11"/>
        <v>0</v>
      </c>
    </row>
    <row r="239" spans="1:22" x14ac:dyDescent="0.35">
      <c r="A239" s="20">
        <v>520294</v>
      </c>
      <c r="B239" s="1" t="s">
        <v>1341</v>
      </c>
      <c r="C239" s="19" t="s">
        <v>1621</v>
      </c>
      <c r="D239" s="2">
        <v>191.8</v>
      </c>
      <c r="E239" s="2">
        <v>371.75</v>
      </c>
      <c r="F239" s="2">
        <v>0</v>
      </c>
      <c r="G239" s="2">
        <v>563.54999999999995</v>
      </c>
      <c r="H239" s="19" t="s">
        <v>492</v>
      </c>
      <c r="I239" s="4">
        <v>2023</v>
      </c>
      <c r="J239" s="4">
        <v>20</v>
      </c>
      <c r="K239" s="21">
        <v>25</v>
      </c>
      <c r="L239" s="1" t="s">
        <v>1608</v>
      </c>
      <c r="M239" s="19" t="s">
        <v>1609</v>
      </c>
      <c r="N239" s="4">
        <v>20</v>
      </c>
      <c r="O239" s="4">
        <v>1</v>
      </c>
      <c r="P239" s="5">
        <v>45040</v>
      </c>
      <c r="Q239" s="25">
        <f>VLOOKUP(H239,'[2]FDC1 zone Hyp1'!$A$2:$Y$43,24,0)</f>
        <v>96.97</v>
      </c>
      <c r="R239" s="25">
        <f>VLOOKUP(H239,'[2]FDC2 zone Hyp2'!$A$2:$AA$43,24,0)</f>
        <v>101.32</v>
      </c>
      <c r="S239" s="25">
        <f>VLOOKUP(H239,'[2]FDC1 Hyp3 taxeha1'!$A$1:$AA$43,27,0)</f>
        <v>0</v>
      </c>
      <c r="T239" s="26">
        <f t="shared" si="9"/>
        <v>2424.25</v>
      </c>
      <c r="U239" s="26">
        <f t="shared" si="10"/>
        <v>2533</v>
      </c>
      <c r="V239" s="26">
        <f t="shared" si="11"/>
        <v>0</v>
      </c>
    </row>
    <row r="240" spans="1:22" x14ac:dyDescent="0.35">
      <c r="A240" s="20">
        <v>520296</v>
      </c>
      <c r="B240" s="1" t="s">
        <v>1342</v>
      </c>
      <c r="C240" s="19" t="s">
        <v>495</v>
      </c>
      <c r="D240" s="2">
        <v>264.20999999999998</v>
      </c>
      <c r="E240" s="2">
        <v>123.34</v>
      </c>
      <c r="F240" s="2">
        <v>0</v>
      </c>
      <c r="G240" s="2">
        <v>387.55</v>
      </c>
      <c r="H240" s="19" t="s">
        <v>492</v>
      </c>
      <c r="I240" s="4">
        <v>2023</v>
      </c>
      <c r="J240" s="4">
        <v>0</v>
      </c>
      <c r="K240" s="21">
        <v>1</v>
      </c>
      <c r="L240" s="1" t="s">
        <v>1608</v>
      </c>
      <c r="M240" s="19" t="s">
        <v>1609</v>
      </c>
      <c r="O240" s="4">
        <v>1</v>
      </c>
      <c r="P240" s="5">
        <v>45040</v>
      </c>
      <c r="Q240" s="25">
        <f>VLOOKUP(H240,'[2]FDC1 zone Hyp1'!$A$2:$Y$43,24,0)</f>
        <v>96.97</v>
      </c>
      <c r="R240" s="25">
        <f>VLOOKUP(H240,'[2]FDC2 zone Hyp2'!$A$2:$AA$43,24,0)</f>
        <v>101.32</v>
      </c>
      <c r="S240" s="25">
        <f>VLOOKUP(H240,'[2]FDC1 Hyp3 taxeha1'!$A$1:$AA$43,27,0)</f>
        <v>0</v>
      </c>
      <c r="T240" s="26">
        <f t="shared" si="9"/>
        <v>96.97</v>
      </c>
      <c r="U240" s="26">
        <f t="shared" si="10"/>
        <v>101.32</v>
      </c>
      <c r="V240" s="26">
        <f t="shared" si="11"/>
        <v>0</v>
      </c>
    </row>
    <row r="241" spans="1:22" x14ac:dyDescent="0.35">
      <c r="A241" s="20">
        <v>520297</v>
      </c>
      <c r="B241" s="1" t="s">
        <v>1469</v>
      </c>
      <c r="C241" s="19" t="s">
        <v>27</v>
      </c>
      <c r="D241" s="2">
        <v>0</v>
      </c>
      <c r="E241" s="2">
        <v>202.15</v>
      </c>
      <c r="F241" s="2">
        <v>0</v>
      </c>
      <c r="G241" s="2">
        <v>202.15</v>
      </c>
      <c r="H241" s="19" t="s">
        <v>734</v>
      </c>
      <c r="I241" s="4">
        <v>2023</v>
      </c>
      <c r="J241" s="4">
        <v>12</v>
      </c>
      <c r="K241" s="21">
        <v>12</v>
      </c>
      <c r="L241" s="1" t="s">
        <v>1608</v>
      </c>
      <c r="M241" s="19" t="s">
        <v>1609</v>
      </c>
      <c r="N241" s="4">
        <v>12</v>
      </c>
      <c r="O241" s="4">
        <v>1</v>
      </c>
      <c r="P241" s="5">
        <v>45040</v>
      </c>
      <c r="Q241" s="25">
        <f>VLOOKUP(H241,'[2]FDC1 zone Hyp1'!$A$2:$Y$43,24,0)</f>
        <v>172.84</v>
      </c>
      <c r="R241" s="25">
        <f>VLOOKUP(H241,'[2]FDC2 zone Hyp2'!$A$2:$AA$43,24,0)</f>
        <v>177.91</v>
      </c>
      <c r="S241" s="25">
        <f>VLOOKUP(H241,'[2]FDC1 Hyp3 taxeha1'!$A$1:$AA$43,27,0)</f>
        <v>0</v>
      </c>
      <c r="T241" s="26">
        <f t="shared" si="9"/>
        <v>2074.08</v>
      </c>
      <c r="U241" s="26">
        <f t="shared" si="10"/>
        <v>2134.92</v>
      </c>
      <c r="V241" s="26">
        <f t="shared" si="11"/>
        <v>0</v>
      </c>
    </row>
    <row r="242" spans="1:22" x14ac:dyDescent="0.35">
      <c r="A242" s="20">
        <v>520298</v>
      </c>
      <c r="B242" s="1" t="s">
        <v>1545</v>
      </c>
      <c r="C242" s="19" t="s">
        <v>963</v>
      </c>
      <c r="D242" s="2">
        <v>205.45</v>
      </c>
      <c r="E242" s="2">
        <v>5.3</v>
      </c>
      <c r="F242" s="2">
        <v>0</v>
      </c>
      <c r="G242" s="2">
        <v>210.75</v>
      </c>
      <c r="H242" s="19" t="s">
        <v>930</v>
      </c>
      <c r="I242" s="4">
        <v>2023</v>
      </c>
      <c r="J242" s="4">
        <v>1</v>
      </c>
      <c r="K242" s="21">
        <v>2</v>
      </c>
      <c r="L242" s="1" t="s">
        <v>1608</v>
      </c>
      <c r="M242" s="19" t="s">
        <v>1609</v>
      </c>
      <c r="O242" s="4">
        <v>1</v>
      </c>
      <c r="P242" s="5">
        <v>45040</v>
      </c>
      <c r="Q242" s="25">
        <f>VLOOKUP(H242,'[2]FDC1 zone Hyp1'!$A$2:$Y$43,24,0)</f>
        <v>112.64</v>
      </c>
      <c r="R242" s="25">
        <f>VLOOKUP(H242,'[2]FDC2 zone Hyp2'!$A$2:$AA$43,24,0)</f>
        <v>117.29</v>
      </c>
      <c r="S242" s="25">
        <f>VLOOKUP(H242,'[2]FDC1 Hyp3 taxeha1'!$A$1:$AA$43,27,0)</f>
        <v>0</v>
      </c>
      <c r="T242" s="26">
        <f t="shared" si="9"/>
        <v>225.28</v>
      </c>
      <c r="U242" s="26">
        <f t="shared" si="10"/>
        <v>234.58</v>
      </c>
      <c r="V242" s="26">
        <f t="shared" si="11"/>
        <v>0</v>
      </c>
    </row>
    <row r="243" spans="1:22" x14ac:dyDescent="0.35">
      <c r="A243" s="20">
        <v>520299</v>
      </c>
      <c r="B243" s="1" t="s">
        <v>1236</v>
      </c>
      <c r="C243" s="19" t="s">
        <v>707</v>
      </c>
      <c r="D243" s="2">
        <v>0</v>
      </c>
      <c r="E243" s="2">
        <v>542.98</v>
      </c>
      <c r="F243" s="2">
        <v>0</v>
      </c>
      <c r="G243" s="2">
        <v>542.98</v>
      </c>
      <c r="H243" s="19" t="s">
        <v>700</v>
      </c>
      <c r="I243" s="4">
        <v>2023</v>
      </c>
      <c r="J243" s="4">
        <v>8</v>
      </c>
      <c r="K243" s="21">
        <v>30</v>
      </c>
      <c r="L243" s="1" t="s">
        <v>1608</v>
      </c>
      <c r="M243" s="19" t="s">
        <v>1609</v>
      </c>
      <c r="N243" s="4">
        <v>28</v>
      </c>
      <c r="O243" s="4">
        <v>1</v>
      </c>
      <c r="P243" s="5">
        <v>45040</v>
      </c>
      <c r="Q243" s="25">
        <f>VLOOKUP(H243,'[2]FDC1 zone Hyp1'!$A$2:$Y$43,24,0)</f>
        <v>40.96</v>
      </c>
      <c r="R243" s="25">
        <f>VLOOKUP(H243,'[2]FDC2 zone Hyp2'!$A$2:$AA$43,24,0)</f>
        <v>46.06</v>
      </c>
      <c r="S243" s="25">
        <f>VLOOKUP(H243,'[2]FDC1 Hyp3 taxeha1'!$A$1:$AA$43,27,0)</f>
        <v>0</v>
      </c>
      <c r="T243" s="26">
        <f t="shared" si="9"/>
        <v>1228.8</v>
      </c>
      <c r="U243" s="26">
        <f t="shared" si="10"/>
        <v>1381.8000000000002</v>
      </c>
      <c r="V243" s="26">
        <f t="shared" si="11"/>
        <v>0</v>
      </c>
    </row>
    <row r="244" spans="1:22" x14ac:dyDescent="0.35">
      <c r="A244" s="20">
        <v>520300</v>
      </c>
      <c r="B244" s="1" t="s">
        <v>1431</v>
      </c>
      <c r="C244" s="19" t="s">
        <v>663</v>
      </c>
      <c r="D244" s="2">
        <v>431.5</v>
      </c>
      <c r="E244" s="2">
        <v>462.96</v>
      </c>
      <c r="F244" s="2">
        <v>0</v>
      </c>
      <c r="G244" s="2">
        <v>894.46</v>
      </c>
      <c r="H244" s="19" t="s">
        <v>661</v>
      </c>
      <c r="I244" s="4">
        <v>2023</v>
      </c>
      <c r="J244" s="4">
        <v>20</v>
      </c>
      <c r="K244" s="21">
        <v>20</v>
      </c>
      <c r="L244" s="1" t="s">
        <v>1608</v>
      </c>
      <c r="M244" s="19" t="s">
        <v>1609</v>
      </c>
      <c r="N244" s="4">
        <v>17</v>
      </c>
      <c r="O244" s="4">
        <v>1</v>
      </c>
      <c r="P244" s="5">
        <v>45040</v>
      </c>
      <c r="Q244" s="25">
        <f>VLOOKUP(H244,'[2]FDC1 zone Hyp1'!$A$2:$Y$43,24,0)</f>
        <v>37.119999999999997</v>
      </c>
      <c r="R244" s="25">
        <f>VLOOKUP(H244,'[2]FDC2 zone Hyp2'!$A$2:$AA$43,24,0)</f>
        <v>41.76</v>
      </c>
      <c r="S244" s="25">
        <f>VLOOKUP(H244,'[2]FDC1 Hyp3 taxeha1'!$A$1:$AA$43,27,0)</f>
        <v>0</v>
      </c>
      <c r="T244" s="26">
        <f t="shared" si="9"/>
        <v>742.4</v>
      </c>
      <c r="U244" s="26">
        <f t="shared" si="10"/>
        <v>835.19999999999993</v>
      </c>
      <c r="V244" s="26">
        <f t="shared" si="11"/>
        <v>0</v>
      </c>
    </row>
    <row r="245" spans="1:22" x14ac:dyDescent="0.35">
      <c r="A245" s="20">
        <v>520301</v>
      </c>
      <c r="B245" s="1" t="s">
        <v>746</v>
      </c>
      <c r="C245" s="19" t="s">
        <v>941</v>
      </c>
      <c r="D245" s="2">
        <v>0</v>
      </c>
      <c r="E245" s="2">
        <v>40.700000000000003</v>
      </c>
      <c r="F245" s="2">
        <v>0</v>
      </c>
      <c r="G245" s="2">
        <v>40.700000000000003</v>
      </c>
      <c r="H245" s="19" t="s">
        <v>930</v>
      </c>
      <c r="I245" s="4">
        <v>2023</v>
      </c>
      <c r="J245" s="4">
        <v>6</v>
      </c>
      <c r="K245" s="21">
        <v>6</v>
      </c>
      <c r="L245" s="1" t="s">
        <v>1608</v>
      </c>
      <c r="M245" s="19" t="s">
        <v>1609</v>
      </c>
      <c r="N245" s="4">
        <v>6</v>
      </c>
      <c r="O245" s="4">
        <v>1</v>
      </c>
      <c r="P245" s="5">
        <v>45040</v>
      </c>
      <c r="Q245" s="25">
        <f>VLOOKUP(H245,'[2]FDC1 zone Hyp1'!$A$2:$Y$43,24,0)</f>
        <v>112.64</v>
      </c>
      <c r="R245" s="25">
        <f>VLOOKUP(H245,'[2]FDC2 zone Hyp2'!$A$2:$AA$43,24,0)</f>
        <v>117.29</v>
      </c>
      <c r="S245" s="25">
        <f>VLOOKUP(H245,'[2]FDC1 Hyp3 taxeha1'!$A$1:$AA$43,27,0)</f>
        <v>0</v>
      </c>
      <c r="T245" s="26">
        <f t="shared" si="9"/>
        <v>675.84</v>
      </c>
      <c r="U245" s="26">
        <f t="shared" si="10"/>
        <v>703.74</v>
      </c>
      <c r="V245" s="26">
        <f t="shared" si="11"/>
        <v>0</v>
      </c>
    </row>
    <row r="246" spans="1:22" x14ac:dyDescent="0.35">
      <c r="A246" s="20">
        <v>520302</v>
      </c>
      <c r="B246" s="1" t="s">
        <v>1427</v>
      </c>
      <c r="C246" s="19" t="s">
        <v>704</v>
      </c>
      <c r="D246" s="2">
        <v>0</v>
      </c>
      <c r="E246" s="2">
        <v>175.98</v>
      </c>
      <c r="F246" s="2">
        <v>0</v>
      </c>
      <c r="G246" s="2">
        <v>175.98</v>
      </c>
      <c r="H246" s="19" t="s">
        <v>700</v>
      </c>
      <c r="I246" s="4">
        <v>2023</v>
      </c>
      <c r="J246" s="4">
        <v>10</v>
      </c>
      <c r="K246" s="21">
        <v>10</v>
      </c>
      <c r="L246" s="1" t="s">
        <v>1608</v>
      </c>
      <c r="M246" s="19" t="s">
        <v>1609</v>
      </c>
      <c r="N246" s="4">
        <v>10</v>
      </c>
      <c r="O246" s="4">
        <v>1</v>
      </c>
      <c r="P246" s="5">
        <v>45040</v>
      </c>
      <c r="Q246" s="25">
        <f>VLOOKUP(H246,'[2]FDC1 zone Hyp1'!$A$2:$Y$43,24,0)</f>
        <v>40.96</v>
      </c>
      <c r="R246" s="25">
        <f>VLOOKUP(H246,'[2]FDC2 zone Hyp2'!$A$2:$AA$43,24,0)</f>
        <v>46.06</v>
      </c>
      <c r="S246" s="25">
        <f>VLOOKUP(H246,'[2]FDC1 Hyp3 taxeha1'!$A$1:$AA$43,27,0)</f>
        <v>0</v>
      </c>
      <c r="T246" s="26">
        <f t="shared" si="9"/>
        <v>409.6</v>
      </c>
      <c r="U246" s="26">
        <f t="shared" si="10"/>
        <v>460.6</v>
      </c>
      <c r="V246" s="26">
        <f t="shared" si="11"/>
        <v>0</v>
      </c>
    </row>
    <row r="247" spans="1:22" x14ac:dyDescent="0.35">
      <c r="A247" s="20">
        <v>520303</v>
      </c>
      <c r="B247" s="1" t="s">
        <v>1295</v>
      </c>
      <c r="C247" s="19" t="s">
        <v>645</v>
      </c>
      <c r="D247" s="2">
        <v>27</v>
      </c>
      <c r="E247" s="2">
        <v>5.8</v>
      </c>
      <c r="F247" s="2">
        <v>0</v>
      </c>
      <c r="G247" s="2">
        <v>32.799999999999997</v>
      </c>
      <c r="H247" s="19" t="s">
        <v>643</v>
      </c>
      <c r="I247" s="4">
        <v>2023</v>
      </c>
      <c r="J247" s="4">
        <v>1</v>
      </c>
      <c r="K247" s="21">
        <v>1</v>
      </c>
      <c r="L247" s="1" t="s">
        <v>1608</v>
      </c>
      <c r="M247" s="19" t="s">
        <v>1609</v>
      </c>
      <c r="O247" s="4">
        <v>1</v>
      </c>
      <c r="P247" s="5">
        <v>45040</v>
      </c>
      <c r="Q247" s="25">
        <f>VLOOKUP(H247,'[2]FDC1 zone Hyp1'!$A$2:$Y$43,24,0)</f>
        <v>86.94</v>
      </c>
      <c r="R247" s="25">
        <f>VLOOKUP(H247,'[2]FDC2 zone Hyp2'!$A$2:$AA$43,24,0)</f>
        <v>90.88</v>
      </c>
      <c r="S247" s="25">
        <f>VLOOKUP(H247,'[2]FDC1 Hyp3 taxeha1'!$A$1:$AA$43,27,0)</f>
        <v>0</v>
      </c>
      <c r="T247" s="26">
        <f t="shared" si="9"/>
        <v>86.94</v>
      </c>
      <c r="U247" s="26">
        <f t="shared" si="10"/>
        <v>90.88</v>
      </c>
      <c r="V247" s="26">
        <f t="shared" si="11"/>
        <v>0</v>
      </c>
    </row>
    <row r="248" spans="1:22" x14ac:dyDescent="0.35">
      <c r="A248" s="20">
        <v>520304</v>
      </c>
      <c r="B248" s="1" t="s">
        <v>1450</v>
      </c>
      <c r="C248" s="19" t="s">
        <v>496</v>
      </c>
      <c r="D248" s="2">
        <v>192.58</v>
      </c>
      <c r="E248" s="2">
        <v>27.29</v>
      </c>
      <c r="F248" s="2">
        <v>0</v>
      </c>
      <c r="G248" s="2">
        <v>219.87</v>
      </c>
      <c r="H248" s="19" t="s">
        <v>700</v>
      </c>
      <c r="I248" s="4">
        <v>2023</v>
      </c>
      <c r="J248" s="4">
        <v>5</v>
      </c>
      <c r="K248" s="21">
        <v>5</v>
      </c>
      <c r="L248" s="1" t="s">
        <v>1608</v>
      </c>
      <c r="M248" s="19" t="s">
        <v>1609</v>
      </c>
      <c r="N248" s="4">
        <v>5</v>
      </c>
      <c r="O248" s="4">
        <v>1</v>
      </c>
      <c r="P248" s="5">
        <v>45040</v>
      </c>
      <c r="Q248" s="25">
        <f>VLOOKUP(H248,'[2]FDC1 zone Hyp1'!$A$2:$Y$43,24,0)</f>
        <v>40.96</v>
      </c>
      <c r="R248" s="25">
        <f>VLOOKUP(H248,'[2]FDC2 zone Hyp2'!$A$2:$AA$43,24,0)</f>
        <v>46.06</v>
      </c>
      <c r="S248" s="25">
        <f>VLOOKUP(H248,'[2]FDC1 Hyp3 taxeha1'!$A$1:$AA$43,27,0)</f>
        <v>0</v>
      </c>
      <c r="T248" s="26">
        <f t="shared" si="9"/>
        <v>204.8</v>
      </c>
      <c r="U248" s="26">
        <f t="shared" si="10"/>
        <v>230.3</v>
      </c>
      <c r="V248" s="26">
        <f t="shared" si="11"/>
        <v>0</v>
      </c>
    </row>
    <row r="249" spans="1:22" x14ac:dyDescent="0.35">
      <c r="A249" s="20">
        <v>520305</v>
      </c>
      <c r="B249" s="1" t="s">
        <v>1175</v>
      </c>
      <c r="C249" s="19" t="s">
        <v>209</v>
      </c>
      <c r="D249" s="2">
        <v>192.5</v>
      </c>
      <c r="E249" s="2">
        <v>236.26</v>
      </c>
      <c r="F249" s="2">
        <v>0</v>
      </c>
      <c r="G249" s="2">
        <v>428.76</v>
      </c>
      <c r="H249" s="19" t="s">
        <v>181</v>
      </c>
      <c r="I249" s="4">
        <v>2023</v>
      </c>
      <c r="J249" s="4">
        <v>15</v>
      </c>
      <c r="K249" s="21">
        <v>10</v>
      </c>
      <c r="L249" s="1" t="s">
        <v>1608</v>
      </c>
      <c r="M249" s="19" t="s">
        <v>1609</v>
      </c>
      <c r="N249" s="4">
        <v>9</v>
      </c>
      <c r="O249" s="4">
        <v>1</v>
      </c>
      <c r="P249" s="5">
        <v>45040</v>
      </c>
      <c r="Q249" s="25">
        <f>VLOOKUP(H249,'[2]FDC1 zone Hyp1'!$A$2:$Y$43,24,0)</f>
        <v>58.01</v>
      </c>
      <c r="R249" s="25">
        <f>VLOOKUP(H249,'[2]FDC2 zone Hyp2'!$A$2:$AA$43,24,0)</f>
        <v>62.43</v>
      </c>
      <c r="S249" s="25">
        <f>VLOOKUP(H249,'[2]FDC1 Hyp3 taxeha1'!$A$1:$AA$43,27,0)</f>
        <v>0</v>
      </c>
      <c r="T249" s="26">
        <f t="shared" si="9"/>
        <v>580.1</v>
      </c>
      <c r="U249" s="26">
        <f t="shared" si="10"/>
        <v>624.29999999999995</v>
      </c>
      <c r="V249" s="26">
        <f t="shared" si="11"/>
        <v>0</v>
      </c>
    </row>
    <row r="250" spans="1:22" x14ac:dyDescent="0.35">
      <c r="A250" s="20">
        <v>520306</v>
      </c>
      <c r="B250" s="1" t="s">
        <v>1444</v>
      </c>
      <c r="C250" s="19" t="s">
        <v>695</v>
      </c>
      <c r="D250" s="2">
        <v>425</v>
      </c>
      <c r="E250" s="2">
        <v>91</v>
      </c>
      <c r="F250" s="2">
        <v>0</v>
      </c>
      <c r="G250" s="2">
        <v>516</v>
      </c>
      <c r="H250" s="19" t="s">
        <v>683</v>
      </c>
      <c r="I250" s="4">
        <v>2023</v>
      </c>
      <c r="J250" s="4">
        <v>5</v>
      </c>
      <c r="K250" s="21">
        <v>5</v>
      </c>
      <c r="L250" s="1" t="s">
        <v>1608</v>
      </c>
      <c r="M250" s="19" t="s">
        <v>1609</v>
      </c>
      <c r="N250" s="4">
        <v>5</v>
      </c>
      <c r="O250" s="4">
        <v>1</v>
      </c>
      <c r="P250" s="5">
        <v>45040</v>
      </c>
      <c r="Q250" s="25">
        <f>VLOOKUP(H250,'[2]FDC1 zone Hyp1'!$A$2:$Y$43,24,0)</f>
        <v>0</v>
      </c>
      <c r="R250" s="25">
        <f>VLOOKUP(H250,'[2]FDC2 zone Hyp2'!$A$2:$AA$43,24,0)</f>
        <v>0</v>
      </c>
      <c r="S250" s="25">
        <f>VLOOKUP(H250,'[2]FDC1 Hyp3 taxeha1'!$A$1:$AA$43,27,0)</f>
        <v>0</v>
      </c>
      <c r="T250" s="26">
        <f t="shared" si="9"/>
        <v>0</v>
      </c>
      <c r="U250" s="26">
        <f t="shared" si="10"/>
        <v>0</v>
      </c>
      <c r="V250" s="26">
        <f t="shared" si="11"/>
        <v>0</v>
      </c>
    </row>
    <row r="251" spans="1:22" x14ac:dyDescent="0.35">
      <c r="A251" s="20">
        <v>520307</v>
      </c>
      <c r="B251" s="1" t="s">
        <v>1445</v>
      </c>
      <c r="C251" s="19" t="s">
        <v>690</v>
      </c>
      <c r="D251" s="2">
        <v>827.69</v>
      </c>
      <c r="E251" s="2">
        <v>190.97</v>
      </c>
      <c r="F251" s="2">
        <v>0</v>
      </c>
      <c r="G251" s="2">
        <v>1018.66</v>
      </c>
      <c r="H251" s="19" t="s">
        <v>683</v>
      </c>
      <c r="I251" s="4">
        <v>2023</v>
      </c>
      <c r="J251" s="4">
        <v>8</v>
      </c>
      <c r="K251" s="21">
        <v>8</v>
      </c>
      <c r="L251" s="1" t="s">
        <v>1608</v>
      </c>
      <c r="M251" s="19" t="s">
        <v>1609</v>
      </c>
      <c r="N251" s="4">
        <v>8</v>
      </c>
      <c r="O251" s="4">
        <v>1</v>
      </c>
      <c r="P251" s="5">
        <v>45040</v>
      </c>
      <c r="Q251" s="25">
        <f>VLOOKUP(H251,'[2]FDC1 zone Hyp1'!$A$2:$Y$43,24,0)</f>
        <v>0</v>
      </c>
      <c r="R251" s="25">
        <f>VLOOKUP(H251,'[2]FDC2 zone Hyp2'!$A$2:$AA$43,24,0)</f>
        <v>0</v>
      </c>
      <c r="S251" s="25">
        <f>VLOOKUP(H251,'[2]FDC1 Hyp3 taxeha1'!$A$1:$AA$43,27,0)</f>
        <v>0</v>
      </c>
      <c r="T251" s="26">
        <f t="shared" si="9"/>
        <v>0</v>
      </c>
      <c r="U251" s="26">
        <f t="shared" si="10"/>
        <v>0</v>
      </c>
      <c r="V251" s="26">
        <f t="shared" si="11"/>
        <v>0</v>
      </c>
    </row>
    <row r="252" spans="1:22" x14ac:dyDescent="0.35">
      <c r="A252" s="20">
        <v>520308</v>
      </c>
      <c r="B252" s="1" t="s">
        <v>1335</v>
      </c>
      <c r="C252" s="19" t="s">
        <v>682</v>
      </c>
      <c r="D252" s="2">
        <v>0</v>
      </c>
      <c r="E252" s="2">
        <v>250</v>
      </c>
      <c r="F252" s="2">
        <v>0</v>
      </c>
      <c r="G252" s="2">
        <v>250</v>
      </c>
      <c r="H252" s="19" t="s">
        <v>661</v>
      </c>
      <c r="I252" s="4">
        <v>2023</v>
      </c>
      <c r="J252" s="4">
        <v>10</v>
      </c>
      <c r="K252" s="21">
        <v>10</v>
      </c>
      <c r="L252" s="1" t="s">
        <v>1608</v>
      </c>
      <c r="M252" s="19" t="s">
        <v>1609</v>
      </c>
      <c r="N252" s="4">
        <v>9</v>
      </c>
      <c r="O252" s="4">
        <v>1</v>
      </c>
      <c r="P252" s="5">
        <v>45040</v>
      </c>
      <c r="Q252" s="25">
        <f>VLOOKUP(H252,'[2]FDC1 zone Hyp1'!$A$2:$Y$43,24,0)</f>
        <v>37.119999999999997</v>
      </c>
      <c r="R252" s="25">
        <f>VLOOKUP(H252,'[2]FDC2 zone Hyp2'!$A$2:$AA$43,24,0)</f>
        <v>41.76</v>
      </c>
      <c r="S252" s="25">
        <f>VLOOKUP(H252,'[2]FDC1 Hyp3 taxeha1'!$A$1:$AA$43,27,0)</f>
        <v>0</v>
      </c>
      <c r="T252" s="26">
        <f t="shared" si="9"/>
        <v>371.2</v>
      </c>
      <c r="U252" s="26">
        <f t="shared" si="10"/>
        <v>417.59999999999997</v>
      </c>
      <c r="V252" s="26">
        <f t="shared" si="11"/>
        <v>0</v>
      </c>
    </row>
    <row r="253" spans="1:22" x14ac:dyDescent="0.35">
      <c r="A253" s="20">
        <v>520309</v>
      </c>
      <c r="B253" s="1" t="s">
        <v>1304</v>
      </c>
      <c r="C253" s="19" t="s">
        <v>27</v>
      </c>
      <c r="D253" s="2">
        <v>0</v>
      </c>
      <c r="E253" s="2">
        <v>203</v>
      </c>
      <c r="F253" s="2">
        <v>0</v>
      </c>
      <c r="G253" s="2">
        <v>203</v>
      </c>
      <c r="H253" s="19" t="s">
        <v>111</v>
      </c>
      <c r="I253" s="4">
        <v>2023</v>
      </c>
      <c r="J253" s="4">
        <v>17</v>
      </c>
      <c r="K253" s="21">
        <v>23</v>
      </c>
      <c r="L253" s="1" t="s">
        <v>1608</v>
      </c>
      <c r="M253" s="19" t="s">
        <v>1609</v>
      </c>
      <c r="N253" s="4">
        <v>23</v>
      </c>
      <c r="O253" s="4">
        <v>1</v>
      </c>
      <c r="P253" s="5">
        <v>45040</v>
      </c>
      <c r="Q253" s="25">
        <f>VLOOKUP(H253,'[2]FDC1 zone Hyp1'!$A$2:$Y$43,24,0)</f>
        <v>83.82</v>
      </c>
      <c r="R253" s="25">
        <f>VLOOKUP(H253,'[2]FDC2 zone Hyp2'!$A$2:$AA$43,24,0)</f>
        <v>88.42</v>
      </c>
      <c r="S253" s="25">
        <f>VLOOKUP(H253,'[2]FDC1 Hyp3 taxeha1'!$A$1:$AA$43,27,0)</f>
        <v>0</v>
      </c>
      <c r="T253" s="26">
        <f t="shared" si="9"/>
        <v>1927.86</v>
      </c>
      <c r="U253" s="26">
        <f t="shared" si="10"/>
        <v>2033.66</v>
      </c>
      <c r="V253" s="26">
        <f t="shared" si="11"/>
        <v>0</v>
      </c>
    </row>
    <row r="254" spans="1:22" x14ac:dyDescent="0.35">
      <c r="A254" s="20">
        <v>520310</v>
      </c>
      <c r="B254" s="1" t="s">
        <v>1354</v>
      </c>
      <c r="C254" s="19" t="s">
        <v>1353</v>
      </c>
      <c r="D254" s="2">
        <v>280.18</v>
      </c>
      <c r="E254" s="2">
        <v>532.13</v>
      </c>
      <c r="F254" s="2">
        <v>0</v>
      </c>
      <c r="G254" s="2">
        <v>812.31</v>
      </c>
      <c r="H254" s="19" t="s">
        <v>492</v>
      </c>
      <c r="I254" s="4">
        <v>2023</v>
      </c>
      <c r="J254" s="4">
        <v>25</v>
      </c>
      <c r="K254" s="21">
        <v>25</v>
      </c>
      <c r="L254" s="1" t="s">
        <v>1608</v>
      </c>
      <c r="M254" s="19" t="s">
        <v>1609</v>
      </c>
      <c r="N254" s="4">
        <v>23</v>
      </c>
      <c r="O254" s="4">
        <v>1</v>
      </c>
      <c r="P254" s="5">
        <v>45040</v>
      </c>
      <c r="Q254" s="25">
        <f>VLOOKUP(H254,'[2]FDC1 zone Hyp1'!$A$2:$Y$43,24,0)</f>
        <v>96.97</v>
      </c>
      <c r="R254" s="25">
        <f>VLOOKUP(H254,'[2]FDC2 zone Hyp2'!$A$2:$AA$43,24,0)</f>
        <v>101.32</v>
      </c>
      <c r="S254" s="25">
        <f>VLOOKUP(H254,'[2]FDC1 Hyp3 taxeha1'!$A$1:$AA$43,27,0)</f>
        <v>0</v>
      </c>
      <c r="T254" s="26">
        <f t="shared" si="9"/>
        <v>2424.25</v>
      </c>
      <c r="U254" s="26">
        <f t="shared" si="10"/>
        <v>2533</v>
      </c>
      <c r="V254" s="26">
        <f t="shared" si="11"/>
        <v>0</v>
      </c>
    </row>
    <row r="255" spans="1:22" x14ac:dyDescent="0.35">
      <c r="A255" s="20">
        <v>520311</v>
      </c>
      <c r="B255" s="1" t="s">
        <v>1444</v>
      </c>
      <c r="C255" s="19" t="s">
        <v>685</v>
      </c>
      <c r="D255" s="2">
        <v>77.2</v>
      </c>
      <c r="E255" s="2">
        <v>1.79</v>
      </c>
      <c r="F255" s="2">
        <v>0</v>
      </c>
      <c r="G255" s="2">
        <v>78.989999999999995</v>
      </c>
      <c r="H255" s="19" t="s">
        <v>683</v>
      </c>
      <c r="I255" s="4">
        <v>2023</v>
      </c>
      <c r="J255" s="4">
        <v>5</v>
      </c>
      <c r="K255" s="21">
        <v>5</v>
      </c>
      <c r="L255" s="1" t="s">
        <v>1608</v>
      </c>
      <c r="M255" s="19" t="s">
        <v>1609</v>
      </c>
      <c r="O255" s="4">
        <v>1</v>
      </c>
      <c r="P255" s="5">
        <v>45040</v>
      </c>
      <c r="Q255" s="25">
        <f>VLOOKUP(H255,'[2]FDC1 zone Hyp1'!$A$2:$Y$43,24,0)</f>
        <v>0</v>
      </c>
      <c r="R255" s="25">
        <f>VLOOKUP(H255,'[2]FDC2 zone Hyp2'!$A$2:$AA$43,24,0)</f>
        <v>0</v>
      </c>
      <c r="S255" s="25">
        <f>VLOOKUP(H255,'[2]FDC1 Hyp3 taxeha1'!$A$1:$AA$43,27,0)</f>
        <v>0</v>
      </c>
      <c r="T255" s="26">
        <f t="shared" si="9"/>
        <v>0</v>
      </c>
      <c r="U255" s="26">
        <f t="shared" si="10"/>
        <v>0</v>
      </c>
      <c r="V255" s="26">
        <f t="shared" si="11"/>
        <v>0</v>
      </c>
    </row>
    <row r="256" spans="1:22" x14ac:dyDescent="0.35">
      <c r="A256" s="20">
        <v>520312</v>
      </c>
      <c r="B256" s="1" t="s">
        <v>1420</v>
      </c>
      <c r="C256" s="19" t="s">
        <v>692</v>
      </c>
      <c r="D256" s="2">
        <v>810.36</v>
      </c>
      <c r="E256" s="2">
        <v>159.13</v>
      </c>
      <c r="F256" s="2">
        <v>0</v>
      </c>
      <c r="G256" s="2">
        <v>969.49</v>
      </c>
      <c r="H256" s="19" t="s">
        <v>683</v>
      </c>
      <c r="I256" s="4">
        <v>2023</v>
      </c>
      <c r="J256" s="4">
        <v>8</v>
      </c>
      <c r="K256" s="21">
        <v>10</v>
      </c>
      <c r="L256" s="1" t="s">
        <v>1608</v>
      </c>
      <c r="M256" s="19" t="s">
        <v>1609</v>
      </c>
      <c r="N256" s="4">
        <v>9</v>
      </c>
      <c r="O256" s="4">
        <v>1</v>
      </c>
      <c r="P256" s="5">
        <v>45040</v>
      </c>
      <c r="Q256" s="25">
        <f>VLOOKUP(H256,'[2]FDC1 zone Hyp1'!$A$2:$Y$43,24,0)</f>
        <v>0</v>
      </c>
      <c r="R256" s="25">
        <f>VLOOKUP(H256,'[2]FDC2 zone Hyp2'!$A$2:$AA$43,24,0)</f>
        <v>0</v>
      </c>
      <c r="S256" s="25">
        <f>VLOOKUP(H256,'[2]FDC1 Hyp3 taxeha1'!$A$1:$AA$43,27,0)</f>
        <v>0</v>
      </c>
      <c r="T256" s="26">
        <f t="shared" si="9"/>
        <v>0</v>
      </c>
      <c r="U256" s="26">
        <f t="shared" si="10"/>
        <v>0</v>
      </c>
      <c r="V256" s="26">
        <f t="shared" si="11"/>
        <v>0</v>
      </c>
    </row>
    <row r="257" spans="1:22" x14ac:dyDescent="0.35">
      <c r="A257" s="20">
        <v>520314</v>
      </c>
      <c r="B257" s="1" t="s">
        <v>1546</v>
      </c>
      <c r="C257" s="19" t="s">
        <v>27</v>
      </c>
      <c r="D257" s="2">
        <v>0</v>
      </c>
      <c r="E257" s="2">
        <v>15.5</v>
      </c>
      <c r="F257" s="2">
        <v>0</v>
      </c>
      <c r="G257" s="2">
        <v>15.5</v>
      </c>
      <c r="H257" s="19" t="s">
        <v>930</v>
      </c>
      <c r="I257" s="4">
        <v>2023</v>
      </c>
      <c r="J257" s="4">
        <v>2</v>
      </c>
      <c r="K257" s="21">
        <v>2</v>
      </c>
      <c r="L257" s="1" t="s">
        <v>1608</v>
      </c>
      <c r="M257" s="19" t="s">
        <v>1609</v>
      </c>
      <c r="O257" s="4">
        <v>1</v>
      </c>
      <c r="P257" s="5">
        <v>45040</v>
      </c>
      <c r="Q257" s="25">
        <f>VLOOKUP(H257,'[2]FDC1 zone Hyp1'!$A$2:$Y$43,24,0)</f>
        <v>112.64</v>
      </c>
      <c r="R257" s="25">
        <f>VLOOKUP(H257,'[2]FDC2 zone Hyp2'!$A$2:$AA$43,24,0)</f>
        <v>117.29</v>
      </c>
      <c r="S257" s="25">
        <f>VLOOKUP(H257,'[2]FDC1 Hyp3 taxeha1'!$A$1:$AA$43,27,0)</f>
        <v>0</v>
      </c>
      <c r="T257" s="26">
        <f t="shared" si="9"/>
        <v>225.28</v>
      </c>
      <c r="U257" s="26">
        <f t="shared" si="10"/>
        <v>234.58</v>
      </c>
      <c r="V257" s="26">
        <f t="shared" si="11"/>
        <v>0</v>
      </c>
    </row>
    <row r="258" spans="1:22" x14ac:dyDescent="0.35">
      <c r="A258" s="20">
        <v>520315</v>
      </c>
      <c r="B258" s="1" t="s">
        <v>1300</v>
      </c>
      <c r="C258" s="19" t="s">
        <v>455</v>
      </c>
      <c r="D258" s="2">
        <v>0</v>
      </c>
      <c r="E258" s="2">
        <v>61.52</v>
      </c>
      <c r="F258" s="2">
        <v>0</v>
      </c>
      <c r="G258" s="2">
        <v>61.52</v>
      </c>
      <c r="H258" s="19" t="s">
        <v>111</v>
      </c>
      <c r="I258" s="4">
        <v>2023</v>
      </c>
      <c r="J258" s="4">
        <v>2</v>
      </c>
      <c r="K258" s="21">
        <v>2</v>
      </c>
      <c r="L258" s="1" t="s">
        <v>1608</v>
      </c>
      <c r="M258" s="19" t="s">
        <v>1609</v>
      </c>
      <c r="O258" s="4">
        <v>1</v>
      </c>
      <c r="P258" s="5">
        <v>45040</v>
      </c>
      <c r="Q258" s="25">
        <f>VLOOKUP(H258,'[2]FDC1 zone Hyp1'!$A$2:$Y$43,24,0)</f>
        <v>83.82</v>
      </c>
      <c r="R258" s="25">
        <f>VLOOKUP(H258,'[2]FDC2 zone Hyp2'!$A$2:$AA$43,24,0)</f>
        <v>88.42</v>
      </c>
      <c r="S258" s="25">
        <f>VLOOKUP(H258,'[2]FDC1 Hyp3 taxeha1'!$A$1:$AA$43,27,0)</f>
        <v>0</v>
      </c>
      <c r="T258" s="26">
        <f t="shared" si="9"/>
        <v>167.64</v>
      </c>
      <c r="U258" s="26">
        <f t="shared" si="10"/>
        <v>176.84</v>
      </c>
      <c r="V258" s="26">
        <f t="shared" si="11"/>
        <v>0</v>
      </c>
    </row>
    <row r="259" spans="1:22" x14ac:dyDescent="0.35">
      <c r="A259" s="20">
        <v>520316</v>
      </c>
      <c r="B259" s="1" t="s">
        <v>1300</v>
      </c>
      <c r="C259" s="19" t="s">
        <v>451</v>
      </c>
      <c r="D259" s="2">
        <v>176</v>
      </c>
      <c r="E259" s="2">
        <v>100</v>
      </c>
      <c r="F259" s="2">
        <v>0</v>
      </c>
      <c r="G259" s="2">
        <v>276</v>
      </c>
      <c r="H259" s="19" t="s">
        <v>111</v>
      </c>
      <c r="I259" s="4">
        <v>2023</v>
      </c>
      <c r="J259" s="4">
        <v>15</v>
      </c>
      <c r="K259" s="21">
        <v>15</v>
      </c>
      <c r="L259" s="1" t="s">
        <v>1608</v>
      </c>
      <c r="M259" s="19" t="s">
        <v>1609</v>
      </c>
      <c r="N259" s="4">
        <v>15</v>
      </c>
      <c r="O259" s="4">
        <v>1</v>
      </c>
      <c r="P259" s="5">
        <v>45040</v>
      </c>
      <c r="Q259" s="25">
        <f>VLOOKUP(H259,'[2]FDC1 zone Hyp1'!$A$2:$Y$43,24,0)</f>
        <v>83.82</v>
      </c>
      <c r="R259" s="25">
        <f>VLOOKUP(H259,'[2]FDC2 zone Hyp2'!$A$2:$AA$43,24,0)</f>
        <v>88.42</v>
      </c>
      <c r="S259" s="25">
        <f>VLOOKUP(H259,'[2]FDC1 Hyp3 taxeha1'!$A$1:$AA$43,27,0)</f>
        <v>0</v>
      </c>
      <c r="T259" s="26">
        <f t="shared" ref="T259:T322" si="12">$K259*Q259</f>
        <v>1257.3</v>
      </c>
      <c r="U259" s="26">
        <f t="shared" ref="U259:U322" si="13">$K259*R259</f>
        <v>1326.3</v>
      </c>
      <c r="V259" s="26">
        <f t="shared" ref="V259:V322" si="14">$K259*S259</f>
        <v>0</v>
      </c>
    </row>
    <row r="260" spans="1:22" x14ac:dyDescent="0.35">
      <c r="A260" s="20">
        <v>520318</v>
      </c>
      <c r="B260" s="1" t="s">
        <v>1450</v>
      </c>
      <c r="C260" s="19" t="s">
        <v>288</v>
      </c>
      <c r="D260" s="2">
        <v>14.98</v>
      </c>
      <c r="E260" s="2">
        <v>1235.55</v>
      </c>
      <c r="F260" s="2">
        <v>0</v>
      </c>
      <c r="G260" s="2">
        <v>1250.53</v>
      </c>
      <c r="H260" s="19" t="s">
        <v>700</v>
      </c>
      <c r="I260" s="4">
        <v>2023</v>
      </c>
      <c r="J260" s="4">
        <v>80</v>
      </c>
      <c r="K260" s="21">
        <v>90</v>
      </c>
      <c r="L260" s="1" t="s">
        <v>1608</v>
      </c>
      <c r="M260" s="19" t="s">
        <v>1609</v>
      </c>
      <c r="N260" s="4">
        <v>78</v>
      </c>
      <c r="O260" s="4">
        <v>1</v>
      </c>
      <c r="P260" s="5">
        <v>45040</v>
      </c>
      <c r="Q260" s="25">
        <f>VLOOKUP(H260,'[2]FDC1 zone Hyp1'!$A$2:$Y$43,24,0)</f>
        <v>40.96</v>
      </c>
      <c r="R260" s="25">
        <f>VLOOKUP(H260,'[2]FDC2 zone Hyp2'!$A$2:$AA$43,24,0)</f>
        <v>46.06</v>
      </c>
      <c r="S260" s="25">
        <f>VLOOKUP(H260,'[2]FDC1 Hyp3 taxeha1'!$A$1:$AA$43,27,0)</f>
        <v>0</v>
      </c>
      <c r="T260" s="26">
        <f t="shared" si="12"/>
        <v>3686.4</v>
      </c>
      <c r="U260" s="26">
        <f t="shared" si="13"/>
        <v>4145.4000000000005</v>
      </c>
      <c r="V260" s="26">
        <f t="shared" si="14"/>
        <v>0</v>
      </c>
    </row>
    <row r="261" spans="1:22" x14ac:dyDescent="0.35">
      <c r="A261" s="20">
        <v>520319</v>
      </c>
      <c r="B261" s="1" t="s">
        <v>1424</v>
      </c>
      <c r="C261" s="19" t="s">
        <v>635</v>
      </c>
      <c r="D261" s="2">
        <v>0</v>
      </c>
      <c r="E261" s="2">
        <v>52.58</v>
      </c>
      <c r="F261" s="2">
        <v>0</v>
      </c>
      <c r="G261" s="2">
        <v>52.58</v>
      </c>
      <c r="H261" s="19" t="s">
        <v>661</v>
      </c>
      <c r="I261" s="4">
        <v>2023</v>
      </c>
      <c r="J261" s="4">
        <v>1</v>
      </c>
      <c r="K261" s="21">
        <v>1</v>
      </c>
      <c r="L261" s="1" t="s">
        <v>1608</v>
      </c>
      <c r="M261" s="19" t="s">
        <v>1609</v>
      </c>
      <c r="O261" s="4">
        <v>1</v>
      </c>
      <c r="P261" s="5">
        <v>45040</v>
      </c>
      <c r="Q261" s="25">
        <f>VLOOKUP(H261,'[2]FDC1 zone Hyp1'!$A$2:$Y$43,24,0)</f>
        <v>37.119999999999997</v>
      </c>
      <c r="R261" s="25">
        <f>VLOOKUP(H261,'[2]FDC2 zone Hyp2'!$A$2:$AA$43,24,0)</f>
        <v>41.76</v>
      </c>
      <c r="S261" s="25">
        <f>VLOOKUP(H261,'[2]FDC1 Hyp3 taxeha1'!$A$1:$AA$43,27,0)</f>
        <v>0</v>
      </c>
      <c r="T261" s="26">
        <f t="shared" si="12"/>
        <v>37.119999999999997</v>
      </c>
      <c r="U261" s="26">
        <f t="shared" si="13"/>
        <v>41.76</v>
      </c>
      <c r="V261" s="26">
        <f t="shared" si="14"/>
        <v>0</v>
      </c>
    </row>
    <row r="262" spans="1:22" x14ac:dyDescent="0.35">
      <c r="A262" s="20">
        <v>520320</v>
      </c>
      <c r="B262" s="1" t="s">
        <v>1420</v>
      </c>
      <c r="C262" s="19" t="s">
        <v>636</v>
      </c>
      <c r="D262" s="2">
        <v>68.08</v>
      </c>
      <c r="E262" s="2">
        <v>309.07</v>
      </c>
      <c r="F262" s="2">
        <v>0</v>
      </c>
      <c r="G262" s="2">
        <v>377.15</v>
      </c>
      <c r="H262" s="19" t="s">
        <v>629</v>
      </c>
      <c r="I262" s="4">
        <v>2023</v>
      </c>
      <c r="J262" s="4">
        <v>9</v>
      </c>
      <c r="K262" s="21">
        <v>10</v>
      </c>
      <c r="L262" s="1" t="s">
        <v>1608</v>
      </c>
      <c r="M262" s="19" t="s">
        <v>1609</v>
      </c>
      <c r="N262" s="4">
        <v>9</v>
      </c>
      <c r="O262" s="4">
        <v>1</v>
      </c>
      <c r="P262" s="5">
        <v>45040</v>
      </c>
      <c r="Q262" s="25">
        <f>VLOOKUP(H262,'[2]FDC1 zone Hyp1'!$A$2:$Y$43,24,0)</f>
        <v>227.27</v>
      </c>
      <c r="R262" s="25">
        <f>VLOOKUP(H262,'[2]FDC2 zone Hyp2'!$A$2:$AA$43,24,0)</f>
        <v>231.44</v>
      </c>
      <c r="S262" s="25">
        <f>VLOOKUP(H262,'[2]FDC1 Hyp3 taxeha1'!$A$1:$AA$43,27,0)</f>
        <v>0</v>
      </c>
      <c r="T262" s="26">
        <f t="shared" si="12"/>
        <v>2272.7000000000003</v>
      </c>
      <c r="U262" s="26">
        <f t="shared" si="13"/>
        <v>2314.4</v>
      </c>
      <c r="V262" s="26">
        <f t="shared" si="14"/>
        <v>0</v>
      </c>
    </row>
    <row r="263" spans="1:22" x14ac:dyDescent="0.35">
      <c r="A263" s="20">
        <v>520321</v>
      </c>
      <c r="B263" s="1" t="s">
        <v>1477</v>
      </c>
      <c r="C263" s="19" t="s">
        <v>805</v>
      </c>
      <c r="D263" s="2">
        <v>0</v>
      </c>
      <c r="E263" s="2">
        <v>24.59</v>
      </c>
      <c r="F263" s="2">
        <v>0</v>
      </c>
      <c r="G263" s="2">
        <v>24.59</v>
      </c>
      <c r="H263" s="19" t="s">
        <v>787</v>
      </c>
      <c r="I263" s="4">
        <v>2023</v>
      </c>
      <c r="J263" s="4">
        <v>2</v>
      </c>
      <c r="K263" s="21">
        <v>2</v>
      </c>
      <c r="L263" s="1" t="s">
        <v>1608</v>
      </c>
      <c r="M263" s="19" t="s">
        <v>1609</v>
      </c>
      <c r="O263" s="4">
        <v>1</v>
      </c>
      <c r="P263" s="5">
        <v>45040</v>
      </c>
      <c r="Q263" s="25">
        <f>VLOOKUP(H263,'[2]FDC1 zone Hyp1'!$A$2:$Y$43,24,0)</f>
        <v>0</v>
      </c>
      <c r="R263" s="25">
        <f>VLOOKUP(H263,'[2]FDC2 zone Hyp2'!$A$2:$AA$43,24,0)</f>
        <v>0</v>
      </c>
      <c r="S263" s="25">
        <f>VLOOKUP(H263,'[2]FDC1 Hyp3 taxeha1'!$A$1:$AA$43,27,0)</f>
        <v>0</v>
      </c>
      <c r="T263" s="26">
        <f t="shared" si="12"/>
        <v>0</v>
      </c>
      <c r="U263" s="26">
        <f t="shared" si="13"/>
        <v>0</v>
      </c>
      <c r="V263" s="26">
        <f t="shared" si="14"/>
        <v>0</v>
      </c>
    </row>
    <row r="264" spans="1:22" x14ac:dyDescent="0.35">
      <c r="A264" s="20">
        <v>520322</v>
      </c>
      <c r="B264" s="1" t="s">
        <v>1131</v>
      </c>
      <c r="C264" s="19" t="s">
        <v>604</v>
      </c>
      <c r="D264" s="2">
        <v>0</v>
      </c>
      <c r="E264" s="2">
        <v>50.6</v>
      </c>
      <c r="F264" s="2">
        <v>0</v>
      </c>
      <c r="G264" s="2">
        <v>50.6</v>
      </c>
      <c r="H264" s="19" t="s">
        <v>88</v>
      </c>
      <c r="I264" s="4">
        <v>2023</v>
      </c>
      <c r="J264" s="4">
        <v>1</v>
      </c>
      <c r="K264" s="21">
        <v>1</v>
      </c>
      <c r="L264" s="1" t="s">
        <v>1608</v>
      </c>
      <c r="M264" s="19" t="s">
        <v>1609</v>
      </c>
      <c r="N264" s="4">
        <v>1</v>
      </c>
      <c r="O264" s="4">
        <v>1</v>
      </c>
      <c r="P264" s="5">
        <v>45040</v>
      </c>
      <c r="Q264" s="25">
        <f>VLOOKUP(H264,'[2]FDC1 zone Hyp1'!$A$2:$Y$43,24,0)</f>
        <v>48.63</v>
      </c>
      <c r="R264" s="25">
        <f>VLOOKUP(H264,'[2]FDC2 zone Hyp2'!$A$2:$AA$43,24,0)</f>
        <v>53.52</v>
      </c>
      <c r="S264" s="25">
        <f>VLOOKUP(H264,'[2]FDC1 Hyp3 taxeha1'!$A$1:$AA$43,27,0)</f>
        <v>0</v>
      </c>
      <c r="T264" s="26">
        <f t="shared" si="12"/>
        <v>48.63</v>
      </c>
      <c r="U264" s="26">
        <f t="shared" si="13"/>
        <v>53.52</v>
      </c>
      <c r="V264" s="26">
        <f t="shared" si="14"/>
        <v>0</v>
      </c>
    </row>
    <row r="265" spans="1:22" x14ac:dyDescent="0.35">
      <c r="A265" s="20">
        <v>520323</v>
      </c>
      <c r="B265" s="1" t="s">
        <v>1084</v>
      </c>
      <c r="C265" s="19" t="s">
        <v>1083</v>
      </c>
      <c r="D265" s="2">
        <v>117.25</v>
      </c>
      <c r="E265" s="2">
        <v>20.34</v>
      </c>
      <c r="F265" s="2">
        <v>0</v>
      </c>
      <c r="G265" s="2">
        <v>137.59</v>
      </c>
      <c r="H265" s="19" t="s">
        <v>787</v>
      </c>
      <c r="I265" s="4">
        <v>2023</v>
      </c>
      <c r="J265" s="4">
        <v>4</v>
      </c>
      <c r="K265" s="21">
        <v>4</v>
      </c>
      <c r="L265" s="1" t="s">
        <v>1608</v>
      </c>
      <c r="M265" s="19" t="s">
        <v>1609</v>
      </c>
      <c r="N265" s="4">
        <v>1</v>
      </c>
      <c r="O265" s="4">
        <v>1</v>
      </c>
      <c r="P265" s="5">
        <v>45040</v>
      </c>
      <c r="Q265" s="25">
        <f>VLOOKUP(H265,'[2]FDC1 zone Hyp1'!$A$2:$Y$43,24,0)</f>
        <v>0</v>
      </c>
      <c r="R265" s="25">
        <f>VLOOKUP(H265,'[2]FDC2 zone Hyp2'!$A$2:$AA$43,24,0)</f>
        <v>0</v>
      </c>
      <c r="S265" s="25">
        <f>VLOOKUP(H265,'[2]FDC1 Hyp3 taxeha1'!$A$1:$AA$43,27,0)</f>
        <v>0</v>
      </c>
      <c r="T265" s="26">
        <f t="shared" si="12"/>
        <v>0</v>
      </c>
      <c r="U265" s="26">
        <f t="shared" si="13"/>
        <v>0</v>
      </c>
      <c r="V265" s="26">
        <f t="shared" si="14"/>
        <v>0</v>
      </c>
    </row>
    <row r="266" spans="1:22" x14ac:dyDescent="0.35">
      <c r="A266" s="20">
        <v>520324</v>
      </c>
      <c r="B266" s="1" t="s">
        <v>1343</v>
      </c>
      <c r="C266" s="19" t="s">
        <v>521</v>
      </c>
      <c r="D266" s="2">
        <v>144.85</v>
      </c>
      <c r="E266" s="2">
        <v>106.11</v>
      </c>
      <c r="F266" s="2">
        <v>0</v>
      </c>
      <c r="G266" s="2">
        <v>250.96</v>
      </c>
      <c r="H266" s="19" t="s">
        <v>492</v>
      </c>
      <c r="I266" s="4">
        <v>2023</v>
      </c>
      <c r="J266" s="4">
        <v>10</v>
      </c>
      <c r="K266" s="21">
        <v>14</v>
      </c>
      <c r="L266" s="1" t="s">
        <v>1608</v>
      </c>
      <c r="M266" s="19" t="s">
        <v>1609</v>
      </c>
      <c r="N266" s="4">
        <v>7</v>
      </c>
      <c r="O266" s="4">
        <v>1</v>
      </c>
      <c r="P266" s="5">
        <v>45040</v>
      </c>
      <c r="Q266" s="25">
        <f>VLOOKUP(H266,'[2]FDC1 zone Hyp1'!$A$2:$Y$43,24,0)</f>
        <v>96.97</v>
      </c>
      <c r="R266" s="25">
        <f>VLOOKUP(H266,'[2]FDC2 zone Hyp2'!$A$2:$AA$43,24,0)</f>
        <v>101.32</v>
      </c>
      <c r="S266" s="25">
        <f>VLOOKUP(H266,'[2]FDC1 Hyp3 taxeha1'!$A$1:$AA$43,27,0)</f>
        <v>0</v>
      </c>
      <c r="T266" s="26">
        <f t="shared" si="12"/>
        <v>1357.58</v>
      </c>
      <c r="U266" s="26">
        <f t="shared" si="13"/>
        <v>1418.48</v>
      </c>
      <c r="V266" s="26">
        <f t="shared" si="14"/>
        <v>0</v>
      </c>
    </row>
    <row r="267" spans="1:22" x14ac:dyDescent="0.35">
      <c r="A267" s="20">
        <v>520326</v>
      </c>
      <c r="B267" s="1" t="s">
        <v>1081</v>
      </c>
      <c r="C267" s="19" t="s">
        <v>338</v>
      </c>
      <c r="D267" s="2">
        <v>137.38999999999999</v>
      </c>
      <c r="E267" s="2">
        <v>25.09</v>
      </c>
      <c r="F267" s="2">
        <v>0</v>
      </c>
      <c r="G267" s="2">
        <v>162.47999999999999</v>
      </c>
      <c r="H267" s="19" t="s">
        <v>332</v>
      </c>
      <c r="I267" s="4">
        <v>2023</v>
      </c>
      <c r="J267" s="4">
        <v>2</v>
      </c>
      <c r="K267" s="21">
        <v>2</v>
      </c>
      <c r="L267" s="1" t="s">
        <v>1608</v>
      </c>
      <c r="M267" s="19" t="s">
        <v>1609</v>
      </c>
      <c r="N267" s="4">
        <v>1</v>
      </c>
      <c r="O267" s="4">
        <v>1</v>
      </c>
      <c r="P267" s="5">
        <v>45040</v>
      </c>
      <c r="Q267" s="25">
        <f>VLOOKUP(H267,'[2]FDC1 zone Hyp1'!$A$2:$Y$43,24,0)</f>
        <v>0</v>
      </c>
      <c r="R267" s="25">
        <f>VLOOKUP(H267,'[2]FDC2 zone Hyp2'!$A$2:$AA$43,24,0)</f>
        <v>0</v>
      </c>
      <c r="S267" s="25">
        <f>VLOOKUP(H267,'[2]FDC1 Hyp3 taxeha1'!$A$1:$AA$43,27,0)</f>
        <v>0</v>
      </c>
      <c r="T267" s="26">
        <f t="shared" si="12"/>
        <v>0</v>
      </c>
      <c r="U267" s="26">
        <f t="shared" si="13"/>
        <v>0</v>
      </c>
      <c r="V267" s="26">
        <f t="shared" si="14"/>
        <v>0</v>
      </c>
    </row>
    <row r="268" spans="1:22" x14ac:dyDescent="0.35">
      <c r="A268" s="20">
        <v>520327</v>
      </c>
      <c r="B268" s="1" t="s">
        <v>1450</v>
      </c>
      <c r="C268" s="19" t="s">
        <v>705</v>
      </c>
      <c r="D268" s="2">
        <v>0</v>
      </c>
      <c r="E268" s="2">
        <v>1140.43</v>
      </c>
      <c r="F268" s="2">
        <v>0</v>
      </c>
      <c r="G268" s="2">
        <v>1140.43</v>
      </c>
      <c r="H268" s="19" t="s">
        <v>700</v>
      </c>
      <c r="I268" s="4">
        <v>2023</v>
      </c>
      <c r="J268" s="4">
        <v>100</v>
      </c>
      <c r="K268" s="21">
        <v>100</v>
      </c>
      <c r="L268" s="1" t="s">
        <v>1608</v>
      </c>
      <c r="M268" s="19" t="s">
        <v>1609</v>
      </c>
      <c r="N268" s="4">
        <v>96</v>
      </c>
      <c r="O268" s="4">
        <v>1</v>
      </c>
      <c r="P268" s="5">
        <v>45040</v>
      </c>
      <c r="Q268" s="25">
        <f>VLOOKUP(H268,'[2]FDC1 zone Hyp1'!$A$2:$Y$43,24,0)</f>
        <v>40.96</v>
      </c>
      <c r="R268" s="25">
        <f>VLOOKUP(H268,'[2]FDC2 zone Hyp2'!$A$2:$AA$43,24,0)</f>
        <v>46.06</v>
      </c>
      <c r="S268" s="25">
        <f>VLOOKUP(H268,'[2]FDC1 Hyp3 taxeha1'!$A$1:$AA$43,27,0)</f>
        <v>0</v>
      </c>
      <c r="T268" s="26">
        <f t="shared" si="12"/>
        <v>4096</v>
      </c>
      <c r="U268" s="26">
        <f t="shared" si="13"/>
        <v>4606</v>
      </c>
      <c r="V268" s="26">
        <f t="shared" si="14"/>
        <v>0</v>
      </c>
    </row>
    <row r="269" spans="1:22" x14ac:dyDescent="0.35">
      <c r="A269" s="20">
        <v>520328</v>
      </c>
      <c r="B269" s="1" t="s">
        <v>103</v>
      </c>
      <c r="C269" s="19" t="s">
        <v>518</v>
      </c>
      <c r="D269" s="2">
        <v>0</v>
      </c>
      <c r="E269" s="2">
        <v>77.64</v>
      </c>
      <c r="F269" s="2">
        <v>0</v>
      </c>
      <c r="G269" s="2">
        <v>77.64</v>
      </c>
      <c r="H269" s="19" t="s">
        <v>492</v>
      </c>
      <c r="I269" s="4">
        <v>2023</v>
      </c>
      <c r="J269" s="4">
        <v>6</v>
      </c>
      <c r="K269" s="21">
        <v>7</v>
      </c>
      <c r="L269" s="1" t="s">
        <v>1608</v>
      </c>
      <c r="M269" s="19" t="s">
        <v>1609</v>
      </c>
      <c r="N269" s="4">
        <v>6</v>
      </c>
      <c r="O269" s="4">
        <v>1</v>
      </c>
      <c r="P269" s="5">
        <v>45040</v>
      </c>
      <c r="Q269" s="25">
        <f>VLOOKUP(H269,'[2]FDC1 zone Hyp1'!$A$2:$Y$43,24,0)</f>
        <v>96.97</v>
      </c>
      <c r="R269" s="25">
        <f>VLOOKUP(H269,'[2]FDC2 zone Hyp2'!$A$2:$AA$43,24,0)</f>
        <v>101.32</v>
      </c>
      <c r="S269" s="25">
        <f>VLOOKUP(H269,'[2]FDC1 Hyp3 taxeha1'!$A$1:$AA$43,27,0)</f>
        <v>0</v>
      </c>
      <c r="T269" s="26">
        <f t="shared" si="12"/>
        <v>678.79</v>
      </c>
      <c r="U269" s="26">
        <f t="shared" si="13"/>
        <v>709.24</v>
      </c>
      <c r="V269" s="26">
        <f t="shared" si="14"/>
        <v>0</v>
      </c>
    </row>
    <row r="270" spans="1:22" x14ac:dyDescent="0.35">
      <c r="A270" s="20">
        <v>520329</v>
      </c>
      <c r="B270" s="1" t="s">
        <v>1428</v>
      </c>
      <c r="C270" s="19" t="s">
        <v>657</v>
      </c>
      <c r="D270" s="2">
        <v>9.7200000000000006</v>
      </c>
      <c r="E270" s="2">
        <v>21.21</v>
      </c>
      <c r="F270" s="2">
        <v>0</v>
      </c>
      <c r="G270" s="2">
        <v>30.93</v>
      </c>
      <c r="H270" s="19" t="s">
        <v>643</v>
      </c>
      <c r="I270" s="4">
        <v>2023</v>
      </c>
      <c r="J270" s="4">
        <v>2</v>
      </c>
      <c r="K270" s="21">
        <v>2</v>
      </c>
      <c r="L270" s="1" t="s">
        <v>1608</v>
      </c>
      <c r="M270" s="19" t="s">
        <v>1609</v>
      </c>
      <c r="O270" s="4">
        <v>1</v>
      </c>
      <c r="P270" s="5">
        <v>45040</v>
      </c>
      <c r="Q270" s="25">
        <f>VLOOKUP(H270,'[2]FDC1 zone Hyp1'!$A$2:$Y$43,24,0)</f>
        <v>86.94</v>
      </c>
      <c r="R270" s="25">
        <f>VLOOKUP(H270,'[2]FDC2 zone Hyp2'!$A$2:$AA$43,24,0)</f>
        <v>90.88</v>
      </c>
      <c r="S270" s="25">
        <f>VLOOKUP(H270,'[2]FDC1 Hyp3 taxeha1'!$A$1:$AA$43,27,0)</f>
        <v>0</v>
      </c>
      <c r="T270" s="26">
        <f t="shared" si="12"/>
        <v>173.88</v>
      </c>
      <c r="U270" s="26">
        <f t="shared" si="13"/>
        <v>181.76</v>
      </c>
      <c r="V270" s="26">
        <f t="shared" si="14"/>
        <v>0</v>
      </c>
    </row>
    <row r="271" spans="1:22" x14ac:dyDescent="0.35">
      <c r="A271" s="20">
        <v>520330</v>
      </c>
      <c r="B271" s="1" t="s">
        <v>1258</v>
      </c>
      <c r="C271" s="19" t="s">
        <v>358</v>
      </c>
      <c r="D271" s="2">
        <v>148.76</v>
      </c>
      <c r="E271" s="2">
        <v>99.29</v>
      </c>
      <c r="F271" s="2">
        <v>0</v>
      </c>
      <c r="G271" s="2">
        <v>248.05</v>
      </c>
      <c r="H271" s="19" t="s">
        <v>332</v>
      </c>
      <c r="I271" s="4">
        <v>2023</v>
      </c>
      <c r="J271" s="4">
        <v>10</v>
      </c>
      <c r="K271" s="21">
        <v>10</v>
      </c>
      <c r="L271" s="1" t="s">
        <v>1608</v>
      </c>
      <c r="M271" s="19" t="s">
        <v>1609</v>
      </c>
      <c r="N271" s="4">
        <v>10</v>
      </c>
      <c r="O271" s="4">
        <v>1</v>
      </c>
      <c r="P271" s="5">
        <v>45040</v>
      </c>
      <c r="Q271" s="25">
        <f>VLOOKUP(H271,'[2]FDC1 zone Hyp1'!$A$2:$Y$43,24,0)</f>
        <v>0</v>
      </c>
      <c r="R271" s="25">
        <f>VLOOKUP(H271,'[2]FDC2 zone Hyp2'!$A$2:$AA$43,24,0)</f>
        <v>0</v>
      </c>
      <c r="S271" s="25">
        <f>VLOOKUP(H271,'[2]FDC1 Hyp3 taxeha1'!$A$1:$AA$43,27,0)</f>
        <v>0</v>
      </c>
      <c r="T271" s="26">
        <f t="shared" si="12"/>
        <v>0</v>
      </c>
      <c r="U271" s="26">
        <f t="shared" si="13"/>
        <v>0</v>
      </c>
      <c r="V271" s="26">
        <f t="shared" si="14"/>
        <v>0</v>
      </c>
    </row>
    <row r="272" spans="1:22" x14ac:dyDescent="0.35">
      <c r="A272" s="20">
        <v>520331</v>
      </c>
      <c r="B272" s="1" t="s">
        <v>1355</v>
      </c>
      <c r="C272" s="19" t="s">
        <v>520</v>
      </c>
      <c r="D272" s="2">
        <v>217.38</v>
      </c>
      <c r="E272" s="2">
        <v>163.08000000000001</v>
      </c>
      <c r="F272" s="2">
        <v>0</v>
      </c>
      <c r="G272" s="2">
        <v>380.46</v>
      </c>
      <c r="H272" s="19" t="s">
        <v>492</v>
      </c>
      <c r="I272" s="4">
        <v>2023</v>
      </c>
      <c r="J272" s="4">
        <v>10</v>
      </c>
      <c r="K272" s="21">
        <v>13</v>
      </c>
      <c r="L272" s="1" t="s">
        <v>1608</v>
      </c>
      <c r="M272" s="19" t="s">
        <v>1609</v>
      </c>
      <c r="N272" s="4">
        <v>9</v>
      </c>
      <c r="O272" s="4">
        <v>1</v>
      </c>
      <c r="P272" s="5">
        <v>45040</v>
      </c>
      <c r="Q272" s="25">
        <f>VLOOKUP(H272,'[2]FDC1 zone Hyp1'!$A$2:$Y$43,24,0)</f>
        <v>96.97</v>
      </c>
      <c r="R272" s="25">
        <f>VLOOKUP(H272,'[2]FDC2 zone Hyp2'!$A$2:$AA$43,24,0)</f>
        <v>101.32</v>
      </c>
      <c r="S272" s="25">
        <f>VLOOKUP(H272,'[2]FDC1 Hyp3 taxeha1'!$A$1:$AA$43,27,0)</f>
        <v>0</v>
      </c>
      <c r="T272" s="26">
        <f t="shared" si="12"/>
        <v>1260.6099999999999</v>
      </c>
      <c r="U272" s="26">
        <f t="shared" si="13"/>
        <v>1317.1599999999999</v>
      </c>
      <c r="V272" s="26">
        <f t="shared" si="14"/>
        <v>0</v>
      </c>
    </row>
    <row r="273" spans="1:22" x14ac:dyDescent="0.35">
      <c r="A273" s="20">
        <v>520332</v>
      </c>
      <c r="B273" s="1" t="s">
        <v>1258</v>
      </c>
      <c r="C273" s="19" t="s">
        <v>351</v>
      </c>
      <c r="D273" s="2">
        <v>119.8</v>
      </c>
      <c r="E273" s="2">
        <v>1955.19</v>
      </c>
      <c r="F273" s="2">
        <v>0</v>
      </c>
      <c r="G273" s="2">
        <v>2074.9899999999998</v>
      </c>
      <c r="H273" s="19" t="s">
        <v>332</v>
      </c>
      <c r="I273" s="4">
        <v>2023</v>
      </c>
      <c r="J273" s="4">
        <v>150</v>
      </c>
      <c r="K273" s="21">
        <v>150</v>
      </c>
      <c r="L273" s="1" t="s">
        <v>1608</v>
      </c>
      <c r="M273" s="19" t="s">
        <v>1609</v>
      </c>
      <c r="N273" s="4">
        <v>110</v>
      </c>
      <c r="O273" s="4">
        <v>1</v>
      </c>
      <c r="P273" s="5">
        <v>45040</v>
      </c>
      <c r="Q273" s="25">
        <f>VLOOKUP(H273,'[2]FDC1 zone Hyp1'!$A$2:$Y$43,24,0)</f>
        <v>0</v>
      </c>
      <c r="R273" s="25">
        <f>VLOOKUP(H273,'[2]FDC2 zone Hyp2'!$A$2:$AA$43,24,0)</f>
        <v>0</v>
      </c>
      <c r="S273" s="25">
        <f>VLOOKUP(H273,'[2]FDC1 Hyp3 taxeha1'!$A$1:$AA$43,27,0)</f>
        <v>0</v>
      </c>
      <c r="T273" s="26">
        <f t="shared" si="12"/>
        <v>0</v>
      </c>
      <c r="U273" s="26">
        <f t="shared" si="13"/>
        <v>0</v>
      </c>
      <c r="V273" s="26">
        <f t="shared" si="14"/>
        <v>0</v>
      </c>
    </row>
    <row r="274" spans="1:22" x14ac:dyDescent="0.35">
      <c r="A274" s="20">
        <v>520333</v>
      </c>
      <c r="B274" s="1" t="s">
        <v>11</v>
      </c>
      <c r="C274" s="19" t="s">
        <v>808</v>
      </c>
      <c r="D274" s="2">
        <v>511.35</v>
      </c>
      <c r="E274" s="2">
        <v>95.79</v>
      </c>
      <c r="F274" s="2">
        <v>0</v>
      </c>
      <c r="G274" s="2">
        <v>607.14</v>
      </c>
      <c r="H274" s="19" t="s">
        <v>787</v>
      </c>
      <c r="I274" s="4">
        <v>2023</v>
      </c>
      <c r="J274" s="4">
        <v>6</v>
      </c>
      <c r="K274" s="21">
        <v>6</v>
      </c>
      <c r="L274" s="1" t="s">
        <v>1608</v>
      </c>
      <c r="M274" s="19" t="s">
        <v>1609</v>
      </c>
      <c r="N274" s="4">
        <v>1</v>
      </c>
      <c r="O274" s="4">
        <v>1</v>
      </c>
      <c r="P274" s="5">
        <v>45040</v>
      </c>
      <c r="Q274" s="25">
        <f>VLOOKUP(H274,'[2]FDC1 zone Hyp1'!$A$2:$Y$43,24,0)</f>
        <v>0</v>
      </c>
      <c r="R274" s="25">
        <f>VLOOKUP(H274,'[2]FDC2 zone Hyp2'!$A$2:$AA$43,24,0)</f>
        <v>0</v>
      </c>
      <c r="S274" s="25">
        <f>VLOOKUP(H274,'[2]FDC1 Hyp3 taxeha1'!$A$1:$AA$43,27,0)</f>
        <v>0</v>
      </c>
      <c r="T274" s="26">
        <f t="shared" si="12"/>
        <v>0</v>
      </c>
      <c r="U274" s="26">
        <f t="shared" si="13"/>
        <v>0</v>
      </c>
      <c r="V274" s="26">
        <f t="shared" si="14"/>
        <v>0</v>
      </c>
    </row>
    <row r="275" spans="1:22" x14ac:dyDescent="0.35">
      <c r="A275" s="20">
        <v>520334</v>
      </c>
      <c r="B275" s="1" t="s">
        <v>193</v>
      </c>
      <c r="C275" s="19" t="s">
        <v>1080</v>
      </c>
      <c r="D275" s="2">
        <v>16.940000000000001</v>
      </c>
      <c r="E275" s="2">
        <v>183</v>
      </c>
      <c r="F275" s="2">
        <v>0</v>
      </c>
      <c r="G275" s="2">
        <v>199.94</v>
      </c>
      <c r="H275" s="19" t="s">
        <v>754</v>
      </c>
      <c r="I275" s="4">
        <v>2023</v>
      </c>
      <c r="J275" s="4">
        <v>15</v>
      </c>
      <c r="K275" s="21">
        <v>18</v>
      </c>
      <c r="L275" s="1" t="s">
        <v>1608</v>
      </c>
      <c r="M275" s="19" t="s">
        <v>1609</v>
      </c>
      <c r="N275" s="4">
        <v>17</v>
      </c>
      <c r="O275" s="4">
        <v>1</v>
      </c>
      <c r="P275" s="5">
        <v>45040</v>
      </c>
      <c r="Q275" s="25">
        <f>VLOOKUP(H275,'[2]FDC1 zone Hyp1'!$A$2:$Y$43,24,0)</f>
        <v>18.399999999999999</v>
      </c>
      <c r="R275" s="25">
        <f>VLOOKUP(H275,'[2]FDC2 zone Hyp2'!$A$2:$AA$43,24,0)</f>
        <v>23.05</v>
      </c>
      <c r="S275" s="25">
        <f>VLOOKUP(H275,'[2]FDC1 Hyp3 taxeha1'!$A$1:$AA$43,27,0)</f>
        <v>0</v>
      </c>
      <c r="T275" s="26">
        <f t="shared" si="12"/>
        <v>331.2</v>
      </c>
      <c r="U275" s="26">
        <f t="shared" si="13"/>
        <v>414.90000000000003</v>
      </c>
      <c r="V275" s="26">
        <f t="shared" si="14"/>
        <v>0</v>
      </c>
    </row>
    <row r="276" spans="1:22" x14ac:dyDescent="0.35">
      <c r="A276" s="20">
        <v>520336</v>
      </c>
      <c r="B276" s="1" t="s">
        <v>1259</v>
      </c>
      <c r="C276" s="19" t="s">
        <v>352</v>
      </c>
      <c r="D276" s="2">
        <v>391.84</v>
      </c>
      <c r="E276" s="2">
        <v>302.16000000000003</v>
      </c>
      <c r="F276" s="2">
        <v>0</v>
      </c>
      <c r="G276" s="2">
        <v>694</v>
      </c>
      <c r="H276" s="19" t="s">
        <v>332</v>
      </c>
      <c r="I276" s="4">
        <v>2023</v>
      </c>
      <c r="J276" s="4">
        <v>30</v>
      </c>
      <c r="K276" s="21">
        <v>30</v>
      </c>
      <c r="L276" s="1" t="s">
        <v>1608</v>
      </c>
      <c r="M276" s="19" t="s">
        <v>1609</v>
      </c>
      <c r="N276" s="4">
        <v>22</v>
      </c>
      <c r="O276" s="4">
        <v>1</v>
      </c>
      <c r="P276" s="5">
        <v>45040</v>
      </c>
      <c r="Q276" s="25">
        <f>VLOOKUP(H276,'[2]FDC1 zone Hyp1'!$A$2:$Y$43,24,0)</f>
        <v>0</v>
      </c>
      <c r="R276" s="25">
        <f>VLOOKUP(H276,'[2]FDC2 zone Hyp2'!$A$2:$AA$43,24,0)</f>
        <v>0</v>
      </c>
      <c r="S276" s="25">
        <f>VLOOKUP(H276,'[2]FDC1 Hyp3 taxeha1'!$A$1:$AA$43,27,0)</f>
        <v>0</v>
      </c>
      <c r="T276" s="26">
        <f t="shared" si="12"/>
        <v>0</v>
      </c>
      <c r="U276" s="26">
        <f t="shared" si="13"/>
        <v>0</v>
      </c>
      <c r="V276" s="26">
        <f t="shared" si="14"/>
        <v>0</v>
      </c>
    </row>
    <row r="277" spans="1:22" x14ac:dyDescent="0.35">
      <c r="A277" s="20">
        <v>520337</v>
      </c>
      <c r="B277" s="1" t="s">
        <v>1344</v>
      </c>
      <c r="C277" s="19" t="s">
        <v>505</v>
      </c>
      <c r="D277" s="2">
        <v>103.81</v>
      </c>
      <c r="E277" s="2">
        <v>42.22</v>
      </c>
      <c r="F277" s="2">
        <v>0</v>
      </c>
      <c r="G277" s="2">
        <v>146.03</v>
      </c>
      <c r="H277" s="19" t="s">
        <v>492</v>
      </c>
      <c r="I277" s="4">
        <v>2023</v>
      </c>
      <c r="J277" s="4">
        <v>3</v>
      </c>
      <c r="K277" s="21">
        <v>3</v>
      </c>
      <c r="L277" s="1" t="s">
        <v>1608</v>
      </c>
      <c r="M277" s="19" t="s">
        <v>1609</v>
      </c>
      <c r="N277" s="4">
        <v>3</v>
      </c>
      <c r="O277" s="4">
        <v>1</v>
      </c>
      <c r="P277" s="5">
        <v>45040</v>
      </c>
      <c r="Q277" s="25">
        <f>VLOOKUP(H277,'[2]FDC1 zone Hyp1'!$A$2:$Y$43,24,0)</f>
        <v>96.97</v>
      </c>
      <c r="R277" s="25">
        <f>VLOOKUP(H277,'[2]FDC2 zone Hyp2'!$A$2:$AA$43,24,0)</f>
        <v>101.32</v>
      </c>
      <c r="S277" s="25">
        <f>VLOOKUP(H277,'[2]FDC1 Hyp3 taxeha1'!$A$1:$AA$43,27,0)</f>
        <v>0</v>
      </c>
      <c r="T277" s="26">
        <f t="shared" si="12"/>
        <v>290.90999999999997</v>
      </c>
      <c r="U277" s="26">
        <f t="shared" si="13"/>
        <v>303.95999999999998</v>
      </c>
      <c r="V277" s="26">
        <f t="shared" si="14"/>
        <v>0</v>
      </c>
    </row>
    <row r="278" spans="1:22" x14ac:dyDescent="0.35">
      <c r="A278" s="20">
        <v>520338</v>
      </c>
      <c r="B278" s="1" t="s">
        <v>1577</v>
      </c>
      <c r="C278" s="19" t="s">
        <v>1583</v>
      </c>
      <c r="D278" s="2">
        <v>102.14</v>
      </c>
      <c r="E278" s="2">
        <v>233.48</v>
      </c>
      <c r="F278" s="2">
        <v>0</v>
      </c>
      <c r="G278" s="2">
        <v>335.62</v>
      </c>
      <c r="H278" s="19" t="s">
        <v>999</v>
      </c>
      <c r="I278" s="4">
        <v>2023</v>
      </c>
      <c r="J278" s="4">
        <v>5</v>
      </c>
      <c r="K278" s="21">
        <v>5</v>
      </c>
      <c r="L278" s="1" t="s">
        <v>1608</v>
      </c>
      <c r="M278" s="19" t="s">
        <v>1609</v>
      </c>
      <c r="N278" s="4">
        <v>3</v>
      </c>
      <c r="O278" s="4">
        <v>1</v>
      </c>
      <c r="P278" s="5">
        <v>45040</v>
      </c>
      <c r="Q278" s="25">
        <f>VLOOKUP(H278,'[2]FDC1 zone Hyp1'!$A$2:$Y$43,24,0)</f>
        <v>15.58</v>
      </c>
      <c r="R278" s="25">
        <f>VLOOKUP(H278,'[2]FDC2 zone Hyp2'!$A$2:$AA$43,24,0)</f>
        <v>20.76</v>
      </c>
      <c r="S278" s="25">
        <f>VLOOKUP(H278,'[2]FDC1 Hyp3 taxeha1'!$A$1:$AA$43,27,0)</f>
        <v>0</v>
      </c>
      <c r="T278" s="26">
        <f t="shared" si="12"/>
        <v>77.900000000000006</v>
      </c>
      <c r="U278" s="26">
        <f t="shared" si="13"/>
        <v>103.80000000000001</v>
      </c>
      <c r="V278" s="26">
        <f t="shared" si="14"/>
        <v>0</v>
      </c>
    </row>
    <row r="279" spans="1:22" x14ac:dyDescent="0.35">
      <c r="A279" s="20">
        <v>520339</v>
      </c>
      <c r="B279" s="1" t="s">
        <v>1069</v>
      </c>
      <c r="C279" s="19" t="s">
        <v>1068</v>
      </c>
      <c r="D279" s="2">
        <v>88.01</v>
      </c>
      <c r="E279" s="2">
        <v>98.38</v>
      </c>
      <c r="F279" s="2">
        <v>0</v>
      </c>
      <c r="G279" s="2">
        <v>186.39</v>
      </c>
      <c r="H279" s="19" t="s">
        <v>367</v>
      </c>
      <c r="I279" s="4">
        <v>2023</v>
      </c>
      <c r="J279" s="4">
        <v>4</v>
      </c>
      <c r="K279" s="21">
        <v>4</v>
      </c>
      <c r="L279" s="1" t="s">
        <v>1608</v>
      </c>
      <c r="M279" s="19" t="s">
        <v>1609</v>
      </c>
      <c r="N279" s="4">
        <v>4</v>
      </c>
      <c r="O279" s="4">
        <v>1</v>
      </c>
      <c r="P279" s="5">
        <v>45040</v>
      </c>
      <c r="Q279" s="25">
        <f>VLOOKUP(H279,'[2]FDC1 zone Hyp1'!$A$2:$Y$43,24,0)</f>
        <v>64.040000000000006</v>
      </c>
      <c r="R279" s="25">
        <f>VLOOKUP(H279,'[2]FDC2 zone Hyp2'!$A$2:$AA$43,24,0)</f>
        <v>69.069999999999993</v>
      </c>
      <c r="S279" s="25">
        <f>VLOOKUP(H279,'[2]FDC1 Hyp3 taxeha1'!$A$1:$AA$43,27,0)</f>
        <v>0</v>
      </c>
      <c r="T279" s="26">
        <f t="shared" si="12"/>
        <v>256.16000000000003</v>
      </c>
      <c r="U279" s="26">
        <f t="shared" si="13"/>
        <v>276.27999999999997</v>
      </c>
      <c r="V279" s="26">
        <f t="shared" si="14"/>
        <v>0</v>
      </c>
    </row>
    <row r="280" spans="1:22" x14ac:dyDescent="0.35">
      <c r="A280" s="20">
        <v>520340</v>
      </c>
      <c r="B280" s="1" t="s">
        <v>1487</v>
      </c>
      <c r="C280" s="19" t="s">
        <v>779</v>
      </c>
      <c r="D280" s="2">
        <v>410.42</v>
      </c>
      <c r="E280" s="2">
        <v>59.92</v>
      </c>
      <c r="F280" s="2">
        <v>0</v>
      </c>
      <c r="G280" s="2">
        <v>470.34</v>
      </c>
      <c r="H280" s="19" t="s">
        <v>770</v>
      </c>
      <c r="I280" s="4">
        <v>2023</v>
      </c>
      <c r="J280" s="4">
        <v>3</v>
      </c>
      <c r="K280" s="21">
        <v>3</v>
      </c>
      <c r="L280" s="1" t="s">
        <v>1608</v>
      </c>
      <c r="M280" s="19" t="s">
        <v>1609</v>
      </c>
      <c r="N280" s="4">
        <v>1</v>
      </c>
      <c r="O280" s="4">
        <v>1</v>
      </c>
      <c r="P280" s="5">
        <v>45040</v>
      </c>
      <c r="Q280" s="25">
        <f>VLOOKUP(H280,'[2]FDC1 zone Hyp1'!$A$2:$Y$43,24,0)</f>
        <v>23.05</v>
      </c>
      <c r="R280" s="25">
        <f>VLOOKUP(H280,'[2]FDC2 zone Hyp2'!$A$2:$AA$43,24,0)</f>
        <v>28.5</v>
      </c>
      <c r="S280" s="25">
        <f>VLOOKUP(H280,'[2]FDC1 Hyp3 taxeha1'!$A$1:$AA$43,27,0)</f>
        <v>0</v>
      </c>
      <c r="T280" s="26">
        <f t="shared" si="12"/>
        <v>69.150000000000006</v>
      </c>
      <c r="U280" s="26">
        <f t="shared" si="13"/>
        <v>85.5</v>
      </c>
      <c r="V280" s="26">
        <f t="shared" si="14"/>
        <v>0</v>
      </c>
    </row>
    <row r="281" spans="1:22" x14ac:dyDescent="0.35">
      <c r="A281" s="20">
        <v>520341</v>
      </c>
      <c r="B281" s="1" t="s">
        <v>1345</v>
      </c>
      <c r="C281" s="19" t="s">
        <v>498</v>
      </c>
      <c r="D281" s="2">
        <v>387.44</v>
      </c>
      <c r="E281" s="2">
        <v>62.05</v>
      </c>
      <c r="F281" s="2">
        <v>0</v>
      </c>
      <c r="G281" s="2">
        <v>449.49</v>
      </c>
      <c r="H281" s="19" t="s">
        <v>492</v>
      </c>
      <c r="I281" s="4">
        <v>2023</v>
      </c>
      <c r="J281" s="4">
        <v>2</v>
      </c>
      <c r="K281" s="21">
        <v>2</v>
      </c>
      <c r="L281" s="1" t="s">
        <v>1608</v>
      </c>
      <c r="M281" s="19" t="s">
        <v>1609</v>
      </c>
      <c r="O281" s="4">
        <v>1</v>
      </c>
      <c r="P281" s="5">
        <v>45040</v>
      </c>
      <c r="Q281" s="25">
        <f>VLOOKUP(H281,'[2]FDC1 zone Hyp1'!$A$2:$Y$43,24,0)</f>
        <v>96.97</v>
      </c>
      <c r="R281" s="25">
        <f>VLOOKUP(H281,'[2]FDC2 zone Hyp2'!$A$2:$AA$43,24,0)</f>
        <v>101.32</v>
      </c>
      <c r="S281" s="25">
        <f>VLOOKUP(H281,'[2]FDC1 Hyp3 taxeha1'!$A$1:$AA$43,27,0)</f>
        <v>0</v>
      </c>
      <c r="T281" s="26">
        <f t="shared" si="12"/>
        <v>193.94</v>
      </c>
      <c r="U281" s="26">
        <f t="shared" si="13"/>
        <v>202.64</v>
      </c>
      <c r="V281" s="26">
        <f t="shared" si="14"/>
        <v>0</v>
      </c>
    </row>
    <row r="282" spans="1:22" x14ac:dyDescent="0.35">
      <c r="A282" s="20">
        <v>520343</v>
      </c>
      <c r="B282" s="1" t="s">
        <v>1451</v>
      </c>
      <c r="C282" s="19" t="s">
        <v>715</v>
      </c>
      <c r="D282" s="2">
        <v>0</v>
      </c>
      <c r="E282" s="2">
        <v>80.73</v>
      </c>
      <c r="F282" s="2">
        <v>0</v>
      </c>
      <c r="G282" s="2">
        <v>80.73</v>
      </c>
      <c r="H282" s="19" t="s">
        <v>700</v>
      </c>
      <c r="I282" s="4">
        <v>2023</v>
      </c>
      <c r="J282" s="4">
        <v>14</v>
      </c>
      <c r="K282" s="21">
        <v>14</v>
      </c>
      <c r="L282" s="1" t="s">
        <v>1608</v>
      </c>
      <c r="M282" s="19" t="s">
        <v>1609</v>
      </c>
      <c r="N282" s="4">
        <v>10</v>
      </c>
      <c r="O282" s="4">
        <v>1</v>
      </c>
      <c r="P282" s="5">
        <v>45040</v>
      </c>
      <c r="Q282" s="25">
        <f>VLOOKUP(H282,'[2]FDC1 zone Hyp1'!$A$2:$Y$43,24,0)</f>
        <v>40.96</v>
      </c>
      <c r="R282" s="25">
        <f>VLOOKUP(H282,'[2]FDC2 zone Hyp2'!$A$2:$AA$43,24,0)</f>
        <v>46.06</v>
      </c>
      <c r="S282" s="25">
        <f>VLOOKUP(H282,'[2]FDC1 Hyp3 taxeha1'!$A$1:$AA$43,27,0)</f>
        <v>0</v>
      </c>
      <c r="T282" s="26">
        <f t="shared" si="12"/>
        <v>573.44000000000005</v>
      </c>
      <c r="U282" s="26">
        <f t="shared" si="13"/>
        <v>644.84</v>
      </c>
      <c r="V282" s="26">
        <f t="shared" si="14"/>
        <v>0</v>
      </c>
    </row>
    <row r="283" spans="1:22" x14ac:dyDescent="0.35">
      <c r="A283" s="20">
        <v>520344</v>
      </c>
      <c r="B283" s="1" t="s">
        <v>1578</v>
      </c>
      <c r="C283" s="19" t="s">
        <v>1006</v>
      </c>
      <c r="D283" s="2">
        <v>97.78</v>
      </c>
      <c r="E283" s="2">
        <v>44.28</v>
      </c>
      <c r="F283" s="2">
        <v>0</v>
      </c>
      <c r="G283" s="2">
        <v>142.06</v>
      </c>
      <c r="H283" s="19" t="s">
        <v>999</v>
      </c>
      <c r="I283" s="4">
        <v>2023</v>
      </c>
      <c r="J283" s="4">
        <v>4</v>
      </c>
      <c r="K283" s="21">
        <v>4</v>
      </c>
      <c r="L283" s="1" t="s">
        <v>1608</v>
      </c>
      <c r="M283" s="19" t="s">
        <v>1609</v>
      </c>
      <c r="N283" s="4">
        <v>4</v>
      </c>
      <c r="O283" s="4">
        <v>1</v>
      </c>
      <c r="P283" s="5">
        <v>45040</v>
      </c>
      <c r="Q283" s="25">
        <f>VLOOKUP(H283,'[2]FDC1 zone Hyp1'!$A$2:$Y$43,24,0)</f>
        <v>15.58</v>
      </c>
      <c r="R283" s="25">
        <f>VLOOKUP(H283,'[2]FDC2 zone Hyp2'!$A$2:$AA$43,24,0)</f>
        <v>20.76</v>
      </c>
      <c r="S283" s="25">
        <f>VLOOKUP(H283,'[2]FDC1 Hyp3 taxeha1'!$A$1:$AA$43,27,0)</f>
        <v>0</v>
      </c>
      <c r="T283" s="26">
        <f t="shared" si="12"/>
        <v>62.32</v>
      </c>
      <c r="U283" s="26">
        <f t="shared" si="13"/>
        <v>83.04</v>
      </c>
      <c r="V283" s="26">
        <f t="shared" si="14"/>
        <v>0</v>
      </c>
    </row>
    <row r="284" spans="1:22" x14ac:dyDescent="0.35">
      <c r="A284" s="20">
        <v>520345</v>
      </c>
      <c r="B284" s="1" t="s">
        <v>1084</v>
      </c>
      <c r="C284" s="19" t="s">
        <v>342</v>
      </c>
      <c r="D284" s="2">
        <v>35.58</v>
      </c>
      <c r="E284" s="2">
        <v>5.89</v>
      </c>
      <c r="F284" s="2">
        <v>0</v>
      </c>
      <c r="G284" s="2">
        <v>41.47</v>
      </c>
      <c r="H284" s="19" t="s">
        <v>787</v>
      </c>
      <c r="I284" s="4">
        <v>2023</v>
      </c>
      <c r="J284" s="4">
        <v>1</v>
      </c>
      <c r="K284" s="21">
        <v>1</v>
      </c>
      <c r="L284" s="1" t="s">
        <v>1608</v>
      </c>
      <c r="M284" s="19" t="s">
        <v>1609</v>
      </c>
      <c r="O284" s="4">
        <v>1</v>
      </c>
      <c r="P284" s="5">
        <v>45040</v>
      </c>
      <c r="Q284" s="25">
        <f>VLOOKUP(H284,'[2]FDC1 zone Hyp1'!$A$2:$Y$43,24,0)</f>
        <v>0</v>
      </c>
      <c r="R284" s="25">
        <f>VLOOKUP(H284,'[2]FDC2 zone Hyp2'!$A$2:$AA$43,24,0)</f>
        <v>0</v>
      </c>
      <c r="S284" s="25">
        <f>VLOOKUP(H284,'[2]FDC1 Hyp3 taxeha1'!$A$1:$AA$43,27,0)</f>
        <v>0</v>
      </c>
      <c r="T284" s="26">
        <f t="shared" si="12"/>
        <v>0</v>
      </c>
      <c r="U284" s="26">
        <f t="shared" si="13"/>
        <v>0</v>
      </c>
      <c r="V284" s="26">
        <f t="shared" si="14"/>
        <v>0</v>
      </c>
    </row>
    <row r="285" spans="1:22" x14ac:dyDescent="0.35">
      <c r="A285" s="20">
        <v>520346</v>
      </c>
      <c r="B285" s="1" t="s">
        <v>1452</v>
      </c>
      <c r="C285" s="19" t="s">
        <v>711</v>
      </c>
      <c r="D285" s="2">
        <v>0</v>
      </c>
      <c r="E285" s="2">
        <v>58.07</v>
      </c>
      <c r="F285" s="2">
        <v>0</v>
      </c>
      <c r="G285" s="2">
        <v>58.07</v>
      </c>
      <c r="H285" s="19" t="s">
        <v>700</v>
      </c>
      <c r="I285" s="4">
        <v>2023</v>
      </c>
      <c r="J285" s="4">
        <v>2</v>
      </c>
      <c r="K285" s="21">
        <v>2</v>
      </c>
      <c r="L285" s="1" t="s">
        <v>1608</v>
      </c>
      <c r="M285" s="19" t="s">
        <v>1609</v>
      </c>
      <c r="O285" s="4">
        <v>1</v>
      </c>
      <c r="P285" s="5">
        <v>45040</v>
      </c>
      <c r="Q285" s="25">
        <f>VLOOKUP(H285,'[2]FDC1 zone Hyp1'!$A$2:$Y$43,24,0)</f>
        <v>40.96</v>
      </c>
      <c r="R285" s="25">
        <f>VLOOKUP(H285,'[2]FDC2 zone Hyp2'!$A$2:$AA$43,24,0)</f>
        <v>46.06</v>
      </c>
      <c r="S285" s="25">
        <f>VLOOKUP(H285,'[2]FDC1 Hyp3 taxeha1'!$A$1:$AA$43,27,0)</f>
        <v>0</v>
      </c>
      <c r="T285" s="26">
        <f t="shared" si="12"/>
        <v>81.92</v>
      </c>
      <c r="U285" s="26">
        <f t="shared" si="13"/>
        <v>92.12</v>
      </c>
      <c r="V285" s="26">
        <f t="shared" si="14"/>
        <v>0</v>
      </c>
    </row>
    <row r="286" spans="1:22" x14ac:dyDescent="0.35">
      <c r="A286" s="20">
        <v>520347</v>
      </c>
      <c r="B286" s="1" t="s">
        <v>1568</v>
      </c>
      <c r="C286" s="19" t="s">
        <v>1025</v>
      </c>
      <c r="D286" s="2">
        <v>105</v>
      </c>
      <c r="E286" s="2">
        <v>66</v>
      </c>
      <c r="F286" s="2">
        <v>0</v>
      </c>
      <c r="G286" s="2">
        <v>171</v>
      </c>
      <c r="H286" s="19" t="s">
        <v>999</v>
      </c>
      <c r="I286" s="4">
        <v>2023</v>
      </c>
      <c r="J286" s="4">
        <v>3</v>
      </c>
      <c r="K286" s="21">
        <v>3</v>
      </c>
      <c r="L286" s="1" t="s">
        <v>1608</v>
      </c>
      <c r="M286" s="19" t="s">
        <v>1609</v>
      </c>
      <c r="N286" s="4">
        <v>3</v>
      </c>
      <c r="O286" s="4">
        <v>1</v>
      </c>
      <c r="P286" s="5">
        <v>45040</v>
      </c>
      <c r="Q286" s="25">
        <f>VLOOKUP(H286,'[2]FDC1 zone Hyp1'!$A$2:$Y$43,24,0)</f>
        <v>15.58</v>
      </c>
      <c r="R286" s="25">
        <f>VLOOKUP(H286,'[2]FDC2 zone Hyp2'!$A$2:$AA$43,24,0)</f>
        <v>20.76</v>
      </c>
      <c r="S286" s="25">
        <f>VLOOKUP(H286,'[2]FDC1 Hyp3 taxeha1'!$A$1:$AA$43,27,0)</f>
        <v>0</v>
      </c>
      <c r="T286" s="26">
        <f t="shared" si="12"/>
        <v>46.74</v>
      </c>
      <c r="U286" s="26">
        <f t="shared" si="13"/>
        <v>62.28</v>
      </c>
      <c r="V286" s="26">
        <f t="shared" si="14"/>
        <v>0</v>
      </c>
    </row>
    <row r="287" spans="1:22" x14ac:dyDescent="0.35">
      <c r="A287" s="20">
        <v>520348</v>
      </c>
      <c r="B287" s="1" t="s">
        <v>1350</v>
      </c>
      <c r="C287" s="19" t="s">
        <v>529</v>
      </c>
      <c r="D287" s="2">
        <v>426.22</v>
      </c>
      <c r="E287" s="2">
        <v>646.37</v>
      </c>
      <c r="F287" s="2">
        <v>0</v>
      </c>
      <c r="G287" s="2">
        <v>1072.5899999999999</v>
      </c>
      <c r="H287" s="19" t="s">
        <v>492</v>
      </c>
      <c r="I287" s="4">
        <v>2023</v>
      </c>
      <c r="J287" s="4">
        <v>16</v>
      </c>
      <c r="K287" s="21">
        <v>16</v>
      </c>
      <c r="L287" s="1" t="s">
        <v>1608</v>
      </c>
      <c r="M287" s="19" t="s">
        <v>1609</v>
      </c>
      <c r="N287" s="4">
        <v>14</v>
      </c>
      <c r="O287" s="4">
        <v>1</v>
      </c>
      <c r="P287" s="5">
        <v>45040</v>
      </c>
      <c r="Q287" s="25">
        <f>VLOOKUP(H287,'[2]FDC1 zone Hyp1'!$A$2:$Y$43,24,0)</f>
        <v>96.97</v>
      </c>
      <c r="R287" s="25">
        <f>VLOOKUP(H287,'[2]FDC2 zone Hyp2'!$A$2:$AA$43,24,0)</f>
        <v>101.32</v>
      </c>
      <c r="S287" s="25">
        <f>VLOOKUP(H287,'[2]FDC1 Hyp3 taxeha1'!$A$1:$AA$43,27,0)</f>
        <v>0</v>
      </c>
      <c r="T287" s="26">
        <f t="shared" si="12"/>
        <v>1551.52</v>
      </c>
      <c r="U287" s="26">
        <f t="shared" si="13"/>
        <v>1621.12</v>
      </c>
      <c r="V287" s="26">
        <f t="shared" si="14"/>
        <v>0</v>
      </c>
    </row>
    <row r="288" spans="1:22" x14ac:dyDescent="0.35">
      <c r="A288" s="20">
        <v>520349</v>
      </c>
      <c r="B288" s="1" t="s">
        <v>1584</v>
      </c>
      <c r="C288" s="19" t="s">
        <v>1003</v>
      </c>
      <c r="D288" s="2">
        <v>188.49</v>
      </c>
      <c r="E288" s="2">
        <v>147.91</v>
      </c>
      <c r="F288" s="2">
        <v>0</v>
      </c>
      <c r="G288" s="2">
        <v>336.4</v>
      </c>
      <c r="H288" s="19" t="s">
        <v>999</v>
      </c>
      <c r="I288" s="4">
        <v>2023</v>
      </c>
      <c r="J288" s="4">
        <v>4</v>
      </c>
      <c r="K288" s="21">
        <v>4</v>
      </c>
      <c r="L288" s="1" t="s">
        <v>1608</v>
      </c>
      <c r="M288" s="19" t="s">
        <v>1609</v>
      </c>
      <c r="N288" s="4">
        <v>1</v>
      </c>
      <c r="O288" s="4">
        <v>1</v>
      </c>
      <c r="P288" s="5">
        <v>45040</v>
      </c>
      <c r="Q288" s="25">
        <f>VLOOKUP(H288,'[2]FDC1 zone Hyp1'!$A$2:$Y$43,24,0)</f>
        <v>15.58</v>
      </c>
      <c r="R288" s="25">
        <f>VLOOKUP(H288,'[2]FDC2 zone Hyp2'!$A$2:$AA$43,24,0)</f>
        <v>20.76</v>
      </c>
      <c r="S288" s="25">
        <f>VLOOKUP(H288,'[2]FDC1 Hyp3 taxeha1'!$A$1:$AA$43,27,0)</f>
        <v>0</v>
      </c>
      <c r="T288" s="26">
        <f t="shared" si="12"/>
        <v>62.32</v>
      </c>
      <c r="U288" s="26">
        <f t="shared" si="13"/>
        <v>83.04</v>
      </c>
      <c r="V288" s="26">
        <f t="shared" si="14"/>
        <v>0</v>
      </c>
    </row>
    <row r="289" spans="1:22" x14ac:dyDescent="0.35">
      <c r="A289" s="20">
        <v>520350</v>
      </c>
      <c r="B289" s="1" t="s">
        <v>1443</v>
      </c>
      <c r="C289" s="19" t="s">
        <v>690</v>
      </c>
      <c r="D289" s="2">
        <v>23.45</v>
      </c>
      <c r="E289" s="2">
        <v>129.32</v>
      </c>
      <c r="F289" s="2">
        <v>0</v>
      </c>
      <c r="G289" s="2">
        <v>152.77000000000001</v>
      </c>
      <c r="H289" s="19" t="s">
        <v>683</v>
      </c>
      <c r="I289" s="4">
        <v>2023</v>
      </c>
      <c r="J289" s="4">
        <v>8</v>
      </c>
      <c r="K289" s="21">
        <v>8</v>
      </c>
      <c r="L289" s="1" t="s">
        <v>1608</v>
      </c>
      <c r="M289" s="19" t="s">
        <v>1609</v>
      </c>
      <c r="N289" s="4">
        <v>6</v>
      </c>
      <c r="O289" s="4">
        <v>1</v>
      </c>
      <c r="P289" s="5">
        <v>45040</v>
      </c>
      <c r="Q289" s="25">
        <f>VLOOKUP(H289,'[2]FDC1 zone Hyp1'!$A$2:$Y$43,24,0)</f>
        <v>0</v>
      </c>
      <c r="R289" s="25">
        <f>VLOOKUP(H289,'[2]FDC2 zone Hyp2'!$A$2:$AA$43,24,0)</f>
        <v>0</v>
      </c>
      <c r="S289" s="25">
        <f>VLOOKUP(H289,'[2]FDC1 Hyp3 taxeha1'!$A$1:$AA$43,27,0)</f>
        <v>0</v>
      </c>
      <c r="T289" s="26">
        <f t="shared" si="12"/>
        <v>0</v>
      </c>
      <c r="U289" s="26">
        <f t="shared" si="13"/>
        <v>0</v>
      </c>
      <c r="V289" s="26">
        <f t="shared" si="14"/>
        <v>0</v>
      </c>
    </row>
    <row r="290" spans="1:22" x14ac:dyDescent="0.35">
      <c r="A290" s="20">
        <v>520352</v>
      </c>
      <c r="B290" s="1" t="s">
        <v>1559</v>
      </c>
      <c r="C290" s="19" t="s">
        <v>969</v>
      </c>
      <c r="D290" s="2">
        <v>616.14</v>
      </c>
      <c r="E290" s="2">
        <v>47.79</v>
      </c>
      <c r="F290" s="2">
        <v>0</v>
      </c>
      <c r="G290" s="2">
        <v>663.93</v>
      </c>
      <c r="H290" s="19" t="s">
        <v>930</v>
      </c>
      <c r="I290" s="4">
        <v>2023</v>
      </c>
      <c r="J290" s="4">
        <v>8</v>
      </c>
      <c r="K290" s="21">
        <v>8</v>
      </c>
      <c r="L290" s="1" t="s">
        <v>1608</v>
      </c>
      <c r="M290" s="19" t="s">
        <v>1609</v>
      </c>
      <c r="N290" s="4">
        <v>6</v>
      </c>
      <c r="O290" s="4">
        <v>1</v>
      </c>
      <c r="P290" s="5">
        <v>45040</v>
      </c>
      <c r="Q290" s="25">
        <f>VLOOKUP(H290,'[2]FDC1 zone Hyp1'!$A$2:$Y$43,24,0)</f>
        <v>112.64</v>
      </c>
      <c r="R290" s="25">
        <f>VLOOKUP(H290,'[2]FDC2 zone Hyp2'!$A$2:$AA$43,24,0)</f>
        <v>117.29</v>
      </c>
      <c r="S290" s="25">
        <f>VLOOKUP(H290,'[2]FDC1 Hyp3 taxeha1'!$A$1:$AA$43,27,0)</f>
        <v>0</v>
      </c>
      <c r="T290" s="26">
        <f t="shared" si="12"/>
        <v>901.12</v>
      </c>
      <c r="U290" s="26">
        <f t="shared" si="13"/>
        <v>938.32</v>
      </c>
      <c r="V290" s="26">
        <f t="shared" si="14"/>
        <v>0</v>
      </c>
    </row>
    <row r="291" spans="1:22" x14ac:dyDescent="0.35">
      <c r="A291" s="20">
        <v>520353</v>
      </c>
      <c r="B291" s="1" t="s">
        <v>1427</v>
      </c>
      <c r="C291" s="19" t="s">
        <v>651</v>
      </c>
      <c r="D291" s="2">
        <v>710.46</v>
      </c>
      <c r="E291" s="2">
        <v>183.12</v>
      </c>
      <c r="F291" s="2">
        <v>0</v>
      </c>
      <c r="G291" s="2">
        <v>893.58</v>
      </c>
      <c r="H291" s="19" t="s">
        <v>643</v>
      </c>
      <c r="I291" s="4">
        <v>2023</v>
      </c>
      <c r="J291" s="4">
        <v>4</v>
      </c>
      <c r="K291" s="21">
        <v>5</v>
      </c>
      <c r="L291" s="1" t="s">
        <v>1608</v>
      </c>
      <c r="M291" s="19" t="s">
        <v>1609</v>
      </c>
      <c r="N291" s="4">
        <v>4</v>
      </c>
      <c r="O291" s="4">
        <v>1</v>
      </c>
      <c r="P291" s="5">
        <v>45040</v>
      </c>
      <c r="Q291" s="25">
        <f>VLOOKUP(H291,'[2]FDC1 zone Hyp1'!$A$2:$Y$43,24,0)</f>
        <v>86.94</v>
      </c>
      <c r="R291" s="25">
        <f>VLOOKUP(H291,'[2]FDC2 zone Hyp2'!$A$2:$AA$43,24,0)</f>
        <v>90.88</v>
      </c>
      <c r="S291" s="25">
        <f>VLOOKUP(H291,'[2]FDC1 Hyp3 taxeha1'!$A$1:$AA$43,27,0)</f>
        <v>0</v>
      </c>
      <c r="T291" s="26">
        <f t="shared" si="12"/>
        <v>434.7</v>
      </c>
      <c r="U291" s="26">
        <f t="shared" si="13"/>
        <v>454.4</v>
      </c>
      <c r="V291" s="26">
        <f t="shared" si="14"/>
        <v>0</v>
      </c>
    </row>
    <row r="292" spans="1:22" x14ac:dyDescent="0.35">
      <c r="A292" s="20">
        <v>520354</v>
      </c>
      <c r="B292" s="1" t="s">
        <v>1308</v>
      </c>
      <c r="C292" s="19" t="s">
        <v>1307</v>
      </c>
      <c r="D292" s="2">
        <v>0</v>
      </c>
      <c r="E292" s="2">
        <v>26.88</v>
      </c>
      <c r="F292" s="2">
        <v>0</v>
      </c>
      <c r="G292" s="2">
        <v>26.88</v>
      </c>
      <c r="H292" s="19" t="s">
        <v>111</v>
      </c>
      <c r="I292" s="4">
        <v>2023</v>
      </c>
      <c r="J292" s="4">
        <v>2</v>
      </c>
      <c r="K292" s="21">
        <v>2</v>
      </c>
      <c r="L292" s="1" t="s">
        <v>1608</v>
      </c>
      <c r="M292" s="19" t="s">
        <v>1609</v>
      </c>
      <c r="O292" s="4">
        <v>1</v>
      </c>
      <c r="P292" s="5">
        <v>45040</v>
      </c>
      <c r="Q292" s="25">
        <f>VLOOKUP(H292,'[2]FDC1 zone Hyp1'!$A$2:$Y$43,24,0)</f>
        <v>83.82</v>
      </c>
      <c r="R292" s="25">
        <f>VLOOKUP(H292,'[2]FDC2 zone Hyp2'!$A$2:$AA$43,24,0)</f>
        <v>88.42</v>
      </c>
      <c r="S292" s="25">
        <f>VLOOKUP(H292,'[2]FDC1 Hyp3 taxeha1'!$A$1:$AA$43,27,0)</f>
        <v>0</v>
      </c>
      <c r="T292" s="26">
        <f t="shared" si="12"/>
        <v>167.64</v>
      </c>
      <c r="U292" s="26">
        <f t="shared" si="13"/>
        <v>176.84</v>
      </c>
      <c r="V292" s="26">
        <f t="shared" si="14"/>
        <v>0</v>
      </c>
    </row>
    <row r="293" spans="1:22" x14ac:dyDescent="0.35">
      <c r="A293" s="20">
        <v>520355</v>
      </c>
      <c r="B293" s="1" t="s">
        <v>1334</v>
      </c>
      <c r="C293" s="19" t="s">
        <v>27</v>
      </c>
      <c r="D293" s="2">
        <v>0</v>
      </c>
      <c r="E293" s="2">
        <v>72</v>
      </c>
      <c r="F293" s="2">
        <v>0</v>
      </c>
      <c r="G293" s="2">
        <v>72</v>
      </c>
      <c r="H293" s="19" t="s">
        <v>492</v>
      </c>
      <c r="I293" s="4">
        <v>2023</v>
      </c>
      <c r="J293" s="4">
        <v>10</v>
      </c>
      <c r="K293" s="21">
        <v>10</v>
      </c>
      <c r="L293" s="1" t="s">
        <v>1608</v>
      </c>
      <c r="M293" s="19" t="s">
        <v>1609</v>
      </c>
      <c r="N293" s="4">
        <v>10</v>
      </c>
      <c r="O293" s="4">
        <v>1</v>
      </c>
      <c r="P293" s="5">
        <v>45040</v>
      </c>
      <c r="Q293" s="25">
        <f>VLOOKUP(H293,'[2]FDC1 zone Hyp1'!$A$2:$Y$43,24,0)</f>
        <v>96.97</v>
      </c>
      <c r="R293" s="25">
        <f>VLOOKUP(H293,'[2]FDC2 zone Hyp2'!$A$2:$AA$43,24,0)</f>
        <v>101.32</v>
      </c>
      <c r="S293" s="25">
        <f>VLOOKUP(H293,'[2]FDC1 Hyp3 taxeha1'!$A$1:$AA$43,27,0)</f>
        <v>0</v>
      </c>
      <c r="T293" s="26">
        <f t="shared" si="12"/>
        <v>969.7</v>
      </c>
      <c r="U293" s="26">
        <f t="shared" si="13"/>
        <v>1013.1999999999999</v>
      </c>
      <c r="V293" s="26">
        <f t="shared" si="14"/>
        <v>0</v>
      </c>
    </row>
    <row r="294" spans="1:22" x14ac:dyDescent="0.35">
      <c r="A294" s="20">
        <v>520356</v>
      </c>
      <c r="B294" s="1" t="s">
        <v>1459</v>
      </c>
      <c r="C294" s="19" t="s">
        <v>810</v>
      </c>
      <c r="D294" s="2">
        <v>9.52</v>
      </c>
      <c r="E294" s="2">
        <v>15.12</v>
      </c>
      <c r="F294" s="2">
        <v>0</v>
      </c>
      <c r="G294" s="2">
        <v>24.64</v>
      </c>
      <c r="H294" s="19" t="s">
        <v>787</v>
      </c>
      <c r="I294" s="4">
        <v>2023</v>
      </c>
      <c r="J294" s="4">
        <v>1</v>
      </c>
      <c r="K294" s="21">
        <v>1</v>
      </c>
      <c r="L294" s="1" t="s">
        <v>1608</v>
      </c>
      <c r="M294" s="19" t="s">
        <v>1609</v>
      </c>
      <c r="O294" s="4">
        <v>1</v>
      </c>
      <c r="P294" s="5">
        <v>45040</v>
      </c>
      <c r="Q294" s="25">
        <f>VLOOKUP(H294,'[2]FDC1 zone Hyp1'!$A$2:$Y$43,24,0)</f>
        <v>0</v>
      </c>
      <c r="R294" s="25">
        <f>VLOOKUP(H294,'[2]FDC2 zone Hyp2'!$A$2:$AA$43,24,0)</f>
        <v>0</v>
      </c>
      <c r="S294" s="25">
        <f>VLOOKUP(H294,'[2]FDC1 Hyp3 taxeha1'!$A$1:$AA$43,27,0)</f>
        <v>0</v>
      </c>
      <c r="T294" s="26">
        <f t="shared" si="12"/>
        <v>0</v>
      </c>
      <c r="U294" s="26">
        <f t="shared" si="13"/>
        <v>0</v>
      </c>
      <c r="V294" s="26">
        <f t="shared" si="14"/>
        <v>0</v>
      </c>
    </row>
    <row r="295" spans="1:22" x14ac:dyDescent="0.35">
      <c r="A295" s="20">
        <v>520357</v>
      </c>
      <c r="B295" s="1" t="s">
        <v>1251</v>
      </c>
      <c r="C295" s="19" t="s">
        <v>1620</v>
      </c>
      <c r="D295" s="2">
        <v>0</v>
      </c>
      <c r="E295" s="2">
        <v>47.68</v>
      </c>
      <c r="F295" s="2">
        <v>0</v>
      </c>
      <c r="G295" s="2">
        <v>47.68</v>
      </c>
      <c r="H295" s="19" t="s">
        <v>332</v>
      </c>
      <c r="I295" s="4">
        <v>2023</v>
      </c>
      <c r="J295" s="4">
        <v>5</v>
      </c>
      <c r="K295" s="21">
        <v>5</v>
      </c>
      <c r="L295" s="1" t="s">
        <v>1608</v>
      </c>
      <c r="M295" s="19" t="s">
        <v>1609</v>
      </c>
      <c r="N295" s="4">
        <v>1</v>
      </c>
      <c r="O295" s="4">
        <v>1</v>
      </c>
      <c r="P295" s="5">
        <v>45040</v>
      </c>
      <c r="Q295" s="25">
        <f>VLOOKUP(H295,'[2]FDC1 zone Hyp1'!$A$2:$Y$43,24,0)</f>
        <v>0</v>
      </c>
      <c r="R295" s="25">
        <f>VLOOKUP(H295,'[2]FDC2 zone Hyp2'!$A$2:$AA$43,24,0)</f>
        <v>0</v>
      </c>
      <c r="S295" s="25">
        <f>VLOOKUP(H295,'[2]FDC1 Hyp3 taxeha1'!$A$1:$AA$43,27,0)</f>
        <v>0</v>
      </c>
      <c r="T295" s="26">
        <f t="shared" si="12"/>
        <v>0</v>
      </c>
      <c r="U295" s="26">
        <f t="shared" si="13"/>
        <v>0</v>
      </c>
      <c r="V295" s="26">
        <f t="shared" si="14"/>
        <v>0</v>
      </c>
    </row>
    <row r="296" spans="1:22" x14ac:dyDescent="0.35">
      <c r="A296" s="20">
        <v>520359</v>
      </c>
      <c r="B296" s="1" t="s">
        <v>1429</v>
      </c>
      <c r="C296" s="19" t="s">
        <v>649</v>
      </c>
      <c r="D296" s="2">
        <v>468.43</v>
      </c>
      <c r="E296" s="2">
        <v>50.42</v>
      </c>
      <c r="F296" s="2">
        <v>0</v>
      </c>
      <c r="G296" s="2">
        <v>518.85</v>
      </c>
      <c r="H296" s="19" t="s">
        <v>643</v>
      </c>
      <c r="I296" s="4">
        <v>2023</v>
      </c>
      <c r="J296" s="4">
        <v>2</v>
      </c>
      <c r="K296" s="21">
        <v>2</v>
      </c>
      <c r="L296" s="1" t="s">
        <v>1608</v>
      </c>
      <c r="M296" s="19" t="s">
        <v>1609</v>
      </c>
      <c r="N296" s="4">
        <v>2</v>
      </c>
      <c r="O296" s="4">
        <v>1</v>
      </c>
      <c r="P296" s="5">
        <v>45040</v>
      </c>
      <c r="Q296" s="25">
        <f>VLOOKUP(H296,'[2]FDC1 zone Hyp1'!$A$2:$Y$43,24,0)</f>
        <v>86.94</v>
      </c>
      <c r="R296" s="25">
        <f>VLOOKUP(H296,'[2]FDC2 zone Hyp2'!$A$2:$AA$43,24,0)</f>
        <v>90.88</v>
      </c>
      <c r="S296" s="25">
        <f>VLOOKUP(H296,'[2]FDC1 Hyp3 taxeha1'!$A$1:$AA$43,27,0)</f>
        <v>0</v>
      </c>
      <c r="T296" s="26">
        <f t="shared" si="12"/>
        <v>173.88</v>
      </c>
      <c r="U296" s="26">
        <f t="shared" si="13"/>
        <v>181.76</v>
      </c>
      <c r="V296" s="26">
        <f t="shared" si="14"/>
        <v>0</v>
      </c>
    </row>
    <row r="297" spans="1:22" x14ac:dyDescent="0.35">
      <c r="A297" s="20">
        <v>520361</v>
      </c>
      <c r="B297" s="1" t="s">
        <v>334</v>
      </c>
      <c r="C297" s="19" t="s">
        <v>363</v>
      </c>
      <c r="D297" s="2">
        <v>497.36</v>
      </c>
      <c r="E297" s="2">
        <v>324.48</v>
      </c>
      <c r="F297" s="2">
        <v>0</v>
      </c>
      <c r="G297" s="2">
        <v>821.84</v>
      </c>
      <c r="H297" s="19" t="s">
        <v>332</v>
      </c>
      <c r="I297" s="4">
        <v>2023</v>
      </c>
      <c r="J297" s="4">
        <v>20</v>
      </c>
      <c r="K297" s="21">
        <v>20</v>
      </c>
      <c r="L297" s="1" t="s">
        <v>1608</v>
      </c>
      <c r="M297" s="19" t="s">
        <v>1609</v>
      </c>
      <c r="N297" s="4">
        <v>18</v>
      </c>
      <c r="O297" s="4">
        <v>1</v>
      </c>
      <c r="P297" s="5">
        <v>45040</v>
      </c>
      <c r="Q297" s="25">
        <f>VLOOKUP(H297,'[2]FDC1 zone Hyp1'!$A$2:$Y$43,24,0)</f>
        <v>0</v>
      </c>
      <c r="R297" s="25">
        <f>VLOOKUP(H297,'[2]FDC2 zone Hyp2'!$A$2:$AA$43,24,0)</f>
        <v>0</v>
      </c>
      <c r="S297" s="25">
        <f>VLOOKUP(H297,'[2]FDC1 Hyp3 taxeha1'!$A$1:$AA$43,27,0)</f>
        <v>0</v>
      </c>
      <c r="T297" s="26">
        <f t="shared" si="12"/>
        <v>0</v>
      </c>
      <c r="U297" s="26">
        <f t="shared" si="13"/>
        <v>0</v>
      </c>
      <c r="V297" s="26">
        <f t="shared" si="14"/>
        <v>0</v>
      </c>
    </row>
    <row r="298" spans="1:22" x14ac:dyDescent="0.35">
      <c r="A298" s="20">
        <v>520362</v>
      </c>
      <c r="B298" s="1" t="s">
        <v>1086</v>
      </c>
      <c r="C298" s="19" t="s">
        <v>413</v>
      </c>
      <c r="D298" s="2">
        <v>57.22</v>
      </c>
      <c r="E298" s="2">
        <v>0</v>
      </c>
      <c r="F298" s="2">
        <v>0</v>
      </c>
      <c r="G298" s="2">
        <v>57.22</v>
      </c>
      <c r="H298" s="19" t="s">
        <v>821</v>
      </c>
      <c r="I298" s="4">
        <v>2023</v>
      </c>
      <c r="J298" s="4">
        <v>2</v>
      </c>
      <c r="K298" s="21">
        <v>2</v>
      </c>
      <c r="L298" s="1" t="s">
        <v>1608</v>
      </c>
      <c r="M298" s="19" t="s">
        <v>1609</v>
      </c>
      <c r="N298" s="4">
        <v>2</v>
      </c>
      <c r="O298" s="4">
        <v>1</v>
      </c>
      <c r="P298" s="5">
        <v>45040</v>
      </c>
      <c r="Q298" s="25">
        <f>VLOOKUP(H298,'[2]FDC1 zone Hyp1'!$A$2:$Y$43,24,0)</f>
        <v>0</v>
      </c>
      <c r="R298" s="25">
        <f>VLOOKUP(H298,'[2]FDC2 zone Hyp2'!$A$2:$AA$43,24,0)</f>
        <v>0</v>
      </c>
      <c r="S298" s="25">
        <f>VLOOKUP(H298,'[2]FDC1 Hyp3 taxeha1'!$A$1:$AA$43,27,0)</f>
        <v>0</v>
      </c>
      <c r="T298" s="26">
        <f t="shared" si="12"/>
        <v>0</v>
      </c>
      <c r="U298" s="26">
        <f t="shared" si="13"/>
        <v>0</v>
      </c>
      <c r="V298" s="26">
        <f t="shared" si="14"/>
        <v>0</v>
      </c>
    </row>
    <row r="299" spans="1:22" x14ac:dyDescent="0.35">
      <c r="A299" s="20">
        <v>520363</v>
      </c>
      <c r="B299" s="1" t="s">
        <v>1082</v>
      </c>
      <c r="C299" s="19" t="s">
        <v>771</v>
      </c>
      <c r="D299" s="2">
        <v>93.31</v>
      </c>
      <c r="E299" s="2">
        <v>38.49</v>
      </c>
      <c r="F299" s="2">
        <v>0</v>
      </c>
      <c r="G299" s="2">
        <v>131.80000000000001</v>
      </c>
      <c r="H299" s="19" t="s">
        <v>770</v>
      </c>
      <c r="I299" s="4">
        <v>2023</v>
      </c>
      <c r="J299" s="4">
        <v>2</v>
      </c>
      <c r="K299" s="21">
        <v>3</v>
      </c>
      <c r="L299" s="1" t="s">
        <v>1608</v>
      </c>
      <c r="M299" s="19" t="s">
        <v>1609</v>
      </c>
      <c r="N299" s="4">
        <v>2</v>
      </c>
      <c r="O299" s="4">
        <v>1</v>
      </c>
      <c r="P299" s="5">
        <v>45040</v>
      </c>
      <c r="Q299" s="25">
        <f>VLOOKUP(H299,'[2]FDC1 zone Hyp1'!$A$2:$Y$43,24,0)</f>
        <v>23.05</v>
      </c>
      <c r="R299" s="25">
        <f>VLOOKUP(H299,'[2]FDC2 zone Hyp2'!$A$2:$AA$43,24,0)</f>
        <v>28.5</v>
      </c>
      <c r="S299" s="25">
        <f>VLOOKUP(H299,'[2]FDC1 Hyp3 taxeha1'!$A$1:$AA$43,27,0)</f>
        <v>0</v>
      </c>
      <c r="T299" s="26">
        <f t="shared" si="12"/>
        <v>69.150000000000006</v>
      </c>
      <c r="U299" s="26">
        <f t="shared" si="13"/>
        <v>85.5</v>
      </c>
      <c r="V299" s="26">
        <f t="shared" si="14"/>
        <v>0</v>
      </c>
    </row>
    <row r="300" spans="1:22" x14ac:dyDescent="0.35">
      <c r="A300" s="20">
        <v>520364</v>
      </c>
      <c r="B300" s="1" t="s">
        <v>1431</v>
      </c>
      <c r="C300" s="19" t="s">
        <v>631</v>
      </c>
      <c r="D300" s="2">
        <v>0</v>
      </c>
      <c r="E300" s="2">
        <v>27.52</v>
      </c>
      <c r="F300" s="2">
        <v>0</v>
      </c>
      <c r="G300" s="2">
        <v>27.52</v>
      </c>
      <c r="H300" s="19" t="s">
        <v>661</v>
      </c>
      <c r="I300" s="4">
        <v>2023</v>
      </c>
      <c r="J300" s="4">
        <v>1</v>
      </c>
      <c r="K300" s="21">
        <v>1</v>
      </c>
      <c r="L300" s="1" t="s">
        <v>1608</v>
      </c>
      <c r="M300" s="19" t="s">
        <v>1609</v>
      </c>
      <c r="O300" s="4">
        <v>1</v>
      </c>
      <c r="P300" s="5">
        <v>45040</v>
      </c>
      <c r="Q300" s="25">
        <f>VLOOKUP(H300,'[2]FDC1 zone Hyp1'!$A$2:$Y$43,24,0)</f>
        <v>37.119999999999997</v>
      </c>
      <c r="R300" s="25">
        <f>VLOOKUP(H300,'[2]FDC2 zone Hyp2'!$A$2:$AA$43,24,0)</f>
        <v>41.76</v>
      </c>
      <c r="S300" s="25">
        <f>VLOOKUP(H300,'[2]FDC1 Hyp3 taxeha1'!$A$1:$AA$43,27,0)</f>
        <v>0</v>
      </c>
      <c r="T300" s="26">
        <f t="shared" si="12"/>
        <v>37.119999999999997</v>
      </c>
      <c r="U300" s="26">
        <f t="shared" si="13"/>
        <v>41.76</v>
      </c>
      <c r="V300" s="26">
        <f t="shared" si="14"/>
        <v>0</v>
      </c>
    </row>
    <row r="301" spans="1:22" x14ac:dyDescent="0.35">
      <c r="A301" s="20">
        <v>520365</v>
      </c>
      <c r="B301" s="1" t="s">
        <v>1110</v>
      </c>
      <c r="C301" s="19" t="s">
        <v>27</v>
      </c>
      <c r="D301" s="2">
        <v>0</v>
      </c>
      <c r="E301" s="2">
        <v>4</v>
      </c>
      <c r="F301" s="2">
        <v>0</v>
      </c>
      <c r="G301" s="2">
        <v>4</v>
      </c>
      <c r="H301" s="19" t="s">
        <v>46</v>
      </c>
      <c r="I301" s="4">
        <v>2023</v>
      </c>
      <c r="J301" s="4">
        <v>0</v>
      </c>
      <c r="K301" s="21">
        <v>0</v>
      </c>
      <c r="L301" s="1" t="s">
        <v>1608</v>
      </c>
      <c r="M301" s="19" t="s">
        <v>1609</v>
      </c>
      <c r="O301" s="4">
        <v>1</v>
      </c>
      <c r="P301" s="5">
        <v>45040</v>
      </c>
      <c r="Q301" s="25">
        <f>VLOOKUP(H301,'[2]FDC1 zone Hyp1'!$A$2:$Y$43,24,0)</f>
        <v>0</v>
      </c>
      <c r="R301" s="25">
        <f>VLOOKUP(H301,'[2]FDC2 zone Hyp2'!$A$2:$AA$43,24,0)</f>
        <v>0</v>
      </c>
      <c r="S301" s="25">
        <f>VLOOKUP(H301,'[2]FDC1 Hyp3 taxeha1'!$A$1:$AA$43,27,0)</f>
        <v>0</v>
      </c>
      <c r="T301" s="26">
        <f t="shared" si="12"/>
        <v>0</v>
      </c>
      <c r="U301" s="26">
        <f t="shared" si="13"/>
        <v>0</v>
      </c>
      <c r="V301" s="26">
        <f t="shared" si="14"/>
        <v>0</v>
      </c>
    </row>
    <row r="302" spans="1:22" x14ac:dyDescent="0.35">
      <c r="A302" s="20">
        <v>520366</v>
      </c>
      <c r="B302" s="1" t="s">
        <v>1263</v>
      </c>
      <c r="C302" s="19" t="s">
        <v>641</v>
      </c>
      <c r="D302" s="2">
        <v>953.92</v>
      </c>
      <c r="E302" s="2">
        <v>148.30000000000001</v>
      </c>
      <c r="F302" s="2">
        <v>0</v>
      </c>
      <c r="G302" s="2">
        <v>1102.22</v>
      </c>
      <c r="H302" s="19" t="s">
        <v>629</v>
      </c>
      <c r="I302" s="4">
        <v>2023</v>
      </c>
      <c r="J302" s="4">
        <v>12</v>
      </c>
      <c r="K302" s="21">
        <v>15</v>
      </c>
      <c r="L302" s="1" t="s">
        <v>1608</v>
      </c>
      <c r="M302" s="19" t="s">
        <v>1609</v>
      </c>
      <c r="N302" s="4">
        <v>4</v>
      </c>
      <c r="O302" s="4">
        <v>1</v>
      </c>
      <c r="P302" s="5">
        <v>45040</v>
      </c>
      <c r="Q302" s="25">
        <f>VLOOKUP(H302,'[2]FDC1 zone Hyp1'!$A$2:$Y$43,24,0)</f>
        <v>227.27</v>
      </c>
      <c r="R302" s="25">
        <f>VLOOKUP(H302,'[2]FDC2 zone Hyp2'!$A$2:$AA$43,24,0)</f>
        <v>231.44</v>
      </c>
      <c r="S302" s="25">
        <f>VLOOKUP(H302,'[2]FDC1 Hyp3 taxeha1'!$A$1:$AA$43,27,0)</f>
        <v>0</v>
      </c>
      <c r="T302" s="26">
        <f t="shared" si="12"/>
        <v>3409.05</v>
      </c>
      <c r="U302" s="26">
        <f t="shared" si="13"/>
        <v>3471.6</v>
      </c>
      <c r="V302" s="26">
        <f t="shared" si="14"/>
        <v>0</v>
      </c>
    </row>
    <row r="303" spans="1:22" x14ac:dyDescent="0.35">
      <c r="A303" s="20">
        <v>520369</v>
      </c>
      <c r="B303" s="1" t="s">
        <v>1117</v>
      </c>
      <c r="C303" s="19" t="s">
        <v>27</v>
      </c>
      <c r="D303" s="2">
        <v>0</v>
      </c>
      <c r="E303" s="2">
        <v>383</v>
      </c>
      <c r="F303" s="2">
        <v>0</v>
      </c>
      <c r="G303" s="2">
        <v>383</v>
      </c>
      <c r="H303" s="19" t="s">
        <v>72</v>
      </c>
      <c r="I303" s="4">
        <v>2023</v>
      </c>
      <c r="J303" s="4">
        <v>35</v>
      </c>
      <c r="K303" s="21">
        <v>35</v>
      </c>
      <c r="L303" s="1" t="s">
        <v>1608</v>
      </c>
      <c r="M303" s="19" t="s">
        <v>1609</v>
      </c>
      <c r="N303" s="4">
        <v>32</v>
      </c>
      <c r="O303" s="4">
        <v>1</v>
      </c>
      <c r="P303" s="5">
        <v>45040</v>
      </c>
      <c r="Q303" s="25">
        <f>VLOOKUP(H303,'[2]FDC1 zone Hyp1'!$A$2:$Y$43,24,0)</f>
        <v>29.56</v>
      </c>
      <c r="R303" s="25">
        <f>VLOOKUP(H303,'[2]FDC2 zone Hyp2'!$A$2:$AA$43,24,0)</f>
        <v>33.909999999999997</v>
      </c>
      <c r="S303" s="25">
        <f>VLOOKUP(H303,'[2]FDC1 Hyp3 taxeha1'!$A$1:$AA$43,27,0)</f>
        <v>0</v>
      </c>
      <c r="T303" s="26">
        <f t="shared" si="12"/>
        <v>1034.5999999999999</v>
      </c>
      <c r="U303" s="26">
        <f t="shared" si="13"/>
        <v>1186.8499999999999</v>
      </c>
      <c r="V303" s="26">
        <f t="shared" si="14"/>
        <v>0</v>
      </c>
    </row>
    <row r="304" spans="1:22" x14ac:dyDescent="0.35">
      <c r="A304" s="20">
        <v>520370</v>
      </c>
      <c r="B304" s="1" t="s">
        <v>1347</v>
      </c>
      <c r="C304" s="19" t="s">
        <v>528</v>
      </c>
      <c r="D304" s="2">
        <v>50.2</v>
      </c>
      <c r="E304" s="2">
        <v>233</v>
      </c>
      <c r="F304" s="2">
        <v>0</v>
      </c>
      <c r="G304" s="2">
        <v>283.2</v>
      </c>
      <c r="H304" s="19" t="s">
        <v>492</v>
      </c>
      <c r="I304" s="4">
        <v>2023</v>
      </c>
      <c r="J304" s="4">
        <v>5</v>
      </c>
      <c r="K304" s="21">
        <v>5</v>
      </c>
      <c r="L304" s="1" t="s">
        <v>1608</v>
      </c>
      <c r="M304" s="19" t="s">
        <v>1609</v>
      </c>
      <c r="N304" s="4">
        <v>2</v>
      </c>
      <c r="O304" s="4">
        <v>1</v>
      </c>
      <c r="P304" s="5">
        <v>45040</v>
      </c>
      <c r="Q304" s="25">
        <f>VLOOKUP(H304,'[2]FDC1 zone Hyp1'!$A$2:$Y$43,24,0)</f>
        <v>96.97</v>
      </c>
      <c r="R304" s="25">
        <f>VLOOKUP(H304,'[2]FDC2 zone Hyp2'!$A$2:$AA$43,24,0)</f>
        <v>101.32</v>
      </c>
      <c r="S304" s="25">
        <f>VLOOKUP(H304,'[2]FDC1 Hyp3 taxeha1'!$A$1:$AA$43,27,0)</f>
        <v>0</v>
      </c>
      <c r="T304" s="26">
        <f t="shared" si="12"/>
        <v>484.85</v>
      </c>
      <c r="U304" s="26">
        <f t="shared" si="13"/>
        <v>506.59999999999997</v>
      </c>
      <c r="V304" s="26">
        <f t="shared" si="14"/>
        <v>0</v>
      </c>
    </row>
    <row r="305" spans="1:22" x14ac:dyDescent="0.35">
      <c r="A305" s="20">
        <v>520372</v>
      </c>
      <c r="B305" s="1" t="s">
        <v>1429</v>
      </c>
      <c r="C305" s="19" t="s">
        <v>650</v>
      </c>
      <c r="D305" s="2">
        <v>0</v>
      </c>
      <c r="E305" s="2">
        <v>53.64</v>
      </c>
      <c r="F305" s="2">
        <v>0</v>
      </c>
      <c r="G305" s="2">
        <v>53.64</v>
      </c>
      <c r="H305" s="19" t="s">
        <v>643</v>
      </c>
      <c r="I305" s="4">
        <v>2023</v>
      </c>
      <c r="J305" s="4">
        <v>2</v>
      </c>
      <c r="K305" s="21">
        <v>2</v>
      </c>
      <c r="L305" s="1" t="s">
        <v>1608</v>
      </c>
      <c r="M305" s="19" t="s">
        <v>1609</v>
      </c>
      <c r="N305" s="4">
        <v>1</v>
      </c>
      <c r="O305" s="4">
        <v>1</v>
      </c>
      <c r="P305" s="5">
        <v>45040</v>
      </c>
      <c r="Q305" s="25">
        <f>VLOOKUP(H305,'[2]FDC1 zone Hyp1'!$A$2:$Y$43,24,0)</f>
        <v>86.94</v>
      </c>
      <c r="R305" s="25">
        <f>VLOOKUP(H305,'[2]FDC2 zone Hyp2'!$A$2:$AA$43,24,0)</f>
        <v>90.88</v>
      </c>
      <c r="S305" s="25">
        <f>VLOOKUP(H305,'[2]FDC1 Hyp3 taxeha1'!$A$1:$AA$43,27,0)</f>
        <v>0</v>
      </c>
      <c r="T305" s="26">
        <f t="shared" si="12"/>
        <v>173.88</v>
      </c>
      <c r="U305" s="26">
        <f t="shared" si="13"/>
        <v>181.76</v>
      </c>
      <c r="V305" s="26">
        <f t="shared" si="14"/>
        <v>0</v>
      </c>
    </row>
    <row r="306" spans="1:22" x14ac:dyDescent="0.35">
      <c r="A306" s="20">
        <v>520373</v>
      </c>
      <c r="B306" s="1" t="s">
        <v>1434</v>
      </c>
      <c r="C306" s="19" t="s">
        <v>667</v>
      </c>
      <c r="D306" s="2">
        <v>223.9</v>
      </c>
      <c r="E306" s="2">
        <v>11.02</v>
      </c>
      <c r="F306" s="2">
        <v>0</v>
      </c>
      <c r="G306" s="2">
        <v>234.92</v>
      </c>
      <c r="H306" s="19" t="s">
        <v>661</v>
      </c>
      <c r="I306" s="4">
        <v>2023</v>
      </c>
      <c r="J306" s="4">
        <v>1</v>
      </c>
      <c r="K306" s="21">
        <v>1</v>
      </c>
      <c r="L306" s="1" t="s">
        <v>1608</v>
      </c>
      <c r="M306" s="19" t="s">
        <v>1609</v>
      </c>
      <c r="N306" s="4">
        <v>1</v>
      </c>
      <c r="O306" s="4">
        <v>1</v>
      </c>
      <c r="P306" s="5">
        <v>45040</v>
      </c>
      <c r="Q306" s="25">
        <f>VLOOKUP(H306,'[2]FDC1 zone Hyp1'!$A$2:$Y$43,24,0)</f>
        <v>37.119999999999997</v>
      </c>
      <c r="R306" s="25">
        <f>VLOOKUP(H306,'[2]FDC2 zone Hyp2'!$A$2:$AA$43,24,0)</f>
        <v>41.76</v>
      </c>
      <c r="S306" s="25">
        <f>VLOOKUP(H306,'[2]FDC1 Hyp3 taxeha1'!$A$1:$AA$43,27,0)</f>
        <v>0</v>
      </c>
      <c r="T306" s="26">
        <f t="shared" si="12"/>
        <v>37.119999999999997</v>
      </c>
      <c r="U306" s="26">
        <f t="shared" si="13"/>
        <v>41.76</v>
      </c>
      <c r="V306" s="26">
        <f t="shared" si="14"/>
        <v>0</v>
      </c>
    </row>
    <row r="307" spans="1:22" x14ac:dyDescent="0.35">
      <c r="A307" s="20">
        <v>520375</v>
      </c>
      <c r="B307" s="1" t="s">
        <v>1435</v>
      </c>
      <c r="C307" s="19" t="s">
        <v>671</v>
      </c>
      <c r="D307" s="2">
        <v>439.61</v>
      </c>
      <c r="E307" s="2">
        <v>112.07</v>
      </c>
      <c r="F307" s="2">
        <v>0</v>
      </c>
      <c r="G307" s="2">
        <v>551.67999999999995</v>
      </c>
      <c r="H307" s="19" t="s">
        <v>661</v>
      </c>
      <c r="I307" s="4">
        <v>2023</v>
      </c>
      <c r="J307" s="4">
        <v>2</v>
      </c>
      <c r="K307" s="21">
        <v>2</v>
      </c>
      <c r="L307" s="1" t="s">
        <v>1608</v>
      </c>
      <c r="M307" s="19" t="s">
        <v>1609</v>
      </c>
      <c r="N307" s="4">
        <v>1</v>
      </c>
      <c r="O307" s="4">
        <v>1</v>
      </c>
      <c r="P307" s="5">
        <v>45040</v>
      </c>
      <c r="Q307" s="25">
        <f>VLOOKUP(H307,'[2]FDC1 zone Hyp1'!$A$2:$Y$43,24,0)</f>
        <v>37.119999999999997</v>
      </c>
      <c r="R307" s="25">
        <f>VLOOKUP(H307,'[2]FDC2 zone Hyp2'!$A$2:$AA$43,24,0)</f>
        <v>41.76</v>
      </c>
      <c r="S307" s="25">
        <f>VLOOKUP(H307,'[2]FDC1 Hyp3 taxeha1'!$A$1:$AA$43,27,0)</f>
        <v>0</v>
      </c>
      <c r="T307" s="26">
        <f t="shared" si="12"/>
        <v>74.239999999999995</v>
      </c>
      <c r="U307" s="26">
        <f t="shared" si="13"/>
        <v>83.52</v>
      </c>
      <c r="V307" s="26">
        <f t="shared" si="14"/>
        <v>0</v>
      </c>
    </row>
    <row r="308" spans="1:22" x14ac:dyDescent="0.35">
      <c r="A308" s="20">
        <v>520376</v>
      </c>
      <c r="B308" s="1" t="s">
        <v>1444</v>
      </c>
      <c r="C308" s="19" t="s">
        <v>1446</v>
      </c>
      <c r="D308" s="2">
        <v>426.83</v>
      </c>
      <c r="E308" s="2">
        <v>241.4</v>
      </c>
      <c r="F308" s="2">
        <v>0</v>
      </c>
      <c r="G308" s="2">
        <v>668.23</v>
      </c>
      <c r="H308" s="19" t="s">
        <v>683</v>
      </c>
      <c r="I308" s="4">
        <v>2023</v>
      </c>
      <c r="J308" s="4">
        <v>7</v>
      </c>
      <c r="K308" s="21">
        <v>7</v>
      </c>
      <c r="L308" s="1" t="s">
        <v>1608</v>
      </c>
      <c r="M308" s="19" t="s">
        <v>1609</v>
      </c>
      <c r="N308" s="4">
        <v>3</v>
      </c>
      <c r="O308" s="4">
        <v>1</v>
      </c>
      <c r="P308" s="5">
        <v>45040</v>
      </c>
      <c r="Q308" s="25">
        <f>VLOOKUP(H308,'[2]FDC1 zone Hyp1'!$A$2:$Y$43,24,0)</f>
        <v>0</v>
      </c>
      <c r="R308" s="25">
        <f>VLOOKUP(H308,'[2]FDC2 zone Hyp2'!$A$2:$AA$43,24,0)</f>
        <v>0</v>
      </c>
      <c r="S308" s="25">
        <f>VLOOKUP(H308,'[2]FDC1 Hyp3 taxeha1'!$A$1:$AA$43,27,0)</f>
        <v>0</v>
      </c>
      <c r="T308" s="26">
        <f t="shared" si="12"/>
        <v>0</v>
      </c>
      <c r="U308" s="26">
        <f t="shared" si="13"/>
        <v>0</v>
      </c>
      <c r="V308" s="26">
        <f t="shared" si="14"/>
        <v>0</v>
      </c>
    </row>
    <row r="309" spans="1:22" x14ac:dyDescent="0.35">
      <c r="A309" s="20">
        <v>520377</v>
      </c>
      <c r="B309" s="1" t="s">
        <v>1261</v>
      </c>
      <c r="C309" s="19" t="s">
        <v>355</v>
      </c>
      <c r="D309" s="2">
        <v>371.77</v>
      </c>
      <c r="E309" s="2">
        <v>139.02000000000001</v>
      </c>
      <c r="F309" s="2">
        <v>0</v>
      </c>
      <c r="G309" s="2">
        <v>510.79</v>
      </c>
      <c r="H309" s="19" t="s">
        <v>332</v>
      </c>
      <c r="I309" s="4">
        <v>2023</v>
      </c>
      <c r="J309" s="4">
        <v>4</v>
      </c>
      <c r="K309" s="21">
        <v>4</v>
      </c>
      <c r="L309" s="1" t="s">
        <v>1608</v>
      </c>
      <c r="M309" s="19" t="s">
        <v>1609</v>
      </c>
      <c r="N309" s="4">
        <v>3</v>
      </c>
      <c r="O309" s="4">
        <v>1</v>
      </c>
      <c r="P309" s="5">
        <v>45040</v>
      </c>
      <c r="Q309" s="25">
        <f>VLOOKUP(H309,'[2]FDC1 zone Hyp1'!$A$2:$Y$43,24,0)</f>
        <v>0</v>
      </c>
      <c r="R309" s="25">
        <f>VLOOKUP(H309,'[2]FDC2 zone Hyp2'!$A$2:$AA$43,24,0)</f>
        <v>0</v>
      </c>
      <c r="S309" s="25">
        <f>VLOOKUP(H309,'[2]FDC1 Hyp3 taxeha1'!$A$1:$AA$43,27,0)</f>
        <v>0</v>
      </c>
      <c r="T309" s="26">
        <f t="shared" si="12"/>
        <v>0</v>
      </c>
      <c r="U309" s="26">
        <f t="shared" si="13"/>
        <v>0</v>
      </c>
      <c r="V309" s="26">
        <f t="shared" si="14"/>
        <v>0</v>
      </c>
    </row>
    <row r="310" spans="1:22" x14ac:dyDescent="0.35">
      <c r="A310" s="20">
        <v>520378</v>
      </c>
      <c r="B310" s="1" t="s">
        <v>1251</v>
      </c>
      <c r="C310" s="19" t="s">
        <v>335</v>
      </c>
      <c r="D310" s="2">
        <v>447.42</v>
      </c>
      <c r="E310" s="2">
        <v>232.42</v>
      </c>
      <c r="F310" s="2">
        <v>0</v>
      </c>
      <c r="G310" s="2">
        <v>679.84</v>
      </c>
      <c r="H310" s="19" t="s">
        <v>332</v>
      </c>
      <c r="I310" s="4">
        <v>2023</v>
      </c>
      <c r="J310" s="4">
        <v>9</v>
      </c>
      <c r="K310" s="21">
        <v>9</v>
      </c>
      <c r="L310" s="1" t="s">
        <v>1608</v>
      </c>
      <c r="M310" s="19" t="s">
        <v>1609</v>
      </c>
      <c r="N310" s="4">
        <v>4</v>
      </c>
      <c r="O310" s="4">
        <v>1</v>
      </c>
      <c r="P310" s="5">
        <v>45040</v>
      </c>
      <c r="Q310" s="25">
        <f>VLOOKUP(H310,'[2]FDC1 zone Hyp1'!$A$2:$Y$43,24,0)</f>
        <v>0</v>
      </c>
      <c r="R310" s="25">
        <f>VLOOKUP(H310,'[2]FDC2 zone Hyp2'!$A$2:$AA$43,24,0)</f>
        <v>0</v>
      </c>
      <c r="S310" s="25">
        <f>VLOOKUP(H310,'[2]FDC1 Hyp3 taxeha1'!$A$1:$AA$43,27,0)</f>
        <v>0</v>
      </c>
      <c r="T310" s="26">
        <f t="shared" si="12"/>
        <v>0</v>
      </c>
      <c r="U310" s="26">
        <f t="shared" si="13"/>
        <v>0</v>
      </c>
      <c r="V310" s="26">
        <f t="shared" si="14"/>
        <v>0</v>
      </c>
    </row>
    <row r="311" spans="1:22" x14ac:dyDescent="0.35">
      <c r="A311" s="20">
        <v>520380</v>
      </c>
      <c r="B311" s="1" t="s">
        <v>1057</v>
      </c>
      <c r="C311" s="19" t="s">
        <v>368</v>
      </c>
      <c r="D311" s="2">
        <v>0</v>
      </c>
      <c r="E311" s="2">
        <v>532.57000000000005</v>
      </c>
      <c r="F311" s="2">
        <v>0</v>
      </c>
      <c r="G311" s="2">
        <v>532.57000000000005</v>
      </c>
      <c r="H311" s="19" t="s">
        <v>46</v>
      </c>
      <c r="I311" s="4">
        <v>2023</v>
      </c>
      <c r="J311" s="4">
        <v>35</v>
      </c>
      <c r="K311" s="21">
        <v>35</v>
      </c>
      <c r="L311" s="1" t="s">
        <v>1608</v>
      </c>
      <c r="M311" s="19" t="s">
        <v>1609</v>
      </c>
      <c r="N311" s="4">
        <v>35</v>
      </c>
      <c r="O311" s="4">
        <v>1</v>
      </c>
      <c r="P311" s="5">
        <v>45040</v>
      </c>
      <c r="Q311" s="25">
        <f>VLOOKUP(H311,'[2]FDC1 zone Hyp1'!$A$2:$Y$43,24,0)</f>
        <v>0</v>
      </c>
      <c r="R311" s="25">
        <f>VLOOKUP(H311,'[2]FDC2 zone Hyp2'!$A$2:$AA$43,24,0)</f>
        <v>0</v>
      </c>
      <c r="S311" s="25">
        <f>VLOOKUP(H311,'[2]FDC1 Hyp3 taxeha1'!$A$1:$AA$43,27,0)</f>
        <v>0</v>
      </c>
      <c r="T311" s="26">
        <f t="shared" si="12"/>
        <v>0</v>
      </c>
      <c r="U311" s="26">
        <f t="shared" si="13"/>
        <v>0</v>
      </c>
      <c r="V311" s="26">
        <f t="shared" si="14"/>
        <v>0</v>
      </c>
    </row>
    <row r="312" spans="1:22" x14ac:dyDescent="0.35">
      <c r="A312" s="20">
        <v>520382</v>
      </c>
      <c r="B312" s="1" t="s">
        <v>1121</v>
      </c>
      <c r="C312" s="19" t="s">
        <v>122</v>
      </c>
      <c r="D312" s="2">
        <v>21.02</v>
      </c>
      <c r="E312" s="2">
        <v>14.72</v>
      </c>
      <c r="F312" s="2">
        <v>0</v>
      </c>
      <c r="G312" s="2">
        <v>35.74</v>
      </c>
      <c r="H312" s="19" t="s">
        <v>86</v>
      </c>
      <c r="I312" s="4">
        <v>2023</v>
      </c>
      <c r="J312" s="4">
        <v>1</v>
      </c>
      <c r="K312" s="21">
        <v>1</v>
      </c>
      <c r="L312" s="1" t="s">
        <v>1608</v>
      </c>
      <c r="M312" s="19" t="s">
        <v>1609</v>
      </c>
      <c r="N312" s="4">
        <v>1</v>
      </c>
      <c r="O312" s="4">
        <v>1</v>
      </c>
      <c r="P312" s="5">
        <v>45040</v>
      </c>
      <c r="Q312" s="25">
        <f>VLOOKUP(H312,'[2]FDC1 zone Hyp1'!$A$2:$Y$43,24,0)</f>
        <v>94.34</v>
      </c>
      <c r="R312" s="25">
        <f>VLOOKUP(H312,'[2]FDC2 zone Hyp2'!$A$2:$AA$43,24,0)</f>
        <v>98.85</v>
      </c>
      <c r="S312" s="25">
        <f>VLOOKUP(H312,'[2]FDC1 Hyp3 taxeha1'!$A$1:$AA$43,27,0)</f>
        <v>0</v>
      </c>
      <c r="T312" s="26">
        <f t="shared" si="12"/>
        <v>94.34</v>
      </c>
      <c r="U312" s="26">
        <f t="shared" si="13"/>
        <v>98.85</v>
      </c>
      <c r="V312" s="26">
        <f t="shared" si="14"/>
        <v>0</v>
      </c>
    </row>
    <row r="313" spans="1:22" x14ac:dyDescent="0.35">
      <c r="A313" s="20">
        <v>520383</v>
      </c>
      <c r="B313" s="1" t="s">
        <v>1075</v>
      </c>
      <c r="C313" s="19" t="s">
        <v>631</v>
      </c>
      <c r="D313" s="2">
        <v>72.510000000000005</v>
      </c>
      <c r="E313" s="2">
        <v>80.099999999999994</v>
      </c>
      <c r="F313" s="2">
        <v>0</v>
      </c>
      <c r="G313" s="2">
        <v>152.61000000000001</v>
      </c>
      <c r="H313" s="19" t="s">
        <v>629</v>
      </c>
      <c r="I313" s="4">
        <v>2023</v>
      </c>
      <c r="J313" s="4">
        <v>7</v>
      </c>
      <c r="K313" s="21">
        <v>7</v>
      </c>
      <c r="L313" s="1" t="s">
        <v>1608</v>
      </c>
      <c r="M313" s="19" t="s">
        <v>1609</v>
      </c>
      <c r="N313" s="4">
        <v>5</v>
      </c>
      <c r="O313" s="4">
        <v>1</v>
      </c>
      <c r="P313" s="5">
        <v>45040</v>
      </c>
      <c r="Q313" s="25">
        <f>VLOOKUP(H313,'[2]FDC1 zone Hyp1'!$A$2:$Y$43,24,0)</f>
        <v>227.27</v>
      </c>
      <c r="R313" s="25">
        <f>VLOOKUP(H313,'[2]FDC2 zone Hyp2'!$A$2:$AA$43,24,0)</f>
        <v>231.44</v>
      </c>
      <c r="S313" s="25">
        <f>VLOOKUP(H313,'[2]FDC1 Hyp3 taxeha1'!$A$1:$AA$43,27,0)</f>
        <v>0</v>
      </c>
      <c r="T313" s="26">
        <f t="shared" si="12"/>
        <v>1590.89</v>
      </c>
      <c r="U313" s="26">
        <f t="shared" si="13"/>
        <v>1620.08</v>
      </c>
      <c r="V313" s="26">
        <f t="shared" si="14"/>
        <v>0</v>
      </c>
    </row>
    <row r="314" spans="1:22" x14ac:dyDescent="0.35">
      <c r="A314" s="20">
        <v>520384</v>
      </c>
      <c r="B314" s="1" t="s">
        <v>1459</v>
      </c>
      <c r="C314" s="19" t="s">
        <v>766</v>
      </c>
      <c r="D314" s="2">
        <v>206.74</v>
      </c>
      <c r="E314" s="2">
        <v>50.92</v>
      </c>
      <c r="F314" s="2">
        <v>0</v>
      </c>
      <c r="G314" s="2">
        <v>257.66000000000003</v>
      </c>
      <c r="H314" s="19" t="s">
        <v>787</v>
      </c>
      <c r="I314" s="4">
        <v>2023</v>
      </c>
      <c r="J314" s="4">
        <v>4</v>
      </c>
      <c r="K314" s="21">
        <v>4</v>
      </c>
      <c r="L314" s="1" t="s">
        <v>1608</v>
      </c>
      <c r="M314" s="19" t="s">
        <v>1609</v>
      </c>
      <c r="N314" s="4">
        <v>2</v>
      </c>
      <c r="O314" s="4">
        <v>1</v>
      </c>
      <c r="P314" s="5">
        <v>45040</v>
      </c>
      <c r="Q314" s="25">
        <f>VLOOKUP(H314,'[2]FDC1 zone Hyp1'!$A$2:$Y$43,24,0)</f>
        <v>0</v>
      </c>
      <c r="R314" s="25">
        <f>VLOOKUP(H314,'[2]FDC2 zone Hyp2'!$A$2:$AA$43,24,0)</f>
        <v>0</v>
      </c>
      <c r="S314" s="25">
        <f>VLOOKUP(H314,'[2]FDC1 Hyp3 taxeha1'!$A$1:$AA$43,27,0)</f>
        <v>0</v>
      </c>
      <c r="T314" s="26">
        <f t="shared" si="12"/>
        <v>0</v>
      </c>
      <c r="U314" s="26">
        <f t="shared" si="13"/>
        <v>0</v>
      </c>
      <c r="V314" s="26">
        <f t="shared" si="14"/>
        <v>0</v>
      </c>
    </row>
    <row r="315" spans="1:22" x14ac:dyDescent="0.35">
      <c r="A315" s="20">
        <v>520385</v>
      </c>
      <c r="B315" s="1" t="s">
        <v>1488</v>
      </c>
      <c r="C315" s="19" t="s">
        <v>772</v>
      </c>
      <c r="D315" s="2">
        <v>222.59</v>
      </c>
      <c r="E315" s="2">
        <v>46.98</v>
      </c>
      <c r="F315" s="2">
        <v>0</v>
      </c>
      <c r="G315" s="2">
        <v>269.57</v>
      </c>
      <c r="H315" s="19" t="s">
        <v>770</v>
      </c>
      <c r="I315" s="4">
        <v>2023</v>
      </c>
      <c r="J315" s="4">
        <v>2</v>
      </c>
      <c r="K315" s="21">
        <v>2</v>
      </c>
      <c r="L315" s="1" t="s">
        <v>1608</v>
      </c>
      <c r="M315" s="19" t="s">
        <v>1609</v>
      </c>
      <c r="N315" s="4">
        <v>1</v>
      </c>
      <c r="O315" s="4">
        <v>1</v>
      </c>
      <c r="P315" s="5">
        <v>45040</v>
      </c>
      <c r="Q315" s="25">
        <f>VLOOKUP(H315,'[2]FDC1 zone Hyp1'!$A$2:$Y$43,24,0)</f>
        <v>23.05</v>
      </c>
      <c r="R315" s="25">
        <f>VLOOKUP(H315,'[2]FDC2 zone Hyp2'!$A$2:$AA$43,24,0)</f>
        <v>28.5</v>
      </c>
      <c r="S315" s="25">
        <f>VLOOKUP(H315,'[2]FDC1 Hyp3 taxeha1'!$A$1:$AA$43,27,0)</f>
        <v>0</v>
      </c>
      <c r="T315" s="26">
        <f t="shared" si="12"/>
        <v>46.1</v>
      </c>
      <c r="U315" s="26">
        <f t="shared" si="13"/>
        <v>57</v>
      </c>
      <c r="V315" s="26">
        <f t="shared" si="14"/>
        <v>0</v>
      </c>
    </row>
    <row r="316" spans="1:22" x14ac:dyDescent="0.35">
      <c r="A316" s="20">
        <v>520386</v>
      </c>
      <c r="B316" s="1" t="s">
        <v>1451</v>
      </c>
      <c r="C316" s="19" t="s">
        <v>716</v>
      </c>
      <c r="D316" s="2">
        <v>129.36000000000001</v>
      </c>
      <c r="E316" s="2">
        <v>124.04</v>
      </c>
      <c r="F316" s="2">
        <v>0</v>
      </c>
      <c r="G316" s="2">
        <v>253.4</v>
      </c>
      <c r="H316" s="19" t="s">
        <v>700</v>
      </c>
      <c r="I316" s="4">
        <v>2023</v>
      </c>
      <c r="J316" s="4">
        <v>22</v>
      </c>
      <c r="K316" s="21">
        <v>22</v>
      </c>
      <c r="L316" s="1" t="s">
        <v>1608</v>
      </c>
      <c r="M316" s="19" t="s">
        <v>1609</v>
      </c>
      <c r="N316" s="4">
        <v>22</v>
      </c>
      <c r="O316" s="4">
        <v>1</v>
      </c>
      <c r="P316" s="5">
        <v>45040</v>
      </c>
      <c r="Q316" s="25">
        <f>VLOOKUP(H316,'[2]FDC1 zone Hyp1'!$A$2:$Y$43,24,0)</f>
        <v>40.96</v>
      </c>
      <c r="R316" s="25">
        <f>VLOOKUP(H316,'[2]FDC2 zone Hyp2'!$A$2:$AA$43,24,0)</f>
        <v>46.06</v>
      </c>
      <c r="S316" s="25">
        <f>VLOOKUP(H316,'[2]FDC1 Hyp3 taxeha1'!$A$1:$AA$43,27,0)</f>
        <v>0</v>
      </c>
      <c r="T316" s="26">
        <f t="shared" si="12"/>
        <v>901.12</v>
      </c>
      <c r="U316" s="26">
        <f t="shared" si="13"/>
        <v>1013.32</v>
      </c>
      <c r="V316" s="26">
        <f t="shared" si="14"/>
        <v>0</v>
      </c>
    </row>
    <row r="317" spans="1:22" x14ac:dyDescent="0.35">
      <c r="A317" s="20">
        <v>520387</v>
      </c>
      <c r="B317" s="1" t="s">
        <v>1262</v>
      </c>
      <c r="C317" s="19" t="s">
        <v>359</v>
      </c>
      <c r="D317" s="2">
        <v>58.34</v>
      </c>
      <c r="E317" s="2">
        <v>259.99</v>
      </c>
      <c r="F317" s="2">
        <v>0</v>
      </c>
      <c r="G317" s="2">
        <v>318.33</v>
      </c>
      <c r="H317" s="19" t="s">
        <v>332</v>
      </c>
      <c r="I317" s="4">
        <v>2023</v>
      </c>
      <c r="J317" s="4">
        <v>10</v>
      </c>
      <c r="K317" s="21">
        <v>10</v>
      </c>
      <c r="L317" s="1" t="s">
        <v>1608</v>
      </c>
      <c r="M317" s="19" t="s">
        <v>1609</v>
      </c>
      <c r="N317" s="4">
        <v>10</v>
      </c>
      <c r="O317" s="4">
        <v>1</v>
      </c>
      <c r="P317" s="5">
        <v>45040</v>
      </c>
      <c r="Q317" s="25">
        <f>VLOOKUP(H317,'[2]FDC1 zone Hyp1'!$A$2:$Y$43,24,0)</f>
        <v>0</v>
      </c>
      <c r="R317" s="25">
        <f>VLOOKUP(H317,'[2]FDC2 zone Hyp2'!$A$2:$AA$43,24,0)</f>
        <v>0</v>
      </c>
      <c r="S317" s="25">
        <f>VLOOKUP(H317,'[2]FDC1 Hyp3 taxeha1'!$A$1:$AA$43,27,0)</f>
        <v>0</v>
      </c>
      <c r="T317" s="26">
        <f t="shared" si="12"/>
        <v>0</v>
      </c>
      <c r="U317" s="26">
        <f t="shared" si="13"/>
        <v>0</v>
      </c>
      <c r="V317" s="26">
        <f t="shared" si="14"/>
        <v>0</v>
      </c>
    </row>
    <row r="318" spans="1:22" x14ac:dyDescent="0.35">
      <c r="A318" s="20">
        <v>520388</v>
      </c>
      <c r="B318" s="1" t="s">
        <v>1448</v>
      </c>
      <c r="C318" s="19" t="s">
        <v>720</v>
      </c>
      <c r="D318" s="2">
        <v>9.3000000000000007</v>
      </c>
      <c r="E318" s="2">
        <v>21.12</v>
      </c>
      <c r="F318" s="2">
        <v>0</v>
      </c>
      <c r="G318" s="2">
        <v>30.42</v>
      </c>
      <c r="H318" s="19" t="s">
        <v>700</v>
      </c>
      <c r="I318" s="4">
        <v>2023</v>
      </c>
      <c r="J318" s="4">
        <v>5</v>
      </c>
      <c r="K318" s="21">
        <v>5</v>
      </c>
      <c r="L318" s="1" t="s">
        <v>1608</v>
      </c>
      <c r="M318" s="19" t="s">
        <v>1609</v>
      </c>
      <c r="N318" s="4">
        <v>3</v>
      </c>
      <c r="O318" s="4">
        <v>1</v>
      </c>
      <c r="P318" s="5">
        <v>45040</v>
      </c>
      <c r="Q318" s="25">
        <f>VLOOKUP(H318,'[2]FDC1 zone Hyp1'!$A$2:$Y$43,24,0)</f>
        <v>40.96</v>
      </c>
      <c r="R318" s="25">
        <f>VLOOKUP(H318,'[2]FDC2 zone Hyp2'!$A$2:$AA$43,24,0)</f>
        <v>46.06</v>
      </c>
      <c r="S318" s="25">
        <f>VLOOKUP(H318,'[2]FDC1 Hyp3 taxeha1'!$A$1:$AA$43,27,0)</f>
        <v>0</v>
      </c>
      <c r="T318" s="26">
        <f t="shared" si="12"/>
        <v>204.8</v>
      </c>
      <c r="U318" s="26">
        <f t="shared" si="13"/>
        <v>230.3</v>
      </c>
      <c r="V318" s="26">
        <f t="shared" si="14"/>
        <v>0</v>
      </c>
    </row>
    <row r="319" spans="1:22" x14ac:dyDescent="0.35">
      <c r="A319" s="20">
        <v>520389</v>
      </c>
      <c r="B319" s="1" t="s">
        <v>1295</v>
      </c>
      <c r="C319" s="19" t="s">
        <v>668</v>
      </c>
      <c r="D319" s="2">
        <v>382.49</v>
      </c>
      <c r="E319" s="2">
        <v>31.32</v>
      </c>
      <c r="F319" s="2">
        <v>0</v>
      </c>
      <c r="G319" s="2">
        <v>413.81</v>
      </c>
      <c r="H319" s="19" t="s">
        <v>661</v>
      </c>
      <c r="I319" s="4">
        <v>2023</v>
      </c>
      <c r="J319" s="4">
        <v>3</v>
      </c>
      <c r="K319" s="21">
        <v>3</v>
      </c>
      <c r="L319" s="1" t="s">
        <v>1608</v>
      </c>
      <c r="M319" s="19" t="s">
        <v>1609</v>
      </c>
      <c r="N319" s="4">
        <v>3</v>
      </c>
      <c r="O319" s="4">
        <v>1</v>
      </c>
      <c r="P319" s="5">
        <v>45040</v>
      </c>
      <c r="Q319" s="25">
        <f>VLOOKUP(H319,'[2]FDC1 zone Hyp1'!$A$2:$Y$43,24,0)</f>
        <v>37.119999999999997</v>
      </c>
      <c r="R319" s="25">
        <f>VLOOKUP(H319,'[2]FDC2 zone Hyp2'!$A$2:$AA$43,24,0)</f>
        <v>41.76</v>
      </c>
      <c r="S319" s="25">
        <f>VLOOKUP(H319,'[2]FDC1 Hyp3 taxeha1'!$A$1:$AA$43,27,0)</f>
        <v>0</v>
      </c>
      <c r="T319" s="26">
        <f t="shared" si="12"/>
        <v>111.35999999999999</v>
      </c>
      <c r="U319" s="26">
        <f t="shared" si="13"/>
        <v>125.28</v>
      </c>
      <c r="V319" s="26">
        <f t="shared" si="14"/>
        <v>0</v>
      </c>
    </row>
    <row r="320" spans="1:22" x14ac:dyDescent="0.35">
      <c r="A320" s="20">
        <v>520390</v>
      </c>
      <c r="B320" s="1" t="s">
        <v>1405</v>
      </c>
      <c r="C320" s="19" t="s">
        <v>601</v>
      </c>
      <c r="D320" s="2">
        <v>855.81</v>
      </c>
      <c r="E320" s="2">
        <v>221.76</v>
      </c>
      <c r="F320" s="2">
        <v>0</v>
      </c>
      <c r="G320" s="2">
        <v>1077.57</v>
      </c>
      <c r="H320" s="19" t="s">
        <v>88</v>
      </c>
      <c r="I320" s="4">
        <v>2023</v>
      </c>
      <c r="J320" s="4">
        <v>8</v>
      </c>
      <c r="K320" s="21">
        <v>8</v>
      </c>
      <c r="L320" s="1" t="s">
        <v>1608</v>
      </c>
      <c r="M320" s="19" t="s">
        <v>1609</v>
      </c>
      <c r="N320" s="4">
        <v>3</v>
      </c>
      <c r="O320" s="4">
        <v>1</v>
      </c>
      <c r="P320" s="5">
        <v>45040</v>
      </c>
      <c r="Q320" s="25">
        <f>VLOOKUP(H320,'[2]FDC1 zone Hyp1'!$A$2:$Y$43,24,0)</f>
        <v>48.63</v>
      </c>
      <c r="R320" s="25">
        <f>VLOOKUP(H320,'[2]FDC2 zone Hyp2'!$A$2:$AA$43,24,0)</f>
        <v>53.52</v>
      </c>
      <c r="S320" s="25">
        <f>VLOOKUP(H320,'[2]FDC1 Hyp3 taxeha1'!$A$1:$AA$43,27,0)</f>
        <v>0</v>
      </c>
      <c r="T320" s="26">
        <f t="shared" si="12"/>
        <v>389.04</v>
      </c>
      <c r="U320" s="26">
        <f t="shared" si="13"/>
        <v>428.16</v>
      </c>
      <c r="V320" s="26">
        <f t="shared" si="14"/>
        <v>0</v>
      </c>
    </row>
    <row r="321" spans="1:22" x14ac:dyDescent="0.35">
      <c r="A321" s="20">
        <v>520391</v>
      </c>
      <c r="B321" s="1" t="s">
        <v>1179</v>
      </c>
      <c r="C321" s="19" t="s">
        <v>1178</v>
      </c>
      <c r="D321" s="2">
        <v>0</v>
      </c>
      <c r="E321" s="2">
        <v>205</v>
      </c>
      <c r="F321" s="2">
        <v>0</v>
      </c>
      <c r="G321" s="2">
        <v>205</v>
      </c>
      <c r="H321" s="19" t="s">
        <v>181</v>
      </c>
      <c r="I321" s="4">
        <v>2023</v>
      </c>
      <c r="J321" s="4">
        <v>4</v>
      </c>
      <c r="K321" s="21">
        <v>4</v>
      </c>
      <c r="L321" s="1" t="s">
        <v>1608</v>
      </c>
      <c r="M321" s="19" t="s">
        <v>1609</v>
      </c>
      <c r="N321" s="4">
        <v>3</v>
      </c>
      <c r="O321" s="4">
        <v>1</v>
      </c>
      <c r="P321" s="5">
        <v>45040</v>
      </c>
      <c r="Q321" s="25">
        <f>VLOOKUP(H321,'[2]FDC1 zone Hyp1'!$A$2:$Y$43,24,0)</f>
        <v>58.01</v>
      </c>
      <c r="R321" s="25">
        <f>VLOOKUP(H321,'[2]FDC2 zone Hyp2'!$A$2:$AA$43,24,0)</f>
        <v>62.43</v>
      </c>
      <c r="S321" s="25">
        <f>VLOOKUP(H321,'[2]FDC1 Hyp3 taxeha1'!$A$1:$AA$43,27,0)</f>
        <v>0</v>
      </c>
      <c r="T321" s="26">
        <f t="shared" si="12"/>
        <v>232.04</v>
      </c>
      <c r="U321" s="26">
        <f t="shared" si="13"/>
        <v>249.72</v>
      </c>
      <c r="V321" s="26">
        <f t="shared" si="14"/>
        <v>0</v>
      </c>
    </row>
    <row r="322" spans="1:22" x14ac:dyDescent="0.35">
      <c r="A322" s="20">
        <v>520392</v>
      </c>
      <c r="B322" s="1" t="s">
        <v>1447</v>
      </c>
      <c r="C322" s="19" t="s">
        <v>714</v>
      </c>
      <c r="D322" s="2">
        <v>0</v>
      </c>
      <c r="E322" s="2">
        <v>857.29</v>
      </c>
      <c r="F322" s="2">
        <v>0</v>
      </c>
      <c r="G322" s="2">
        <v>857.29</v>
      </c>
      <c r="H322" s="19" t="s">
        <v>700</v>
      </c>
      <c r="I322" s="4">
        <v>2023</v>
      </c>
      <c r="J322" s="4">
        <v>50</v>
      </c>
      <c r="K322" s="21">
        <v>50</v>
      </c>
      <c r="L322" s="1" t="s">
        <v>1608</v>
      </c>
      <c r="M322" s="19" t="s">
        <v>1609</v>
      </c>
      <c r="N322" s="4">
        <v>50</v>
      </c>
      <c r="O322" s="4">
        <v>1</v>
      </c>
      <c r="P322" s="5">
        <v>45040</v>
      </c>
      <c r="Q322" s="25">
        <f>VLOOKUP(H322,'[2]FDC1 zone Hyp1'!$A$2:$Y$43,24,0)</f>
        <v>40.96</v>
      </c>
      <c r="R322" s="25">
        <f>VLOOKUP(H322,'[2]FDC2 zone Hyp2'!$A$2:$AA$43,24,0)</f>
        <v>46.06</v>
      </c>
      <c r="S322" s="25">
        <f>VLOOKUP(H322,'[2]FDC1 Hyp3 taxeha1'!$A$1:$AA$43,27,0)</f>
        <v>0</v>
      </c>
      <c r="T322" s="26">
        <f t="shared" si="12"/>
        <v>2048</v>
      </c>
      <c r="U322" s="26">
        <f t="shared" si="13"/>
        <v>2303</v>
      </c>
      <c r="V322" s="26">
        <f t="shared" si="14"/>
        <v>0</v>
      </c>
    </row>
    <row r="323" spans="1:22" x14ac:dyDescent="0.35">
      <c r="A323" s="20">
        <v>520393</v>
      </c>
      <c r="B323" s="1" t="s">
        <v>1335</v>
      </c>
      <c r="C323" s="19" t="s">
        <v>655</v>
      </c>
      <c r="D323" s="2">
        <v>0</v>
      </c>
      <c r="E323" s="2">
        <v>445.83</v>
      </c>
      <c r="F323" s="2">
        <v>0</v>
      </c>
      <c r="G323" s="2">
        <v>445.83</v>
      </c>
      <c r="H323" s="19" t="s">
        <v>643</v>
      </c>
      <c r="I323" s="4">
        <v>2023</v>
      </c>
      <c r="J323" s="4">
        <v>65</v>
      </c>
      <c r="K323" s="21">
        <v>90</v>
      </c>
      <c r="L323" s="1" t="s">
        <v>1608</v>
      </c>
      <c r="M323" s="19" t="s">
        <v>1609</v>
      </c>
      <c r="N323" s="4">
        <v>62</v>
      </c>
      <c r="O323" s="4">
        <v>1</v>
      </c>
      <c r="P323" s="5">
        <v>45040</v>
      </c>
      <c r="Q323" s="25">
        <f>VLOOKUP(H323,'[2]FDC1 zone Hyp1'!$A$2:$Y$43,24,0)</f>
        <v>86.94</v>
      </c>
      <c r="R323" s="25">
        <f>VLOOKUP(H323,'[2]FDC2 zone Hyp2'!$A$2:$AA$43,24,0)</f>
        <v>90.88</v>
      </c>
      <c r="S323" s="25">
        <f>VLOOKUP(H323,'[2]FDC1 Hyp3 taxeha1'!$A$1:$AA$43,27,0)</f>
        <v>0</v>
      </c>
      <c r="T323" s="26">
        <f t="shared" ref="T323:T386" si="15">$K323*Q323</f>
        <v>7824.5999999999995</v>
      </c>
      <c r="U323" s="26">
        <f t="shared" ref="U323:U386" si="16">$K323*R323</f>
        <v>8179.2</v>
      </c>
      <c r="V323" s="26">
        <f t="shared" ref="V323:V386" si="17">$K323*S323</f>
        <v>0</v>
      </c>
    </row>
    <row r="324" spans="1:22" x14ac:dyDescent="0.35">
      <c r="A324" s="20">
        <v>520394</v>
      </c>
      <c r="B324" s="1" t="s">
        <v>1267</v>
      </c>
      <c r="C324" s="19" t="s">
        <v>346</v>
      </c>
      <c r="D324" s="2">
        <v>0</v>
      </c>
      <c r="E324" s="2">
        <v>185.24</v>
      </c>
      <c r="F324" s="2">
        <v>0</v>
      </c>
      <c r="G324" s="2">
        <v>185.24</v>
      </c>
      <c r="H324" s="19" t="s">
        <v>332</v>
      </c>
      <c r="I324" s="4">
        <v>2023</v>
      </c>
      <c r="J324" s="4">
        <v>30</v>
      </c>
      <c r="K324" s="21">
        <v>30</v>
      </c>
      <c r="L324" s="1" t="s">
        <v>1608</v>
      </c>
      <c r="M324" s="19" t="s">
        <v>1609</v>
      </c>
      <c r="N324" s="4">
        <v>8</v>
      </c>
      <c r="O324" s="4">
        <v>1</v>
      </c>
      <c r="P324" s="5">
        <v>45040</v>
      </c>
      <c r="Q324" s="25">
        <f>VLOOKUP(H324,'[2]FDC1 zone Hyp1'!$A$2:$Y$43,24,0)</f>
        <v>0</v>
      </c>
      <c r="R324" s="25">
        <f>VLOOKUP(H324,'[2]FDC2 zone Hyp2'!$A$2:$AA$43,24,0)</f>
        <v>0</v>
      </c>
      <c r="S324" s="25">
        <f>VLOOKUP(H324,'[2]FDC1 Hyp3 taxeha1'!$A$1:$AA$43,27,0)</f>
        <v>0</v>
      </c>
      <c r="T324" s="26">
        <f t="shared" si="15"/>
        <v>0</v>
      </c>
      <c r="U324" s="26">
        <f t="shared" si="16"/>
        <v>0</v>
      </c>
      <c r="V324" s="26">
        <f t="shared" si="17"/>
        <v>0</v>
      </c>
    </row>
    <row r="325" spans="1:22" x14ac:dyDescent="0.35">
      <c r="A325" s="20">
        <v>520395</v>
      </c>
      <c r="B325" s="1" t="s">
        <v>1078</v>
      </c>
      <c r="C325" s="19" t="s">
        <v>681</v>
      </c>
      <c r="D325" s="2">
        <v>167.88</v>
      </c>
      <c r="E325" s="2">
        <v>645.87</v>
      </c>
      <c r="F325" s="2">
        <v>0</v>
      </c>
      <c r="G325" s="2">
        <v>813.75</v>
      </c>
      <c r="H325" s="19" t="s">
        <v>661</v>
      </c>
      <c r="I325" s="4">
        <v>2023</v>
      </c>
      <c r="J325" s="4">
        <v>20</v>
      </c>
      <c r="K325" s="21">
        <v>20</v>
      </c>
      <c r="L325" s="1" t="s">
        <v>1608</v>
      </c>
      <c r="M325" s="19" t="s">
        <v>1609</v>
      </c>
      <c r="N325" s="4">
        <v>13</v>
      </c>
      <c r="O325" s="4">
        <v>1</v>
      </c>
      <c r="P325" s="5">
        <v>45040</v>
      </c>
      <c r="Q325" s="25">
        <f>VLOOKUP(H325,'[2]FDC1 zone Hyp1'!$A$2:$Y$43,24,0)</f>
        <v>37.119999999999997</v>
      </c>
      <c r="R325" s="25">
        <f>VLOOKUP(H325,'[2]FDC2 zone Hyp2'!$A$2:$AA$43,24,0)</f>
        <v>41.76</v>
      </c>
      <c r="S325" s="25">
        <f>VLOOKUP(H325,'[2]FDC1 Hyp3 taxeha1'!$A$1:$AA$43,27,0)</f>
        <v>0</v>
      </c>
      <c r="T325" s="26">
        <f t="shared" si="15"/>
        <v>742.4</v>
      </c>
      <c r="U325" s="26">
        <f t="shared" si="16"/>
        <v>835.19999999999993</v>
      </c>
      <c r="V325" s="26">
        <f t="shared" si="17"/>
        <v>0</v>
      </c>
    </row>
    <row r="326" spans="1:22" x14ac:dyDescent="0.35">
      <c r="A326" s="20">
        <v>520397</v>
      </c>
      <c r="B326" s="1" t="s">
        <v>1072</v>
      </c>
      <c r="C326" s="19" t="s">
        <v>543</v>
      </c>
      <c r="D326" s="2">
        <v>272.18</v>
      </c>
      <c r="E326" s="2">
        <v>160.18</v>
      </c>
      <c r="F326" s="2">
        <v>0</v>
      </c>
      <c r="G326" s="2">
        <v>432.36</v>
      </c>
      <c r="H326" s="19" t="s">
        <v>54</v>
      </c>
      <c r="I326" s="4">
        <v>2023</v>
      </c>
      <c r="J326" s="4">
        <v>5</v>
      </c>
      <c r="K326" s="21">
        <v>10</v>
      </c>
      <c r="L326" s="1" t="s">
        <v>1608</v>
      </c>
      <c r="M326" s="19" t="s">
        <v>1609</v>
      </c>
      <c r="N326" s="4">
        <v>10</v>
      </c>
      <c r="O326" s="4">
        <v>1</v>
      </c>
      <c r="P326" s="5">
        <v>45040</v>
      </c>
      <c r="Q326" s="25">
        <f>VLOOKUP(H326,'[2]FDC1 zone Hyp1'!$A$2:$Y$43,24,0)</f>
        <v>0</v>
      </c>
      <c r="R326" s="25">
        <f>VLOOKUP(H326,'[2]FDC2 zone Hyp2'!$A$2:$AA$43,24,0)</f>
        <v>0</v>
      </c>
      <c r="S326" s="25">
        <f>VLOOKUP(H326,'[2]FDC1 Hyp3 taxeha1'!$A$1:$AA$43,27,0)</f>
        <v>0</v>
      </c>
      <c r="T326" s="26">
        <f t="shared" si="15"/>
        <v>0</v>
      </c>
      <c r="U326" s="26">
        <f t="shared" si="16"/>
        <v>0</v>
      </c>
      <c r="V326" s="26">
        <f t="shared" si="17"/>
        <v>0</v>
      </c>
    </row>
    <row r="327" spans="1:22" x14ac:dyDescent="0.35">
      <c r="A327" s="20">
        <v>520399</v>
      </c>
      <c r="B327" s="1" t="s">
        <v>1239</v>
      </c>
      <c r="C327" s="19" t="s">
        <v>297</v>
      </c>
      <c r="D327" s="2">
        <v>17.12</v>
      </c>
      <c r="E327" s="2">
        <v>33.03</v>
      </c>
      <c r="F327" s="2">
        <v>0</v>
      </c>
      <c r="G327" s="2">
        <v>50.15</v>
      </c>
      <c r="H327" s="19" t="s">
        <v>43</v>
      </c>
      <c r="I327" s="4">
        <v>2023</v>
      </c>
      <c r="J327" s="4">
        <v>1</v>
      </c>
      <c r="K327" s="21">
        <v>2</v>
      </c>
      <c r="L327" s="1" t="s">
        <v>1608</v>
      </c>
      <c r="M327" s="19" t="s">
        <v>1609</v>
      </c>
      <c r="N327" s="4">
        <v>1</v>
      </c>
      <c r="O327" s="4">
        <v>1</v>
      </c>
      <c r="P327" s="5">
        <v>45040</v>
      </c>
      <c r="Q327" s="25">
        <f>VLOOKUP(H327,'[2]FDC1 zone Hyp1'!$A$2:$Y$43,24,0)</f>
        <v>50.56</v>
      </c>
      <c r="R327" s="25">
        <f>VLOOKUP(H327,'[2]FDC2 zone Hyp2'!$A$2:$AA$43,24,0)</f>
        <v>54.94</v>
      </c>
      <c r="S327" s="25">
        <f>VLOOKUP(H327,'[2]FDC1 Hyp3 taxeha1'!$A$1:$AA$43,27,0)</f>
        <v>0</v>
      </c>
      <c r="T327" s="26">
        <f t="shared" si="15"/>
        <v>101.12</v>
      </c>
      <c r="U327" s="26">
        <f t="shared" si="16"/>
        <v>109.88</v>
      </c>
      <c r="V327" s="26">
        <f t="shared" si="17"/>
        <v>0</v>
      </c>
    </row>
    <row r="328" spans="1:22" x14ac:dyDescent="0.35">
      <c r="A328" s="20">
        <v>520400</v>
      </c>
      <c r="B328" s="1" t="s">
        <v>1253</v>
      </c>
      <c r="C328" s="19" t="s">
        <v>1641</v>
      </c>
      <c r="D328" s="2">
        <v>107.68</v>
      </c>
      <c r="E328" s="2">
        <v>42.48</v>
      </c>
      <c r="F328" s="2">
        <v>0</v>
      </c>
      <c r="G328" s="2">
        <v>150.16</v>
      </c>
      <c r="H328" s="19" t="s">
        <v>332</v>
      </c>
      <c r="I328" s="4">
        <v>2023</v>
      </c>
      <c r="J328" s="4">
        <v>6</v>
      </c>
      <c r="K328" s="21">
        <v>6</v>
      </c>
      <c r="L328" s="1" t="s">
        <v>1608</v>
      </c>
      <c r="M328" s="19" t="s">
        <v>1609</v>
      </c>
      <c r="N328" s="4">
        <v>6</v>
      </c>
      <c r="O328" s="4">
        <v>1</v>
      </c>
      <c r="P328" s="5">
        <v>45040</v>
      </c>
      <c r="Q328" s="25">
        <f>VLOOKUP(H328,'[2]FDC1 zone Hyp1'!$A$2:$Y$43,24,0)</f>
        <v>0</v>
      </c>
      <c r="R328" s="25">
        <f>VLOOKUP(H328,'[2]FDC2 zone Hyp2'!$A$2:$AA$43,24,0)</f>
        <v>0</v>
      </c>
      <c r="S328" s="25">
        <f>VLOOKUP(H328,'[2]FDC1 Hyp3 taxeha1'!$A$1:$AA$43,27,0)</f>
        <v>0</v>
      </c>
      <c r="T328" s="26">
        <f t="shared" si="15"/>
        <v>0</v>
      </c>
      <c r="U328" s="26">
        <f t="shared" si="16"/>
        <v>0</v>
      </c>
      <c r="V328" s="26">
        <f t="shared" si="17"/>
        <v>0</v>
      </c>
    </row>
    <row r="329" spans="1:22" x14ac:dyDescent="0.35">
      <c r="A329" s="20">
        <v>520401</v>
      </c>
      <c r="B329" s="1" t="s">
        <v>1264</v>
      </c>
      <c r="C329" s="19" t="s">
        <v>804</v>
      </c>
      <c r="D329" s="2">
        <v>0</v>
      </c>
      <c r="E329" s="2">
        <v>221</v>
      </c>
      <c r="F329" s="2">
        <v>0</v>
      </c>
      <c r="G329" s="2">
        <v>221</v>
      </c>
      <c r="H329" s="19" t="s">
        <v>787</v>
      </c>
      <c r="I329" s="4">
        <v>2023</v>
      </c>
      <c r="J329" s="4">
        <v>7</v>
      </c>
      <c r="K329" s="21">
        <v>7</v>
      </c>
      <c r="L329" s="1" t="s">
        <v>1608</v>
      </c>
      <c r="M329" s="19" t="s">
        <v>1609</v>
      </c>
      <c r="N329" s="4">
        <v>6</v>
      </c>
      <c r="O329" s="4">
        <v>1</v>
      </c>
      <c r="P329" s="5">
        <v>45040</v>
      </c>
      <c r="Q329" s="25">
        <f>VLOOKUP(H329,'[2]FDC1 zone Hyp1'!$A$2:$Y$43,24,0)</f>
        <v>0</v>
      </c>
      <c r="R329" s="25">
        <f>VLOOKUP(H329,'[2]FDC2 zone Hyp2'!$A$2:$AA$43,24,0)</f>
        <v>0</v>
      </c>
      <c r="S329" s="25">
        <f>VLOOKUP(H329,'[2]FDC1 Hyp3 taxeha1'!$A$1:$AA$43,27,0)</f>
        <v>0</v>
      </c>
      <c r="T329" s="26">
        <f t="shared" si="15"/>
        <v>0</v>
      </c>
      <c r="U329" s="26">
        <f t="shared" si="16"/>
        <v>0</v>
      </c>
      <c r="V329" s="26">
        <f t="shared" si="17"/>
        <v>0</v>
      </c>
    </row>
    <row r="330" spans="1:22" x14ac:dyDescent="0.35">
      <c r="A330" s="20">
        <v>520402</v>
      </c>
      <c r="B330" s="1" t="s">
        <v>1264</v>
      </c>
      <c r="C330" s="19" t="s">
        <v>361</v>
      </c>
      <c r="D330" s="2">
        <v>390.48</v>
      </c>
      <c r="E330" s="2">
        <v>128.61000000000001</v>
      </c>
      <c r="F330" s="2">
        <v>0</v>
      </c>
      <c r="G330" s="2">
        <v>519.09</v>
      </c>
      <c r="H330" s="19" t="s">
        <v>332</v>
      </c>
      <c r="I330" s="4">
        <v>2023</v>
      </c>
      <c r="J330" s="4">
        <v>10</v>
      </c>
      <c r="K330" s="21">
        <v>10</v>
      </c>
      <c r="L330" s="1" t="s">
        <v>1608</v>
      </c>
      <c r="M330" s="19" t="s">
        <v>1609</v>
      </c>
      <c r="N330" s="4">
        <v>5</v>
      </c>
      <c r="O330" s="4">
        <v>1</v>
      </c>
      <c r="P330" s="5">
        <v>45040</v>
      </c>
      <c r="Q330" s="25">
        <f>VLOOKUP(H330,'[2]FDC1 zone Hyp1'!$A$2:$Y$43,24,0)</f>
        <v>0</v>
      </c>
      <c r="R330" s="25">
        <f>VLOOKUP(H330,'[2]FDC2 zone Hyp2'!$A$2:$AA$43,24,0)</f>
        <v>0</v>
      </c>
      <c r="S330" s="25">
        <f>VLOOKUP(H330,'[2]FDC1 Hyp3 taxeha1'!$A$1:$AA$43,27,0)</f>
        <v>0</v>
      </c>
      <c r="T330" s="26">
        <f t="shared" si="15"/>
        <v>0</v>
      </c>
      <c r="U330" s="26">
        <f t="shared" si="16"/>
        <v>0</v>
      </c>
      <c r="V330" s="26">
        <f t="shared" si="17"/>
        <v>0</v>
      </c>
    </row>
    <row r="331" spans="1:22" x14ac:dyDescent="0.35">
      <c r="A331" s="20">
        <v>520403</v>
      </c>
      <c r="B331" s="1" t="s">
        <v>1333</v>
      </c>
      <c r="C331" s="19" t="s">
        <v>496</v>
      </c>
      <c r="D331" s="2">
        <v>36.28</v>
      </c>
      <c r="E331" s="2">
        <v>70.28</v>
      </c>
      <c r="F331" s="2">
        <v>0</v>
      </c>
      <c r="G331" s="2">
        <v>106.56</v>
      </c>
      <c r="H331" s="19" t="s">
        <v>492</v>
      </c>
      <c r="I331" s="4">
        <v>2023</v>
      </c>
      <c r="J331" s="4">
        <v>1</v>
      </c>
      <c r="K331" s="21">
        <v>1</v>
      </c>
      <c r="L331" s="1" t="s">
        <v>1608</v>
      </c>
      <c r="M331" s="19" t="s">
        <v>1609</v>
      </c>
      <c r="N331" s="4">
        <v>1</v>
      </c>
      <c r="O331" s="4">
        <v>1</v>
      </c>
      <c r="P331" s="5">
        <v>45040</v>
      </c>
      <c r="Q331" s="25">
        <f>VLOOKUP(H331,'[2]FDC1 zone Hyp1'!$A$2:$Y$43,24,0)</f>
        <v>96.97</v>
      </c>
      <c r="R331" s="25">
        <f>VLOOKUP(H331,'[2]FDC2 zone Hyp2'!$A$2:$AA$43,24,0)</f>
        <v>101.32</v>
      </c>
      <c r="S331" s="25">
        <f>VLOOKUP(H331,'[2]FDC1 Hyp3 taxeha1'!$A$1:$AA$43,27,0)</f>
        <v>0</v>
      </c>
      <c r="T331" s="26">
        <f t="shared" si="15"/>
        <v>96.97</v>
      </c>
      <c r="U331" s="26">
        <f t="shared" si="16"/>
        <v>101.32</v>
      </c>
      <c r="V331" s="26">
        <f t="shared" si="17"/>
        <v>0</v>
      </c>
    </row>
    <row r="332" spans="1:22" x14ac:dyDescent="0.35">
      <c r="A332" s="20">
        <v>520404</v>
      </c>
      <c r="B332" s="1" t="s">
        <v>1433</v>
      </c>
      <c r="C332" s="19" t="s">
        <v>1357</v>
      </c>
      <c r="D332" s="2">
        <v>0</v>
      </c>
      <c r="E332" s="2">
        <v>235.4</v>
      </c>
      <c r="F332" s="2">
        <v>0</v>
      </c>
      <c r="G332" s="2">
        <v>235.4</v>
      </c>
      <c r="H332" s="19" t="s">
        <v>661</v>
      </c>
      <c r="I332" s="4">
        <v>2023</v>
      </c>
      <c r="J332" s="4">
        <v>10</v>
      </c>
      <c r="K332" s="21">
        <v>10</v>
      </c>
      <c r="L332" s="1" t="s">
        <v>1608</v>
      </c>
      <c r="M332" s="19" t="s">
        <v>1609</v>
      </c>
      <c r="N332" s="4">
        <v>10</v>
      </c>
      <c r="O332" s="4">
        <v>1</v>
      </c>
      <c r="P332" s="5">
        <v>45040</v>
      </c>
      <c r="Q332" s="25">
        <f>VLOOKUP(H332,'[2]FDC1 zone Hyp1'!$A$2:$Y$43,24,0)</f>
        <v>37.119999999999997</v>
      </c>
      <c r="R332" s="25">
        <f>VLOOKUP(H332,'[2]FDC2 zone Hyp2'!$A$2:$AA$43,24,0)</f>
        <v>41.76</v>
      </c>
      <c r="S332" s="25">
        <f>VLOOKUP(H332,'[2]FDC1 Hyp3 taxeha1'!$A$1:$AA$43,27,0)</f>
        <v>0</v>
      </c>
      <c r="T332" s="26">
        <f t="shared" si="15"/>
        <v>371.2</v>
      </c>
      <c r="U332" s="26">
        <f t="shared" si="16"/>
        <v>417.59999999999997</v>
      </c>
      <c r="V332" s="26">
        <f t="shared" si="17"/>
        <v>0</v>
      </c>
    </row>
    <row r="333" spans="1:22" x14ac:dyDescent="0.35">
      <c r="A333" s="20">
        <v>520405</v>
      </c>
      <c r="B333" s="1" t="s">
        <v>1490</v>
      </c>
      <c r="C333" s="19" t="s">
        <v>1489</v>
      </c>
      <c r="D333" s="2">
        <v>281.81</v>
      </c>
      <c r="E333" s="2">
        <v>37.979999999999997</v>
      </c>
      <c r="F333" s="2">
        <v>0</v>
      </c>
      <c r="G333" s="2">
        <v>319.79000000000002</v>
      </c>
      <c r="H333" s="19" t="s">
        <v>770</v>
      </c>
      <c r="I333" s="4">
        <v>2023</v>
      </c>
      <c r="J333" s="4">
        <v>3</v>
      </c>
      <c r="K333" s="21">
        <v>3</v>
      </c>
      <c r="L333" s="1" t="s">
        <v>1608</v>
      </c>
      <c r="M333" s="19" t="s">
        <v>1609</v>
      </c>
      <c r="N333" s="4">
        <v>1</v>
      </c>
      <c r="O333" s="4">
        <v>1</v>
      </c>
      <c r="P333" s="5">
        <v>45040</v>
      </c>
      <c r="Q333" s="25">
        <f>VLOOKUP(H333,'[2]FDC1 zone Hyp1'!$A$2:$Y$43,24,0)</f>
        <v>23.05</v>
      </c>
      <c r="R333" s="25">
        <f>VLOOKUP(H333,'[2]FDC2 zone Hyp2'!$A$2:$AA$43,24,0)</f>
        <v>28.5</v>
      </c>
      <c r="S333" s="25">
        <f>VLOOKUP(H333,'[2]FDC1 Hyp3 taxeha1'!$A$1:$AA$43,27,0)</f>
        <v>0</v>
      </c>
      <c r="T333" s="26">
        <f t="shared" si="15"/>
        <v>69.150000000000006</v>
      </c>
      <c r="U333" s="26">
        <f t="shared" si="16"/>
        <v>85.5</v>
      </c>
      <c r="V333" s="26">
        <f t="shared" si="17"/>
        <v>0</v>
      </c>
    </row>
    <row r="334" spans="1:22" x14ac:dyDescent="0.35">
      <c r="A334" s="20">
        <v>520406</v>
      </c>
      <c r="B334" s="1" t="s">
        <v>334</v>
      </c>
      <c r="C334" s="19" t="s">
        <v>346</v>
      </c>
      <c r="D334" s="2">
        <v>0</v>
      </c>
      <c r="E334" s="2">
        <v>297.32</v>
      </c>
      <c r="F334" s="2">
        <v>0</v>
      </c>
      <c r="G334" s="2">
        <v>297.32</v>
      </c>
      <c r="H334" s="19" t="s">
        <v>332</v>
      </c>
      <c r="I334" s="4">
        <v>2023</v>
      </c>
      <c r="J334" s="4">
        <v>5</v>
      </c>
      <c r="K334" s="21">
        <v>5</v>
      </c>
      <c r="L334" s="1" t="s">
        <v>1608</v>
      </c>
      <c r="M334" s="19" t="s">
        <v>1609</v>
      </c>
      <c r="O334" s="4">
        <v>1</v>
      </c>
      <c r="P334" s="5">
        <v>45040</v>
      </c>
      <c r="Q334" s="25">
        <f>VLOOKUP(H334,'[2]FDC1 zone Hyp1'!$A$2:$Y$43,24,0)</f>
        <v>0</v>
      </c>
      <c r="R334" s="25">
        <f>VLOOKUP(H334,'[2]FDC2 zone Hyp2'!$A$2:$AA$43,24,0)</f>
        <v>0</v>
      </c>
      <c r="S334" s="25">
        <f>VLOOKUP(H334,'[2]FDC1 Hyp3 taxeha1'!$A$1:$AA$43,27,0)</f>
        <v>0</v>
      </c>
      <c r="T334" s="26">
        <f t="shared" si="15"/>
        <v>0</v>
      </c>
      <c r="U334" s="26">
        <f t="shared" si="16"/>
        <v>0</v>
      </c>
      <c r="V334" s="26">
        <f t="shared" si="17"/>
        <v>0</v>
      </c>
    </row>
    <row r="335" spans="1:22" x14ac:dyDescent="0.35">
      <c r="A335" s="20">
        <v>520407</v>
      </c>
      <c r="B335" s="1" t="s">
        <v>1422</v>
      </c>
      <c r="C335" s="19" t="s">
        <v>637</v>
      </c>
      <c r="D335" s="2">
        <v>425.85</v>
      </c>
      <c r="E335" s="2">
        <v>308.83</v>
      </c>
      <c r="F335" s="2">
        <v>0</v>
      </c>
      <c r="G335" s="2">
        <v>734.68</v>
      </c>
      <c r="H335" s="19" t="s">
        <v>629</v>
      </c>
      <c r="I335" s="4">
        <v>2023</v>
      </c>
      <c r="J335" s="4">
        <v>12</v>
      </c>
      <c r="K335" s="21">
        <v>12</v>
      </c>
      <c r="L335" s="1" t="s">
        <v>1608</v>
      </c>
      <c r="M335" s="19" t="s">
        <v>1609</v>
      </c>
      <c r="N335" s="4">
        <v>10</v>
      </c>
      <c r="O335" s="4">
        <v>1</v>
      </c>
      <c r="P335" s="5">
        <v>45040</v>
      </c>
      <c r="Q335" s="25">
        <f>VLOOKUP(H335,'[2]FDC1 zone Hyp1'!$A$2:$Y$43,24,0)</f>
        <v>227.27</v>
      </c>
      <c r="R335" s="25">
        <f>VLOOKUP(H335,'[2]FDC2 zone Hyp2'!$A$2:$AA$43,24,0)</f>
        <v>231.44</v>
      </c>
      <c r="S335" s="25">
        <f>VLOOKUP(H335,'[2]FDC1 Hyp3 taxeha1'!$A$1:$AA$43,27,0)</f>
        <v>0</v>
      </c>
      <c r="T335" s="26">
        <f t="shared" si="15"/>
        <v>2727.2400000000002</v>
      </c>
      <c r="U335" s="26">
        <f t="shared" si="16"/>
        <v>2777.2799999999997</v>
      </c>
      <c r="V335" s="26">
        <f t="shared" si="17"/>
        <v>0</v>
      </c>
    </row>
    <row r="336" spans="1:22" x14ac:dyDescent="0.35">
      <c r="A336" s="20">
        <v>520408</v>
      </c>
      <c r="B336" s="1" t="s">
        <v>1335</v>
      </c>
      <c r="C336" s="19" t="s">
        <v>653</v>
      </c>
      <c r="D336" s="2">
        <v>637.25</v>
      </c>
      <c r="E336" s="2">
        <v>214.37</v>
      </c>
      <c r="F336" s="2">
        <v>0</v>
      </c>
      <c r="G336" s="2">
        <v>851.62</v>
      </c>
      <c r="H336" s="19" t="s">
        <v>643</v>
      </c>
      <c r="I336" s="4">
        <v>2023</v>
      </c>
      <c r="J336" s="4">
        <v>10</v>
      </c>
      <c r="K336" s="21">
        <v>10</v>
      </c>
      <c r="L336" s="1" t="s">
        <v>1608</v>
      </c>
      <c r="M336" s="19" t="s">
        <v>1609</v>
      </c>
      <c r="N336" s="4">
        <v>2</v>
      </c>
      <c r="O336" s="4">
        <v>1</v>
      </c>
      <c r="P336" s="5">
        <v>45040</v>
      </c>
      <c r="Q336" s="25">
        <f>VLOOKUP(H336,'[2]FDC1 zone Hyp1'!$A$2:$Y$43,24,0)</f>
        <v>86.94</v>
      </c>
      <c r="R336" s="25">
        <f>VLOOKUP(H336,'[2]FDC2 zone Hyp2'!$A$2:$AA$43,24,0)</f>
        <v>90.88</v>
      </c>
      <c r="S336" s="25">
        <f>VLOOKUP(H336,'[2]FDC1 Hyp3 taxeha1'!$A$1:$AA$43,27,0)</f>
        <v>0</v>
      </c>
      <c r="T336" s="26">
        <f t="shared" si="15"/>
        <v>869.4</v>
      </c>
      <c r="U336" s="26">
        <f t="shared" si="16"/>
        <v>908.8</v>
      </c>
      <c r="V336" s="26">
        <f t="shared" si="17"/>
        <v>0</v>
      </c>
    </row>
    <row r="337" spans="1:22" x14ac:dyDescent="0.35">
      <c r="A337" s="20">
        <v>520409</v>
      </c>
      <c r="B337" s="1" t="s">
        <v>1309</v>
      </c>
      <c r="C337" s="19" t="s">
        <v>464</v>
      </c>
      <c r="D337" s="2">
        <v>450.27</v>
      </c>
      <c r="E337" s="2">
        <v>143.88999999999999</v>
      </c>
      <c r="F337" s="2">
        <v>0</v>
      </c>
      <c r="G337" s="2">
        <v>594.16</v>
      </c>
      <c r="H337" s="19" t="s">
        <v>111</v>
      </c>
      <c r="I337" s="4">
        <v>2023</v>
      </c>
      <c r="J337" s="4">
        <v>5</v>
      </c>
      <c r="K337" s="21">
        <v>5</v>
      </c>
      <c r="L337" s="1" t="s">
        <v>1608</v>
      </c>
      <c r="M337" s="19" t="s">
        <v>1609</v>
      </c>
      <c r="N337" s="4">
        <v>2</v>
      </c>
      <c r="O337" s="4">
        <v>1</v>
      </c>
      <c r="P337" s="5">
        <v>45040</v>
      </c>
      <c r="Q337" s="25">
        <f>VLOOKUP(H337,'[2]FDC1 zone Hyp1'!$A$2:$Y$43,24,0)</f>
        <v>83.82</v>
      </c>
      <c r="R337" s="25">
        <f>VLOOKUP(H337,'[2]FDC2 zone Hyp2'!$A$2:$AA$43,24,0)</f>
        <v>88.42</v>
      </c>
      <c r="S337" s="25">
        <f>VLOOKUP(H337,'[2]FDC1 Hyp3 taxeha1'!$A$1:$AA$43,27,0)</f>
        <v>0</v>
      </c>
      <c r="T337" s="26">
        <f t="shared" si="15"/>
        <v>419.09999999999997</v>
      </c>
      <c r="U337" s="26">
        <f t="shared" si="16"/>
        <v>442.1</v>
      </c>
      <c r="V337" s="26">
        <f t="shared" si="17"/>
        <v>0</v>
      </c>
    </row>
    <row r="338" spans="1:22" x14ac:dyDescent="0.35">
      <c r="A338" s="20">
        <v>520410</v>
      </c>
      <c r="B338" s="1" t="s">
        <v>1263</v>
      </c>
      <c r="C338" s="19" t="s">
        <v>336</v>
      </c>
      <c r="D338" s="2">
        <v>17.62</v>
      </c>
      <c r="E338" s="2">
        <v>31.04</v>
      </c>
      <c r="F338" s="2">
        <v>0</v>
      </c>
      <c r="G338" s="2">
        <v>48.66</v>
      </c>
      <c r="H338" s="19" t="s">
        <v>629</v>
      </c>
      <c r="I338" s="4">
        <v>2023</v>
      </c>
      <c r="J338" s="4">
        <v>1</v>
      </c>
      <c r="K338" s="21">
        <v>1</v>
      </c>
      <c r="L338" s="1" t="s">
        <v>1608</v>
      </c>
      <c r="M338" s="19" t="s">
        <v>1609</v>
      </c>
      <c r="O338" s="4">
        <v>1</v>
      </c>
      <c r="P338" s="5">
        <v>45040</v>
      </c>
      <c r="Q338" s="25">
        <f>VLOOKUP(H338,'[2]FDC1 zone Hyp1'!$A$2:$Y$43,24,0)</f>
        <v>227.27</v>
      </c>
      <c r="R338" s="25">
        <f>VLOOKUP(H338,'[2]FDC2 zone Hyp2'!$A$2:$AA$43,24,0)</f>
        <v>231.44</v>
      </c>
      <c r="S338" s="25">
        <f>VLOOKUP(H338,'[2]FDC1 Hyp3 taxeha1'!$A$1:$AA$43,27,0)</f>
        <v>0</v>
      </c>
      <c r="T338" s="26">
        <f t="shared" si="15"/>
        <v>227.27</v>
      </c>
      <c r="U338" s="26">
        <f t="shared" si="16"/>
        <v>231.44</v>
      </c>
      <c r="V338" s="26">
        <f t="shared" si="17"/>
        <v>0</v>
      </c>
    </row>
    <row r="339" spans="1:22" x14ac:dyDescent="0.35">
      <c r="A339" s="20">
        <v>520411</v>
      </c>
      <c r="B339" s="1" t="s">
        <v>1263</v>
      </c>
      <c r="C339" s="19" t="s">
        <v>336</v>
      </c>
      <c r="D339" s="2">
        <v>0</v>
      </c>
      <c r="E339" s="2">
        <v>29.89</v>
      </c>
      <c r="F339" s="2">
        <v>0</v>
      </c>
      <c r="G339" s="2">
        <v>29.89</v>
      </c>
      <c r="H339" s="19" t="s">
        <v>332</v>
      </c>
      <c r="I339" s="4">
        <v>2023</v>
      </c>
      <c r="J339" s="4">
        <v>2</v>
      </c>
      <c r="K339" s="21">
        <v>2</v>
      </c>
      <c r="L339" s="1" t="s">
        <v>1608</v>
      </c>
      <c r="M339" s="19" t="s">
        <v>1609</v>
      </c>
      <c r="N339" s="4">
        <v>2</v>
      </c>
      <c r="O339" s="4">
        <v>1</v>
      </c>
      <c r="P339" s="5">
        <v>45040</v>
      </c>
      <c r="Q339" s="25">
        <f>VLOOKUP(H339,'[2]FDC1 zone Hyp1'!$A$2:$Y$43,24,0)</f>
        <v>0</v>
      </c>
      <c r="R339" s="25">
        <f>VLOOKUP(H339,'[2]FDC2 zone Hyp2'!$A$2:$AA$43,24,0)</f>
        <v>0</v>
      </c>
      <c r="S339" s="25">
        <f>VLOOKUP(H339,'[2]FDC1 Hyp3 taxeha1'!$A$1:$AA$43,27,0)</f>
        <v>0</v>
      </c>
      <c r="T339" s="26">
        <f t="shared" si="15"/>
        <v>0</v>
      </c>
      <c r="U339" s="26">
        <f t="shared" si="16"/>
        <v>0</v>
      </c>
      <c r="V339" s="26">
        <f t="shared" si="17"/>
        <v>0</v>
      </c>
    </row>
    <row r="340" spans="1:22" x14ac:dyDescent="0.35">
      <c r="A340" s="20">
        <v>520412</v>
      </c>
      <c r="B340" s="1" t="s">
        <v>103</v>
      </c>
      <c r="C340" s="19" t="s">
        <v>507</v>
      </c>
      <c r="D340" s="2">
        <v>0</v>
      </c>
      <c r="E340" s="2">
        <v>71.38</v>
      </c>
      <c r="F340" s="2">
        <v>0</v>
      </c>
      <c r="G340" s="2">
        <v>71.38</v>
      </c>
      <c r="H340" s="19" t="s">
        <v>492</v>
      </c>
      <c r="I340" s="4">
        <v>2023</v>
      </c>
      <c r="J340" s="4">
        <v>2</v>
      </c>
      <c r="K340" s="21">
        <v>3</v>
      </c>
      <c r="L340" s="1" t="s">
        <v>1608</v>
      </c>
      <c r="M340" s="19" t="s">
        <v>1609</v>
      </c>
      <c r="N340" s="4">
        <v>3</v>
      </c>
      <c r="O340" s="4">
        <v>1</v>
      </c>
      <c r="P340" s="5">
        <v>45040</v>
      </c>
      <c r="Q340" s="25">
        <f>VLOOKUP(H340,'[2]FDC1 zone Hyp1'!$A$2:$Y$43,24,0)</f>
        <v>96.97</v>
      </c>
      <c r="R340" s="25">
        <f>VLOOKUP(H340,'[2]FDC2 zone Hyp2'!$A$2:$AA$43,24,0)</f>
        <v>101.32</v>
      </c>
      <c r="S340" s="25">
        <f>VLOOKUP(H340,'[2]FDC1 Hyp3 taxeha1'!$A$1:$AA$43,27,0)</f>
        <v>0</v>
      </c>
      <c r="T340" s="26">
        <f t="shared" si="15"/>
        <v>290.90999999999997</v>
      </c>
      <c r="U340" s="26">
        <f t="shared" si="16"/>
        <v>303.95999999999998</v>
      </c>
      <c r="V340" s="26">
        <f t="shared" si="17"/>
        <v>0</v>
      </c>
    </row>
    <row r="341" spans="1:22" x14ac:dyDescent="0.35">
      <c r="A341" s="20">
        <v>520413</v>
      </c>
      <c r="B341" s="1" t="s">
        <v>1275</v>
      </c>
      <c r="C341" s="19" t="s">
        <v>27</v>
      </c>
      <c r="D341" s="2">
        <v>0</v>
      </c>
      <c r="E341" s="2">
        <v>37</v>
      </c>
      <c r="F341" s="2">
        <v>0</v>
      </c>
      <c r="G341" s="2">
        <v>37</v>
      </c>
      <c r="H341" s="19" t="s">
        <v>367</v>
      </c>
      <c r="I341" s="4">
        <v>2023</v>
      </c>
      <c r="J341" s="4">
        <v>2</v>
      </c>
      <c r="K341" s="21">
        <v>2</v>
      </c>
      <c r="L341" s="1" t="s">
        <v>1608</v>
      </c>
      <c r="M341" s="19" t="s">
        <v>1609</v>
      </c>
      <c r="N341" s="4">
        <v>2</v>
      </c>
      <c r="O341" s="4">
        <v>1</v>
      </c>
      <c r="P341" s="5">
        <v>45040</v>
      </c>
      <c r="Q341" s="25">
        <f>VLOOKUP(H341,'[2]FDC1 zone Hyp1'!$A$2:$Y$43,24,0)</f>
        <v>64.040000000000006</v>
      </c>
      <c r="R341" s="25">
        <f>VLOOKUP(H341,'[2]FDC2 zone Hyp2'!$A$2:$AA$43,24,0)</f>
        <v>69.069999999999993</v>
      </c>
      <c r="S341" s="25">
        <f>VLOOKUP(H341,'[2]FDC1 Hyp3 taxeha1'!$A$1:$AA$43,27,0)</f>
        <v>0</v>
      </c>
      <c r="T341" s="26">
        <f t="shared" si="15"/>
        <v>128.08000000000001</v>
      </c>
      <c r="U341" s="26">
        <f t="shared" si="16"/>
        <v>138.13999999999999</v>
      </c>
      <c r="V341" s="26">
        <f t="shared" si="17"/>
        <v>0</v>
      </c>
    </row>
    <row r="342" spans="1:22" x14ac:dyDescent="0.35">
      <c r="A342" s="20">
        <v>520415</v>
      </c>
      <c r="B342" s="1" t="s">
        <v>1547</v>
      </c>
      <c r="C342" s="19" t="s">
        <v>946</v>
      </c>
      <c r="D342" s="2">
        <v>200</v>
      </c>
      <c r="E342" s="2">
        <v>568</v>
      </c>
      <c r="F342" s="2">
        <v>0</v>
      </c>
      <c r="G342" s="2">
        <v>768</v>
      </c>
      <c r="H342" s="19" t="s">
        <v>930</v>
      </c>
      <c r="I342" s="4">
        <v>2023</v>
      </c>
      <c r="J342" s="4">
        <v>10</v>
      </c>
      <c r="K342" s="21">
        <v>10</v>
      </c>
      <c r="L342" s="1" t="s">
        <v>1608</v>
      </c>
      <c r="M342" s="19" t="s">
        <v>1609</v>
      </c>
      <c r="N342" s="4">
        <v>10</v>
      </c>
      <c r="O342" s="4">
        <v>1</v>
      </c>
      <c r="P342" s="5">
        <v>45040</v>
      </c>
      <c r="Q342" s="25">
        <f>VLOOKUP(H342,'[2]FDC1 zone Hyp1'!$A$2:$Y$43,24,0)</f>
        <v>112.64</v>
      </c>
      <c r="R342" s="25">
        <f>VLOOKUP(H342,'[2]FDC2 zone Hyp2'!$A$2:$AA$43,24,0)</f>
        <v>117.29</v>
      </c>
      <c r="S342" s="25">
        <f>VLOOKUP(H342,'[2]FDC1 Hyp3 taxeha1'!$A$1:$AA$43,27,0)</f>
        <v>0</v>
      </c>
      <c r="T342" s="26">
        <f t="shared" si="15"/>
        <v>1126.4000000000001</v>
      </c>
      <c r="U342" s="26">
        <f t="shared" si="16"/>
        <v>1172.9000000000001</v>
      </c>
      <c r="V342" s="26">
        <f t="shared" si="17"/>
        <v>0</v>
      </c>
    </row>
    <row r="343" spans="1:22" x14ac:dyDescent="0.35">
      <c r="A343" s="20">
        <v>520416</v>
      </c>
      <c r="B343" s="1" t="s">
        <v>1367</v>
      </c>
      <c r="C343" s="19" t="s">
        <v>545</v>
      </c>
      <c r="D343" s="2">
        <v>273.64</v>
      </c>
      <c r="E343" s="2">
        <v>215.88</v>
      </c>
      <c r="F343" s="2">
        <v>0</v>
      </c>
      <c r="G343" s="2">
        <v>489.52</v>
      </c>
      <c r="H343" s="19" t="s">
        <v>88</v>
      </c>
      <c r="I343" s="4">
        <v>2023</v>
      </c>
      <c r="J343" s="4">
        <v>7</v>
      </c>
      <c r="K343" s="21">
        <v>8</v>
      </c>
      <c r="L343" s="1" t="s">
        <v>1608</v>
      </c>
      <c r="M343" s="19" t="s">
        <v>1609</v>
      </c>
      <c r="N343" s="4">
        <v>5</v>
      </c>
      <c r="O343" s="4">
        <v>1</v>
      </c>
      <c r="P343" s="5">
        <v>45040</v>
      </c>
      <c r="Q343" s="25">
        <f>VLOOKUP(H343,'[2]FDC1 zone Hyp1'!$A$2:$Y$43,24,0)</f>
        <v>48.63</v>
      </c>
      <c r="R343" s="25">
        <f>VLOOKUP(H343,'[2]FDC2 zone Hyp2'!$A$2:$AA$43,24,0)</f>
        <v>53.52</v>
      </c>
      <c r="S343" s="25">
        <f>VLOOKUP(H343,'[2]FDC1 Hyp3 taxeha1'!$A$1:$AA$43,27,0)</f>
        <v>0</v>
      </c>
      <c r="T343" s="26">
        <f t="shared" si="15"/>
        <v>389.04</v>
      </c>
      <c r="U343" s="26">
        <f t="shared" si="16"/>
        <v>428.16</v>
      </c>
      <c r="V343" s="26">
        <f t="shared" si="17"/>
        <v>0</v>
      </c>
    </row>
    <row r="344" spans="1:22" x14ac:dyDescent="0.35">
      <c r="A344" s="20">
        <v>520417</v>
      </c>
      <c r="B344" s="1" t="s">
        <v>1308</v>
      </c>
      <c r="C344" s="19" t="s">
        <v>475</v>
      </c>
      <c r="D344" s="2">
        <v>503.12</v>
      </c>
      <c r="E344" s="2">
        <v>781.26</v>
      </c>
      <c r="F344" s="2">
        <v>0</v>
      </c>
      <c r="G344" s="2">
        <v>1284.3800000000001</v>
      </c>
      <c r="H344" s="19" t="s">
        <v>111</v>
      </c>
      <c r="I344" s="4">
        <v>2023</v>
      </c>
      <c r="J344" s="4">
        <v>50</v>
      </c>
      <c r="K344" s="21">
        <v>55</v>
      </c>
      <c r="L344" s="1" t="s">
        <v>1608</v>
      </c>
      <c r="M344" s="19" t="s">
        <v>1609</v>
      </c>
      <c r="N344" s="4">
        <v>55</v>
      </c>
      <c r="O344" s="4">
        <v>1</v>
      </c>
      <c r="P344" s="5">
        <v>45040</v>
      </c>
      <c r="Q344" s="25">
        <f>VLOOKUP(H344,'[2]FDC1 zone Hyp1'!$A$2:$Y$43,24,0)</f>
        <v>83.82</v>
      </c>
      <c r="R344" s="25">
        <f>VLOOKUP(H344,'[2]FDC2 zone Hyp2'!$A$2:$AA$43,24,0)</f>
        <v>88.42</v>
      </c>
      <c r="S344" s="25">
        <f>VLOOKUP(H344,'[2]FDC1 Hyp3 taxeha1'!$A$1:$AA$43,27,0)</f>
        <v>0</v>
      </c>
      <c r="T344" s="26">
        <f t="shared" si="15"/>
        <v>4610.0999999999995</v>
      </c>
      <c r="U344" s="26">
        <f t="shared" si="16"/>
        <v>4863.1000000000004</v>
      </c>
      <c r="V344" s="26">
        <f t="shared" si="17"/>
        <v>0</v>
      </c>
    </row>
    <row r="345" spans="1:22" x14ac:dyDescent="0.35">
      <c r="A345" s="20">
        <v>520418</v>
      </c>
      <c r="B345" s="1" t="s">
        <v>193</v>
      </c>
      <c r="C345" s="19" t="s">
        <v>763</v>
      </c>
      <c r="D345" s="2">
        <v>675.5</v>
      </c>
      <c r="E345" s="2">
        <v>253.21</v>
      </c>
      <c r="F345" s="2">
        <v>0</v>
      </c>
      <c r="G345" s="2">
        <v>928.71</v>
      </c>
      <c r="H345" s="19" t="s">
        <v>754</v>
      </c>
      <c r="I345" s="4">
        <v>2023</v>
      </c>
      <c r="J345" s="4">
        <v>25</v>
      </c>
      <c r="K345" s="21">
        <v>25</v>
      </c>
      <c r="L345" s="1" t="s">
        <v>1608</v>
      </c>
      <c r="M345" s="19" t="s">
        <v>1609</v>
      </c>
      <c r="N345" s="4">
        <v>18</v>
      </c>
      <c r="O345" s="4">
        <v>1</v>
      </c>
      <c r="P345" s="5">
        <v>45040</v>
      </c>
      <c r="Q345" s="25">
        <f>VLOOKUP(H345,'[2]FDC1 zone Hyp1'!$A$2:$Y$43,24,0)</f>
        <v>18.399999999999999</v>
      </c>
      <c r="R345" s="25">
        <f>VLOOKUP(H345,'[2]FDC2 zone Hyp2'!$A$2:$AA$43,24,0)</f>
        <v>23.05</v>
      </c>
      <c r="S345" s="25">
        <f>VLOOKUP(H345,'[2]FDC1 Hyp3 taxeha1'!$A$1:$AA$43,27,0)</f>
        <v>0</v>
      </c>
      <c r="T345" s="26">
        <f t="shared" si="15"/>
        <v>459.99999999999994</v>
      </c>
      <c r="U345" s="26">
        <f t="shared" si="16"/>
        <v>576.25</v>
      </c>
      <c r="V345" s="26">
        <f t="shared" si="17"/>
        <v>0</v>
      </c>
    </row>
    <row r="346" spans="1:22" x14ac:dyDescent="0.35">
      <c r="A346" s="20">
        <v>520419</v>
      </c>
      <c r="B346" s="1" t="s">
        <v>1360</v>
      </c>
      <c r="C346" s="19" t="s">
        <v>541</v>
      </c>
      <c r="D346" s="2">
        <v>370.9</v>
      </c>
      <c r="E346" s="2">
        <v>54.86</v>
      </c>
      <c r="F346" s="2">
        <v>0</v>
      </c>
      <c r="G346" s="2">
        <v>425.76</v>
      </c>
      <c r="H346" s="19" t="s">
        <v>88</v>
      </c>
      <c r="I346" s="4">
        <v>2023</v>
      </c>
      <c r="J346" s="4">
        <v>3</v>
      </c>
      <c r="K346" s="21">
        <v>3</v>
      </c>
      <c r="L346" s="1" t="s">
        <v>1608</v>
      </c>
      <c r="M346" s="19" t="s">
        <v>1609</v>
      </c>
      <c r="N346" s="4">
        <v>3</v>
      </c>
      <c r="O346" s="4">
        <v>1</v>
      </c>
      <c r="P346" s="5">
        <v>45040</v>
      </c>
      <c r="Q346" s="25">
        <f>VLOOKUP(H346,'[2]FDC1 zone Hyp1'!$A$2:$Y$43,24,0)</f>
        <v>48.63</v>
      </c>
      <c r="R346" s="25">
        <f>VLOOKUP(H346,'[2]FDC2 zone Hyp2'!$A$2:$AA$43,24,0)</f>
        <v>53.52</v>
      </c>
      <c r="S346" s="25">
        <f>VLOOKUP(H346,'[2]FDC1 Hyp3 taxeha1'!$A$1:$AA$43,27,0)</f>
        <v>0</v>
      </c>
      <c r="T346" s="26">
        <f t="shared" si="15"/>
        <v>145.89000000000001</v>
      </c>
      <c r="U346" s="26">
        <f t="shared" si="16"/>
        <v>160.56</v>
      </c>
      <c r="V346" s="26">
        <f t="shared" si="17"/>
        <v>0</v>
      </c>
    </row>
    <row r="347" spans="1:22" x14ac:dyDescent="0.35">
      <c r="A347" s="20">
        <v>520421</v>
      </c>
      <c r="B347" s="1" t="s">
        <v>1453</v>
      </c>
      <c r="C347" s="19" t="s">
        <v>713</v>
      </c>
      <c r="D347" s="2">
        <v>52.42</v>
      </c>
      <c r="E347" s="2">
        <v>774.97</v>
      </c>
      <c r="F347" s="2">
        <v>0</v>
      </c>
      <c r="G347" s="2">
        <v>827.39</v>
      </c>
      <c r="H347" s="19" t="s">
        <v>700</v>
      </c>
      <c r="I347" s="4">
        <v>2023</v>
      </c>
      <c r="J347" s="4">
        <v>40</v>
      </c>
      <c r="K347" s="21">
        <v>40</v>
      </c>
      <c r="L347" s="1" t="s">
        <v>1608</v>
      </c>
      <c r="M347" s="19" t="s">
        <v>1609</v>
      </c>
      <c r="N347" s="4">
        <v>36</v>
      </c>
      <c r="O347" s="4">
        <v>1</v>
      </c>
      <c r="P347" s="5">
        <v>45040</v>
      </c>
      <c r="Q347" s="25">
        <f>VLOOKUP(H347,'[2]FDC1 zone Hyp1'!$A$2:$Y$43,24,0)</f>
        <v>40.96</v>
      </c>
      <c r="R347" s="25">
        <f>VLOOKUP(H347,'[2]FDC2 zone Hyp2'!$A$2:$AA$43,24,0)</f>
        <v>46.06</v>
      </c>
      <c r="S347" s="25">
        <f>VLOOKUP(H347,'[2]FDC1 Hyp3 taxeha1'!$A$1:$AA$43,27,0)</f>
        <v>0</v>
      </c>
      <c r="T347" s="26">
        <f t="shared" si="15"/>
        <v>1638.4</v>
      </c>
      <c r="U347" s="26">
        <f t="shared" si="16"/>
        <v>1842.4</v>
      </c>
      <c r="V347" s="26">
        <f t="shared" si="17"/>
        <v>0</v>
      </c>
    </row>
    <row r="348" spans="1:22" x14ac:dyDescent="0.35">
      <c r="A348" s="20">
        <v>520422</v>
      </c>
      <c r="B348" s="1" t="s">
        <v>1430</v>
      </c>
      <c r="C348" s="19" t="s">
        <v>668</v>
      </c>
      <c r="D348" s="2">
        <v>89.06</v>
      </c>
      <c r="E348" s="2">
        <v>16.670000000000002</v>
      </c>
      <c r="F348" s="2">
        <v>0</v>
      </c>
      <c r="G348" s="2">
        <v>105.73</v>
      </c>
      <c r="H348" s="19" t="s">
        <v>661</v>
      </c>
      <c r="I348" s="4">
        <v>2023</v>
      </c>
      <c r="J348" s="4">
        <v>1</v>
      </c>
      <c r="K348" s="21">
        <v>1</v>
      </c>
      <c r="L348" s="1" t="s">
        <v>1608</v>
      </c>
      <c r="M348" s="19" t="s">
        <v>1609</v>
      </c>
      <c r="O348" s="4">
        <v>1</v>
      </c>
      <c r="P348" s="5">
        <v>45040</v>
      </c>
      <c r="Q348" s="25">
        <f>VLOOKUP(H348,'[2]FDC1 zone Hyp1'!$A$2:$Y$43,24,0)</f>
        <v>37.119999999999997</v>
      </c>
      <c r="R348" s="25">
        <f>VLOOKUP(H348,'[2]FDC2 zone Hyp2'!$A$2:$AA$43,24,0)</f>
        <v>41.76</v>
      </c>
      <c r="S348" s="25">
        <f>VLOOKUP(H348,'[2]FDC1 Hyp3 taxeha1'!$A$1:$AA$43,27,0)</f>
        <v>0</v>
      </c>
      <c r="T348" s="26">
        <f t="shared" si="15"/>
        <v>37.119999999999997</v>
      </c>
      <c r="U348" s="26">
        <f t="shared" si="16"/>
        <v>41.76</v>
      </c>
      <c r="V348" s="26">
        <f t="shared" si="17"/>
        <v>0</v>
      </c>
    </row>
    <row r="349" spans="1:22" x14ac:dyDescent="0.35">
      <c r="A349" s="20">
        <v>520424</v>
      </c>
      <c r="B349" s="1" t="s">
        <v>1252</v>
      </c>
      <c r="C349" s="19" t="s">
        <v>1612</v>
      </c>
      <c r="D349" s="2">
        <v>514.02</v>
      </c>
      <c r="E349" s="2">
        <v>232.14</v>
      </c>
      <c r="F349" s="2">
        <v>0</v>
      </c>
      <c r="G349" s="2">
        <v>746.16</v>
      </c>
      <c r="H349" s="19" t="s">
        <v>332</v>
      </c>
      <c r="I349" s="4">
        <v>2023</v>
      </c>
      <c r="J349" s="4">
        <v>9</v>
      </c>
      <c r="K349" s="21">
        <v>9</v>
      </c>
      <c r="L349" s="1" t="s">
        <v>1608</v>
      </c>
      <c r="M349" s="19" t="s">
        <v>1609</v>
      </c>
      <c r="N349" s="4">
        <v>8</v>
      </c>
      <c r="O349" s="4">
        <v>1</v>
      </c>
      <c r="P349" s="5">
        <v>45040</v>
      </c>
      <c r="Q349" s="25">
        <f>VLOOKUP(H349,'[2]FDC1 zone Hyp1'!$A$2:$Y$43,24,0)</f>
        <v>0</v>
      </c>
      <c r="R349" s="25">
        <f>VLOOKUP(H349,'[2]FDC2 zone Hyp2'!$A$2:$AA$43,24,0)</f>
        <v>0</v>
      </c>
      <c r="S349" s="25">
        <f>VLOOKUP(H349,'[2]FDC1 Hyp3 taxeha1'!$A$1:$AA$43,27,0)</f>
        <v>0</v>
      </c>
      <c r="T349" s="26">
        <f t="shared" si="15"/>
        <v>0</v>
      </c>
      <c r="U349" s="26">
        <f t="shared" si="16"/>
        <v>0</v>
      </c>
      <c r="V349" s="26">
        <f t="shared" si="17"/>
        <v>0</v>
      </c>
    </row>
    <row r="350" spans="1:22" x14ac:dyDescent="0.35">
      <c r="A350" s="20">
        <v>520425</v>
      </c>
      <c r="B350" s="1" t="s">
        <v>103</v>
      </c>
      <c r="C350" s="19" t="s">
        <v>523</v>
      </c>
      <c r="D350" s="2">
        <v>0</v>
      </c>
      <c r="E350" s="2">
        <v>372.4</v>
      </c>
      <c r="F350" s="2">
        <v>0</v>
      </c>
      <c r="G350" s="2">
        <v>372.4</v>
      </c>
      <c r="H350" s="19" t="s">
        <v>492</v>
      </c>
      <c r="I350" s="4">
        <v>2023</v>
      </c>
      <c r="J350" s="4">
        <v>43</v>
      </c>
      <c r="K350" s="21">
        <v>45</v>
      </c>
      <c r="L350" s="1" t="s">
        <v>1608</v>
      </c>
      <c r="M350" s="19" t="s">
        <v>1609</v>
      </c>
      <c r="N350" s="4">
        <v>45</v>
      </c>
      <c r="O350" s="4">
        <v>1</v>
      </c>
      <c r="P350" s="5">
        <v>45040</v>
      </c>
      <c r="Q350" s="25">
        <f>VLOOKUP(H350,'[2]FDC1 zone Hyp1'!$A$2:$Y$43,24,0)</f>
        <v>96.97</v>
      </c>
      <c r="R350" s="25">
        <f>VLOOKUP(H350,'[2]FDC2 zone Hyp2'!$A$2:$AA$43,24,0)</f>
        <v>101.32</v>
      </c>
      <c r="S350" s="25">
        <f>VLOOKUP(H350,'[2]FDC1 Hyp3 taxeha1'!$A$1:$AA$43,27,0)</f>
        <v>0</v>
      </c>
      <c r="T350" s="26">
        <f t="shared" si="15"/>
        <v>4363.6499999999996</v>
      </c>
      <c r="U350" s="26">
        <f t="shared" si="16"/>
        <v>4559.3999999999996</v>
      </c>
      <c r="V350" s="26">
        <f t="shared" si="17"/>
        <v>0</v>
      </c>
    </row>
    <row r="351" spans="1:22" x14ac:dyDescent="0.35">
      <c r="A351" s="20">
        <v>520426</v>
      </c>
      <c r="B351" s="1" t="s">
        <v>1430</v>
      </c>
      <c r="C351" s="19" t="s">
        <v>647</v>
      </c>
      <c r="D351" s="2">
        <v>34.39</v>
      </c>
      <c r="E351" s="2">
        <v>18.97</v>
      </c>
      <c r="F351" s="2">
        <v>0</v>
      </c>
      <c r="G351" s="2">
        <v>53.36</v>
      </c>
      <c r="H351" s="19" t="s">
        <v>643</v>
      </c>
      <c r="I351" s="4">
        <v>2023</v>
      </c>
      <c r="J351" s="4">
        <v>3</v>
      </c>
      <c r="K351" s="21">
        <v>3</v>
      </c>
      <c r="L351" s="1" t="s">
        <v>1608</v>
      </c>
      <c r="M351" s="19" t="s">
        <v>1609</v>
      </c>
      <c r="N351" s="4">
        <v>3</v>
      </c>
      <c r="O351" s="4">
        <v>1</v>
      </c>
      <c r="P351" s="5">
        <v>45040</v>
      </c>
      <c r="Q351" s="25">
        <f>VLOOKUP(H351,'[2]FDC1 zone Hyp1'!$A$2:$Y$43,24,0)</f>
        <v>86.94</v>
      </c>
      <c r="R351" s="25">
        <f>VLOOKUP(H351,'[2]FDC2 zone Hyp2'!$A$2:$AA$43,24,0)</f>
        <v>90.88</v>
      </c>
      <c r="S351" s="25">
        <f>VLOOKUP(H351,'[2]FDC1 Hyp3 taxeha1'!$A$1:$AA$43,27,0)</f>
        <v>0</v>
      </c>
      <c r="T351" s="26">
        <f t="shared" si="15"/>
        <v>260.82</v>
      </c>
      <c r="U351" s="26">
        <f t="shared" si="16"/>
        <v>272.64</v>
      </c>
      <c r="V351" s="26">
        <f t="shared" si="17"/>
        <v>0</v>
      </c>
    </row>
    <row r="352" spans="1:22" x14ac:dyDescent="0.35">
      <c r="A352" s="20">
        <v>520427</v>
      </c>
      <c r="B352" s="1" t="s">
        <v>1448</v>
      </c>
      <c r="C352" s="19" t="s">
        <v>722</v>
      </c>
      <c r="D352" s="2">
        <v>0</v>
      </c>
      <c r="E352" s="2">
        <v>367.68</v>
      </c>
      <c r="F352" s="2">
        <v>0</v>
      </c>
      <c r="G352" s="2">
        <v>367.68</v>
      </c>
      <c r="H352" s="19" t="s">
        <v>700</v>
      </c>
      <c r="I352" s="4">
        <v>2023</v>
      </c>
      <c r="J352" s="4">
        <v>20</v>
      </c>
      <c r="K352" s="21">
        <v>20</v>
      </c>
      <c r="L352" s="1" t="s">
        <v>1608</v>
      </c>
      <c r="M352" s="19" t="s">
        <v>1609</v>
      </c>
      <c r="N352" s="4">
        <v>18</v>
      </c>
      <c r="O352" s="4">
        <v>1</v>
      </c>
      <c r="P352" s="5">
        <v>45040</v>
      </c>
      <c r="Q352" s="25">
        <f>VLOOKUP(H352,'[2]FDC1 zone Hyp1'!$A$2:$Y$43,24,0)</f>
        <v>40.96</v>
      </c>
      <c r="R352" s="25">
        <f>VLOOKUP(H352,'[2]FDC2 zone Hyp2'!$A$2:$AA$43,24,0)</f>
        <v>46.06</v>
      </c>
      <c r="S352" s="25">
        <f>VLOOKUP(H352,'[2]FDC1 Hyp3 taxeha1'!$A$1:$AA$43,27,0)</f>
        <v>0</v>
      </c>
      <c r="T352" s="26">
        <f t="shared" si="15"/>
        <v>819.2</v>
      </c>
      <c r="U352" s="26">
        <f t="shared" si="16"/>
        <v>921.2</v>
      </c>
      <c r="V352" s="26">
        <f t="shared" si="17"/>
        <v>0</v>
      </c>
    </row>
    <row r="353" spans="1:22" x14ac:dyDescent="0.35">
      <c r="A353" s="20">
        <v>520428</v>
      </c>
      <c r="B353" s="1" t="s">
        <v>1180</v>
      </c>
      <c r="C353" s="19" t="s">
        <v>201</v>
      </c>
      <c r="D353" s="2">
        <v>599.14</v>
      </c>
      <c r="E353" s="2">
        <v>2.0299999999999998</v>
      </c>
      <c r="F353" s="2">
        <v>0</v>
      </c>
      <c r="G353" s="2">
        <v>601.16999999999996</v>
      </c>
      <c r="H353" s="19" t="s">
        <v>181</v>
      </c>
      <c r="I353" s="4">
        <v>2023</v>
      </c>
      <c r="J353" s="4">
        <v>2</v>
      </c>
      <c r="K353" s="21">
        <v>2</v>
      </c>
      <c r="L353" s="1" t="s">
        <v>1608</v>
      </c>
      <c r="M353" s="19" t="s">
        <v>1609</v>
      </c>
      <c r="N353" s="4">
        <v>1</v>
      </c>
      <c r="O353" s="4">
        <v>1</v>
      </c>
      <c r="P353" s="5">
        <v>45040</v>
      </c>
      <c r="Q353" s="25">
        <f>VLOOKUP(H353,'[2]FDC1 zone Hyp1'!$A$2:$Y$43,24,0)</f>
        <v>58.01</v>
      </c>
      <c r="R353" s="25">
        <f>VLOOKUP(H353,'[2]FDC2 zone Hyp2'!$A$2:$AA$43,24,0)</f>
        <v>62.43</v>
      </c>
      <c r="S353" s="25">
        <f>VLOOKUP(H353,'[2]FDC1 Hyp3 taxeha1'!$A$1:$AA$43,27,0)</f>
        <v>0</v>
      </c>
      <c r="T353" s="26">
        <f t="shared" si="15"/>
        <v>116.02</v>
      </c>
      <c r="U353" s="26">
        <f t="shared" si="16"/>
        <v>124.86</v>
      </c>
      <c r="V353" s="26">
        <f t="shared" si="17"/>
        <v>0</v>
      </c>
    </row>
    <row r="354" spans="1:22" x14ac:dyDescent="0.35">
      <c r="A354" s="20">
        <v>520429</v>
      </c>
      <c r="B354" s="1" t="s">
        <v>1116</v>
      </c>
      <c r="C354" s="19" t="s">
        <v>85</v>
      </c>
      <c r="D354" s="2">
        <v>53.27</v>
      </c>
      <c r="E354" s="2">
        <v>20</v>
      </c>
      <c r="F354" s="2">
        <v>0</v>
      </c>
      <c r="G354" s="2">
        <v>73.27</v>
      </c>
      <c r="H354" s="19" t="s">
        <v>72</v>
      </c>
      <c r="I354" s="4">
        <v>2023</v>
      </c>
      <c r="J354" s="4">
        <v>1</v>
      </c>
      <c r="K354" s="21">
        <v>1</v>
      </c>
      <c r="L354" s="1" t="s">
        <v>1608</v>
      </c>
      <c r="M354" s="19" t="s">
        <v>1609</v>
      </c>
      <c r="O354" s="4">
        <v>1</v>
      </c>
      <c r="P354" s="5">
        <v>45040</v>
      </c>
      <c r="Q354" s="25">
        <f>VLOOKUP(H354,'[2]FDC1 zone Hyp1'!$A$2:$Y$43,24,0)</f>
        <v>29.56</v>
      </c>
      <c r="R354" s="25">
        <f>VLOOKUP(H354,'[2]FDC2 zone Hyp2'!$A$2:$AA$43,24,0)</f>
        <v>33.909999999999997</v>
      </c>
      <c r="S354" s="25">
        <f>VLOOKUP(H354,'[2]FDC1 Hyp3 taxeha1'!$A$1:$AA$43,27,0)</f>
        <v>0</v>
      </c>
      <c r="T354" s="26">
        <f t="shared" si="15"/>
        <v>29.56</v>
      </c>
      <c r="U354" s="26">
        <f t="shared" si="16"/>
        <v>33.909999999999997</v>
      </c>
      <c r="V354" s="26">
        <f t="shared" si="17"/>
        <v>0</v>
      </c>
    </row>
    <row r="355" spans="1:22" x14ac:dyDescent="0.35">
      <c r="A355" s="20">
        <v>520431</v>
      </c>
      <c r="B355" s="1" t="s">
        <v>1496</v>
      </c>
      <c r="C355" s="19" t="s">
        <v>829</v>
      </c>
      <c r="D355" s="2">
        <v>418.62</v>
      </c>
      <c r="E355" s="2">
        <v>27.54</v>
      </c>
      <c r="F355" s="2">
        <v>0</v>
      </c>
      <c r="G355" s="2">
        <v>446.16</v>
      </c>
      <c r="H355" s="19" t="s">
        <v>821</v>
      </c>
      <c r="I355" s="4">
        <v>2023</v>
      </c>
      <c r="J355" s="4">
        <v>7</v>
      </c>
      <c r="K355" s="21">
        <v>7</v>
      </c>
      <c r="L355" s="1" t="s">
        <v>1608</v>
      </c>
      <c r="M355" s="19" t="s">
        <v>1609</v>
      </c>
      <c r="N355" s="4">
        <v>7</v>
      </c>
      <c r="O355" s="4">
        <v>1</v>
      </c>
      <c r="P355" s="5">
        <v>45040</v>
      </c>
      <c r="Q355" s="25">
        <f>VLOOKUP(H355,'[2]FDC1 zone Hyp1'!$A$2:$Y$43,24,0)</f>
        <v>0</v>
      </c>
      <c r="R355" s="25">
        <f>VLOOKUP(H355,'[2]FDC2 zone Hyp2'!$A$2:$AA$43,24,0)</f>
        <v>0</v>
      </c>
      <c r="S355" s="25">
        <f>VLOOKUP(H355,'[2]FDC1 Hyp3 taxeha1'!$A$1:$AA$43,27,0)</f>
        <v>0</v>
      </c>
      <c r="T355" s="26">
        <f t="shared" si="15"/>
        <v>0</v>
      </c>
      <c r="U355" s="26">
        <f t="shared" si="16"/>
        <v>0</v>
      </c>
      <c r="V355" s="26">
        <f t="shared" si="17"/>
        <v>0</v>
      </c>
    </row>
    <row r="356" spans="1:22" x14ac:dyDescent="0.35">
      <c r="A356" s="20">
        <v>520432</v>
      </c>
      <c r="B356" s="1" t="s">
        <v>193</v>
      </c>
      <c r="C356" s="19" t="s">
        <v>342</v>
      </c>
      <c r="D356" s="2">
        <v>0</v>
      </c>
      <c r="E356" s="2">
        <v>14.77</v>
      </c>
      <c r="F356" s="2">
        <v>0</v>
      </c>
      <c r="G356" s="2">
        <v>14.77</v>
      </c>
      <c r="H356" s="19" t="s">
        <v>332</v>
      </c>
      <c r="I356" s="4">
        <v>2023</v>
      </c>
      <c r="J356" s="4">
        <v>2</v>
      </c>
      <c r="K356" s="21">
        <v>2</v>
      </c>
      <c r="L356" s="1" t="s">
        <v>1608</v>
      </c>
      <c r="M356" s="19" t="s">
        <v>1609</v>
      </c>
      <c r="N356" s="4">
        <v>1</v>
      </c>
      <c r="O356" s="4">
        <v>1</v>
      </c>
      <c r="P356" s="5">
        <v>45040</v>
      </c>
      <c r="Q356" s="25">
        <f>VLOOKUP(H356,'[2]FDC1 zone Hyp1'!$A$2:$Y$43,24,0)</f>
        <v>0</v>
      </c>
      <c r="R356" s="25">
        <f>VLOOKUP(H356,'[2]FDC2 zone Hyp2'!$A$2:$AA$43,24,0)</f>
        <v>0</v>
      </c>
      <c r="S356" s="25">
        <f>VLOOKUP(H356,'[2]FDC1 Hyp3 taxeha1'!$A$1:$AA$43,27,0)</f>
        <v>0</v>
      </c>
      <c r="T356" s="26">
        <f t="shared" si="15"/>
        <v>0</v>
      </c>
      <c r="U356" s="26">
        <f t="shared" si="16"/>
        <v>0</v>
      </c>
      <c r="V356" s="26">
        <f t="shared" si="17"/>
        <v>0</v>
      </c>
    </row>
    <row r="357" spans="1:22" x14ac:dyDescent="0.35">
      <c r="A357" s="20">
        <v>520433</v>
      </c>
      <c r="B357" s="1" t="s">
        <v>1450</v>
      </c>
      <c r="C357" s="19" t="s">
        <v>709</v>
      </c>
      <c r="D357" s="2">
        <v>0</v>
      </c>
      <c r="E357" s="2">
        <v>24.87</v>
      </c>
      <c r="F357" s="2">
        <v>0</v>
      </c>
      <c r="G357" s="2">
        <v>24.87</v>
      </c>
      <c r="H357" s="19" t="s">
        <v>700</v>
      </c>
      <c r="I357" s="4">
        <v>2023</v>
      </c>
      <c r="J357" s="4">
        <v>1</v>
      </c>
      <c r="K357" s="21">
        <v>1</v>
      </c>
      <c r="L357" s="1" t="s">
        <v>1608</v>
      </c>
      <c r="M357" s="19" t="s">
        <v>1609</v>
      </c>
      <c r="O357" s="4">
        <v>1</v>
      </c>
      <c r="P357" s="5">
        <v>45040</v>
      </c>
      <c r="Q357" s="25">
        <f>VLOOKUP(H357,'[2]FDC1 zone Hyp1'!$A$2:$Y$43,24,0)</f>
        <v>40.96</v>
      </c>
      <c r="R357" s="25">
        <f>VLOOKUP(H357,'[2]FDC2 zone Hyp2'!$A$2:$AA$43,24,0)</f>
        <v>46.06</v>
      </c>
      <c r="S357" s="25">
        <f>VLOOKUP(H357,'[2]FDC1 Hyp3 taxeha1'!$A$1:$AA$43,27,0)</f>
        <v>0</v>
      </c>
      <c r="T357" s="26">
        <f t="shared" si="15"/>
        <v>40.96</v>
      </c>
      <c r="U357" s="26">
        <f t="shared" si="16"/>
        <v>46.06</v>
      </c>
      <c r="V357" s="26">
        <f t="shared" si="17"/>
        <v>0</v>
      </c>
    </row>
    <row r="358" spans="1:22" x14ac:dyDescent="0.35">
      <c r="A358" s="20">
        <v>520434</v>
      </c>
      <c r="B358" s="1" t="s">
        <v>1274</v>
      </c>
      <c r="C358" s="19" t="s">
        <v>386</v>
      </c>
      <c r="D358" s="2">
        <v>628</v>
      </c>
      <c r="E358" s="2">
        <v>273.55</v>
      </c>
      <c r="F358" s="2">
        <v>0</v>
      </c>
      <c r="G358" s="2">
        <v>901.55</v>
      </c>
      <c r="H358" s="19" t="s">
        <v>367</v>
      </c>
      <c r="I358" s="4">
        <v>2023</v>
      </c>
      <c r="J358" s="4">
        <v>14</v>
      </c>
      <c r="K358" s="21">
        <v>14</v>
      </c>
      <c r="L358" s="1" t="s">
        <v>1608</v>
      </c>
      <c r="M358" s="19" t="s">
        <v>1609</v>
      </c>
      <c r="N358" s="4">
        <v>14</v>
      </c>
      <c r="O358" s="4">
        <v>1</v>
      </c>
      <c r="P358" s="5">
        <v>45040</v>
      </c>
      <c r="Q358" s="25">
        <f>VLOOKUP(H358,'[2]FDC1 zone Hyp1'!$A$2:$Y$43,24,0)</f>
        <v>64.040000000000006</v>
      </c>
      <c r="R358" s="25">
        <f>VLOOKUP(H358,'[2]FDC2 zone Hyp2'!$A$2:$AA$43,24,0)</f>
        <v>69.069999999999993</v>
      </c>
      <c r="S358" s="25">
        <f>VLOOKUP(H358,'[2]FDC1 Hyp3 taxeha1'!$A$1:$AA$43,27,0)</f>
        <v>0</v>
      </c>
      <c r="T358" s="26">
        <f t="shared" si="15"/>
        <v>896.56000000000006</v>
      </c>
      <c r="U358" s="26">
        <f t="shared" si="16"/>
        <v>966.9799999999999</v>
      </c>
      <c r="V358" s="26">
        <f t="shared" si="17"/>
        <v>0</v>
      </c>
    </row>
    <row r="359" spans="1:22" x14ac:dyDescent="0.35">
      <c r="A359" s="20">
        <v>520435</v>
      </c>
      <c r="B359" s="1" t="s">
        <v>1513</v>
      </c>
      <c r="C359" s="19" t="s">
        <v>1514</v>
      </c>
      <c r="D359" s="2">
        <v>45.5</v>
      </c>
      <c r="E359" s="2">
        <v>9.1999999999999993</v>
      </c>
      <c r="F359" s="2">
        <v>0</v>
      </c>
      <c r="G359" s="2">
        <v>54.7</v>
      </c>
      <c r="H359" s="19" t="s">
        <v>853</v>
      </c>
      <c r="I359" s="4">
        <v>2023</v>
      </c>
      <c r="J359" s="4">
        <v>2</v>
      </c>
      <c r="K359" s="21">
        <v>2</v>
      </c>
      <c r="L359" s="1" t="s">
        <v>1608</v>
      </c>
      <c r="M359" s="19" t="s">
        <v>1609</v>
      </c>
      <c r="O359" s="4">
        <v>1</v>
      </c>
      <c r="P359" s="5">
        <v>45040</v>
      </c>
      <c r="Q359" s="25">
        <f>VLOOKUP(H359,'[2]FDC1 zone Hyp1'!$A$2:$Y$43,24,0)</f>
        <v>0</v>
      </c>
      <c r="R359" s="25">
        <f>VLOOKUP(H359,'[2]FDC2 zone Hyp2'!$A$2:$AA$43,24,0)</f>
        <v>0</v>
      </c>
      <c r="S359" s="25">
        <f>VLOOKUP(H359,'[2]FDC1 Hyp3 taxeha1'!$A$1:$AA$43,27,0)</f>
        <v>0</v>
      </c>
      <c r="T359" s="26">
        <f t="shared" si="15"/>
        <v>0</v>
      </c>
      <c r="U359" s="26">
        <f t="shared" si="16"/>
        <v>0</v>
      </c>
      <c r="V359" s="26">
        <f t="shared" si="17"/>
        <v>0</v>
      </c>
    </row>
    <row r="360" spans="1:22" x14ac:dyDescent="0.35">
      <c r="A360" s="20">
        <v>520436</v>
      </c>
      <c r="B360" s="1" t="s">
        <v>1095</v>
      </c>
      <c r="C360" s="19" t="s">
        <v>1111</v>
      </c>
      <c r="D360" s="2">
        <v>15.95</v>
      </c>
      <c r="E360" s="2">
        <v>96.93</v>
      </c>
      <c r="F360" s="2">
        <v>0</v>
      </c>
      <c r="G360" s="2">
        <v>112.88</v>
      </c>
      <c r="H360" s="19" t="s">
        <v>46</v>
      </c>
      <c r="I360" s="4">
        <v>2023</v>
      </c>
      <c r="J360" s="4">
        <v>5</v>
      </c>
      <c r="K360" s="21">
        <v>5</v>
      </c>
      <c r="L360" s="1" t="s">
        <v>1608</v>
      </c>
      <c r="M360" s="19" t="s">
        <v>1609</v>
      </c>
      <c r="N360" s="4">
        <v>5</v>
      </c>
      <c r="O360" s="4">
        <v>1</v>
      </c>
      <c r="P360" s="5">
        <v>45040</v>
      </c>
      <c r="Q360" s="25">
        <f>VLOOKUP(H360,'[2]FDC1 zone Hyp1'!$A$2:$Y$43,24,0)</f>
        <v>0</v>
      </c>
      <c r="R360" s="25">
        <f>VLOOKUP(H360,'[2]FDC2 zone Hyp2'!$A$2:$AA$43,24,0)</f>
        <v>0</v>
      </c>
      <c r="S360" s="25">
        <f>VLOOKUP(H360,'[2]FDC1 Hyp3 taxeha1'!$A$1:$AA$43,27,0)</f>
        <v>0</v>
      </c>
      <c r="T360" s="26">
        <f t="shared" si="15"/>
        <v>0</v>
      </c>
      <c r="U360" s="26">
        <f t="shared" si="16"/>
        <v>0</v>
      </c>
      <c r="V360" s="26">
        <f t="shared" si="17"/>
        <v>0</v>
      </c>
    </row>
    <row r="361" spans="1:22" x14ac:dyDescent="0.35">
      <c r="A361" s="20">
        <v>520437</v>
      </c>
      <c r="B361" s="1" t="s">
        <v>1094</v>
      </c>
      <c r="C361" s="19" t="s">
        <v>1050</v>
      </c>
      <c r="D361" s="2">
        <v>36.93</v>
      </c>
      <c r="E361" s="2">
        <v>2.8</v>
      </c>
      <c r="F361" s="2">
        <v>0</v>
      </c>
      <c r="G361" s="2">
        <v>39.729999999999997</v>
      </c>
      <c r="H361" s="19" t="s">
        <v>1042</v>
      </c>
      <c r="I361" s="4">
        <v>2023</v>
      </c>
      <c r="J361" s="4">
        <v>5</v>
      </c>
      <c r="K361" s="21">
        <v>5</v>
      </c>
      <c r="L361" s="1" t="s">
        <v>1608</v>
      </c>
      <c r="M361" s="19" t="s">
        <v>1609</v>
      </c>
      <c r="N361" s="4">
        <v>5</v>
      </c>
      <c r="O361" s="4">
        <v>1</v>
      </c>
      <c r="P361" s="5">
        <v>45040</v>
      </c>
      <c r="Q361" s="25">
        <f>VLOOKUP(H361,'[2]FDC1 zone Hyp1'!$A$2:$Y$43,24,0)</f>
        <v>3.9</v>
      </c>
      <c r="R361" s="25">
        <f>VLOOKUP(H361,'[2]FDC2 zone Hyp2'!$A$2:$AA$43,24,0)</f>
        <v>9</v>
      </c>
      <c r="S361" s="25">
        <f>VLOOKUP(H361,'[2]FDC1 Hyp3 taxeha1'!$A$1:$AA$43,27,0)</f>
        <v>0</v>
      </c>
      <c r="T361" s="26">
        <f t="shared" si="15"/>
        <v>19.5</v>
      </c>
      <c r="U361" s="26">
        <f t="shared" si="16"/>
        <v>45</v>
      </c>
      <c r="V361" s="26">
        <f t="shared" si="17"/>
        <v>0</v>
      </c>
    </row>
    <row r="362" spans="1:22" x14ac:dyDescent="0.35">
      <c r="A362" s="20">
        <v>520439</v>
      </c>
      <c r="B362" s="1" t="s">
        <v>1150</v>
      </c>
      <c r="C362" s="19" t="s">
        <v>171</v>
      </c>
      <c r="D362" s="2">
        <v>144.72</v>
      </c>
      <c r="E362" s="2">
        <v>7.24</v>
      </c>
      <c r="F362" s="2">
        <v>0</v>
      </c>
      <c r="G362" s="2">
        <v>151.96</v>
      </c>
      <c r="H362" s="19" t="s">
        <v>12</v>
      </c>
      <c r="I362" s="4">
        <v>2023</v>
      </c>
      <c r="J362" s="4">
        <v>4</v>
      </c>
      <c r="K362" s="21">
        <v>8</v>
      </c>
      <c r="L362" s="1" t="s">
        <v>1608</v>
      </c>
      <c r="M362" s="19" t="s">
        <v>1609</v>
      </c>
      <c r="N362" s="4">
        <v>8</v>
      </c>
      <c r="O362" s="4">
        <v>1</v>
      </c>
      <c r="P362" s="5">
        <v>45040</v>
      </c>
      <c r="Q362" s="25">
        <f>VLOOKUP(H362,'[2]FDC1 zone Hyp1'!$A$2:$Y$43,24,0)</f>
        <v>14.75</v>
      </c>
      <c r="R362" s="25">
        <f>VLOOKUP(H362,'[2]FDC2 zone Hyp2'!$A$2:$AA$43,24,0)</f>
        <v>20.51</v>
      </c>
      <c r="S362" s="25">
        <f>VLOOKUP(H362,'[2]FDC1 Hyp3 taxeha1'!$A$1:$AA$43,27,0)</f>
        <v>0</v>
      </c>
      <c r="T362" s="26">
        <f t="shared" si="15"/>
        <v>118</v>
      </c>
      <c r="U362" s="26">
        <f t="shared" si="16"/>
        <v>164.08</v>
      </c>
      <c r="V362" s="26">
        <f t="shared" si="17"/>
        <v>0</v>
      </c>
    </row>
    <row r="363" spans="1:22" x14ac:dyDescent="0.35">
      <c r="A363" s="20">
        <v>520440</v>
      </c>
      <c r="B363" s="1" t="s">
        <v>1546</v>
      </c>
      <c r="C363" s="19" t="s">
        <v>1337</v>
      </c>
      <c r="D363" s="2">
        <v>0</v>
      </c>
      <c r="E363" s="2">
        <v>136</v>
      </c>
      <c r="F363" s="2">
        <v>0</v>
      </c>
      <c r="G363" s="2">
        <v>136</v>
      </c>
      <c r="H363" s="19" t="s">
        <v>930</v>
      </c>
      <c r="I363" s="4">
        <v>2023</v>
      </c>
      <c r="J363" s="4">
        <v>4</v>
      </c>
      <c r="K363" s="21">
        <v>4</v>
      </c>
      <c r="L363" s="1" t="s">
        <v>1608</v>
      </c>
      <c r="M363" s="19" t="s">
        <v>1609</v>
      </c>
      <c r="N363" s="4">
        <v>4</v>
      </c>
      <c r="O363" s="4">
        <v>1</v>
      </c>
      <c r="P363" s="5">
        <v>45040</v>
      </c>
      <c r="Q363" s="25">
        <f>VLOOKUP(H363,'[2]FDC1 zone Hyp1'!$A$2:$Y$43,24,0)</f>
        <v>112.64</v>
      </c>
      <c r="R363" s="25">
        <f>VLOOKUP(H363,'[2]FDC2 zone Hyp2'!$A$2:$AA$43,24,0)</f>
        <v>117.29</v>
      </c>
      <c r="S363" s="25">
        <f>VLOOKUP(H363,'[2]FDC1 Hyp3 taxeha1'!$A$1:$AA$43,27,0)</f>
        <v>0</v>
      </c>
      <c r="T363" s="26">
        <f t="shared" si="15"/>
        <v>450.56</v>
      </c>
      <c r="U363" s="26">
        <f t="shared" si="16"/>
        <v>469.16</v>
      </c>
      <c r="V363" s="26">
        <f t="shared" si="17"/>
        <v>0</v>
      </c>
    </row>
    <row r="364" spans="1:22" x14ac:dyDescent="0.35">
      <c r="A364" s="20">
        <v>520441</v>
      </c>
      <c r="B364" s="1" t="s">
        <v>1559</v>
      </c>
      <c r="C364" s="19" t="s">
        <v>962</v>
      </c>
      <c r="D364" s="2">
        <v>0</v>
      </c>
      <c r="E364" s="2">
        <v>97.71</v>
      </c>
      <c r="F364" s="2">
        <v>0</v>
      </c>
      <c r="G364" s="2">
        <v>97.71</v>
      </c>
      <c r="H364" s="19" t="s">
        <v>930</v>
      </c>
      <c r="I364" s="4">
        <v>2023</v>
      </c>
      <c r="J364" s="4">
        <v>11</v>
      </c>
      <c r="K364" s="21">
        <v>11</v>
      </c>
      <c r="L364" s="1" t="s">
        <v>1608</v>
      </c>
      <c r="M364" s="19" t="s">
        <v>1609</v>
      </c>
      <c r="N364" s="4">
        <v>10</v>
      </c>
      <c r="O364" s="4">
        <v>1</v>
      </c>
      <c r="P364" s="5">
        <v>45040</v>
      </c>
      <c r="Q364" s="25">
        <f>VLOOKUP(H364,'[2]FDC1 zone Hyp1'!$A$2:$Y$43,24,0)</f>
        <v>112.64</v>
      </c>
      <c r="R364" s="25">
        <f>VLOOKUP(H364,'[2]FDC2 zone Hyp2'!$A$2:$AA$43,24,0)</f>
        <v>117.29</v>
      </c>
      <c r="S364" s="25">
        <f>VLOOKUP(H364,'[2]FDC1 Hyp3 taxeha1'!$A$1:$AA$43,27,0)</f>
        <v>0</v>
      </c>
      <c r="T364" s="26">
        <f t="shared" si="15"/>
        <v>1239.04</v>
      </c>
      <c r="U364" s="26">
        <f t="shared" si="16"/>
        <v>1290.19</v>
      </c>
      <c r="V364" s="26">
        <f t="shared" si="17"/>
        <v>0</v>
      </c>
    </row>
    <row r="365" spans="1:22" x14ac:dyDescent="0.35">
      <c r="A365" s="20">
        <v>520442</v>
      </c>
      <c r="B365" s="1" t="s">
        <v>1153</v>
      </c>
      <c r="C365" s="19" t="s">
        <v>149</v>
      </c>
      <c r="D365" s="2">
        <v>62.09</v>
      </c>
      <c r="E365" s="2">
        <v>34.15</v>
      </c>
      <c r="F365" s="2">
        <v>0</v>
      </c>
      <c r="G365" s="2">
        <v>96.24</v>
      </c>
      <c r="H365" s="19" t="s">
        <v>12</v>
      </c>
      <c r="I365" s="4">
        <v>2023</v>
      </c>
      <c r="J365" s="4">
        <v>2</v>
      </c>
      <c r="K365" s="21">
        <v>2</v>
      </c>
      <c r="L365" s="1" t="s">
        <v>1608</v>
      </c>
      <c r="M365" s="19" t="s">
        <v>1609</v>
      </c>
      <c r="N365" s="4">
        <v>2</v>
      </c>
      <c r="O365" s="4">
        <v>1</v>
      </c>
      <c r="P365" s="5">
        <v>45040</v>
      </c>
      <c r="Q365" s="25">
        <f>VLOOKUP(H365,'[2]FDC1 zone Hyp1'!$A$2:$Y$43,24,0)</f>
        <v>14.75</v>
      </c>
      <c r="R365" s="25">
        <f>VLOOKUP(H365,'[2]FDC2 zone Hyp2'!$A$2:$AA$43,24,0)</f>
        <v>20.51</v>
      </c>
      <c r="S365" s="25">
        <f>VLOOKUP(H365,'[2]FDC1 Hyp3 taxeha1'!$A$1:$AA$43,27,0)</f>
        <v>0</v>
      </c>
      <c r="T365" s="26">
        <f t="shared" si="15"/>
        <v>29.5</v>
      </c>
      <c r="U365" s="26">
        <f t="shared" si="16"/>
        <v>41.02</v>
      </c>
      <c r="V365" s="26">
        <f t="shared" si="17"/>
        <v>0</v>
      </c>
    </row>
    <row r="366" spans="1:22" x14ac:dyDescent="0.35">
      <c r="A366" s="20">
        <v>520443</v>
      </c>
      <c r="B366" s="1" t="s">
        <v>1239</v>
      </c>
      <c r="C366" s="19" t="s">
        <v>298</v>
      </c>
      <c r="D366" s="2">
        <v>4.1100000000000003</v>
      </c>
      <c r="E366" s="2">
        <v>221.88</v>
      </c>
      <c r="F366" s="2">
        <v>0</v>
      </c>
      <c r="G366" s="2">
        <v>225.99</v>
      </c>
      <c r="H366" s="19" t="s">
        <v>43</v>
      </c>
      <c r="I366" s="4">
        <v>2023</v>
      </c>
      <c r="J366" s="4">
        <v>5</v>
      </c>
      <c r="K366" s="21">
        <v>5</v>
      </c>
      <c r="L366" s="1" t="s">
        <v>1608</v>
      </c>
      <c r="M366" s="19" t="s">
        <v>1609</v>
      </c>
      <c r="N366" s="4">
        <v>3</v>
      </c>
      <c r="O366" s="4">
        <v>1</v>
      </c>
      <c r="P366" s="5">
        <v>45040</v>
      </c>
      <c r="Q366" s="25">
        <f>VLOOKUP(H366,'[2]FDC1 zone Hyp1'!$A$2:$Y$43,24,0)</f>
        <v>50.56</v>
      </c>
      <c r="R366" s="25">
        <f>VLOOKUP(H366,'[2]FDC2 zone Hyp2'!$A$2:$AA$43,24,0)</f>
        <v>54.94</v>
      </c>
      <c r="S366" s="25">
        <f>VLOOKUP(H366,'[2]FDC1 Hyp3 taxeha1'!$A$1:$AA$43,27,0)</f>
        <v>0</v>
      </c>
      <c r="T366" s="26">
        <f t="shared" si="15"/>
        <v>252.8</v>
      </c>
      <c r="U366" s="26">
        <f t="shared" si="16"/>
        <v>274.7</v>
      </c>
      <c r="V366" s="26">
        <f t="shared" si="17"/>
        <v>0</v>
      </c>
    </row>
    <row r="367" spans="1:22" x14ac:dyDescent="0.35">
      <c r="A367" s="20">
        <v>520444</v>
      </c>
      <c r="B367" s="1" t="s">
        <v>1063</v>
      </c>
      <c r="C367" s="19" t="s">
        <v>186</v>
      </c>
      <c r="D367" s="2">
        <v>304.26</v>
      </c>
      <c r="E367" s="2">
        <v>31.9</v>
      </c>
      <c r="F367" s="2">
        <v>0</v>
      </c>
      <c r="G367" s="2">
        <v>336.16</v>
      </c>
      <c r="H367" s="19" t="s">
        <v>853</v>
      </c>
      <c r="I367" s="4">
        <v>2023</v>
      </c>
      <c r="J367" s="4">
        <v>1</v>
      </c>
      <c r="K367" s="21">
        <v>2</v>
      </c>
      <c r="L367" s="1" t="s">
        <v>1608</v>
      </c>
      <c r="M367" s="19" t="s">
        <v>1609</v>
      </c>
      <c r="O367" s="4">
        <v>1</v>
      </c>
      <c r="P367" s="5">
        <v>45040</v>
      </c>
      <c r="Q367" s="25">
        <f>VLOOKUP(H367,'[2]FDC1 zone Hyp1'!$A$2:$Y$43,24,0)</f>
        <v>0</v>
      </c>
      <c r="R367" s="25">
        <f>VLOOKUP(H367,'[2]FDC2 zone Hyp2'!$A$2:$AA$43,24,0)</f>
        <v>0</v>
      </c>
      <c r="S367" s="25">
        <f>VLOOKUP(H367,'[2]FDC1 Hyp3 taxeha1'!$A$1:$AA$43,27,0)</f>
        <v>0</v>
      </c>
      <c r="T367" s="26">
        <f t="shared" si="15"/>
        <v>0</v>
      </c>
      <c r="U367" s="26">
        <f t="shared" si="16"/>
        <v>0</v>
      </c>
      <c r="V367" s="26">
        <f t="shared" si="17"/>
        <v>0</v>
      </c>
    </row>
    <row r="368" spans="1:22" x14ac:dyDescent="0.35">
      <c r="A368" s="20">
        <v>520445</v>
      </c>
      <c r="B368" s="1" t="s">
        <v>1500</v>
      </c>
      <c r="C368" s="19" t="s">
        <v>840</v>
      </c>
      <c r="D368" s="2">
        <v>0</v>
      </c>
      <c r="E368" s="2">
        <v>39.5</v>
      </c>
      <c r="F368" s="2">
        <v>0</v>
      </c>
      <c r="G368" s="2">
        <v>39.5</v>
      </c>
      <c r="H368" s="19" t="s">
        <v>830</v>
      </c>
      <c r="I368" s="4">
        <v>2023</v>
      </c>
      <c r="J368" s="4">
        <v>2</v>
      </c>
      <c r="K368" s="21">
        <v>2</v>
      </c>
      <c r="L368" s="1" t="s">
        <v>1608</v>
      </c>
      <c r="M368" s="19" t="s">
        <v>1609</v>
      </c>
      <c r="N368" s="4">
        <v>1</v>
      </c>
      <c r="O368" s="4">
        <v>1</v>
      </c>
      <c r="P368" s="5">
        <v>45040</v>
      </c>
      <c r="Q368" s="25">
        <f>VLOOKUP(H368,'[2]FDC1 zone Hyp1'!$A$2:$Y$43,24,0)</f>
        <v>81.709999999999994</v>
      </c>
      <c r="R368" s="25">
        <f>VLOOKUP(H368,'[2]FDC2 zone Hyp2'!$A$2:$AA$43,24,0)</f>
        <v>87.68</v>
      </c>
      <c r="S368" s="25">
        <f>VLOOKUP(H368,'[2]FDC1 Hyp3 taxeha1'!$A$1:$AA$43,27,0)</f>
        <v>0</v>
      </c>
      <c r="T368" s="26">
        <f t="shared" si="15"/>
        <v>163.41999999999999</v>
      </c>
      <c r="U368" s="26">
        <f t="shared" si="16"/>
        <v>175.36</v>
      </c>
      <c r="V368" s="26">
        <f t="shared" si="17"/>
        <v>0</v>
      </c>
    </row>
    <row r="369" spans="1:22" x14ac:dyDescent="0.35">
      <c r="A369" s="20">
        <v>520446</v>
      </c>
      <c r="B369" s="1" t="s">
        <v>1382</v>
      </c>
      <c r="C369" s="19" t="s">
        <v>571</v>
      </c>
      <c r="D369" s="2">
        <v>359.37</v>
      </c>
      <c r="E369" s="2">
        <v>93.08</v>
      </c>
      <c r="F369" s="2">
        <v>0</v>
      </c>
      <c r="G369" s="2">
        <v>452.45</v>
      </c>
      <c r="H369" s="19" t="s">
        <v>88</v>
      </c>
      <c r="I369" s="4">
        <v>2023</v>
      </c>
      <c r="J369" s="4">
        <v>10</v>
      </c>
      <c r="K369" s="21">
        <v>10</v>
      </c>
      <c r="L369" s="1" t="s">
        <v>1608</v>
      </c>
      <c r="M369" s="19" t="s">
        <v>1609</v>
      </c>
      <c r="N369" s="4">
        <v>8</v>
      </c>
      <c r="O369" s="4">
        <v>1</v>
      </c>
      <c r="P369" s="5">
        <v>45040</v>
      </c>
      <c r="Q369" s="25">
        <f>VLOOKUP(H369,'[2]FDC1 zone Hyp1'!$A$2:$Y$43,24,0)</f>
        <v>48.63</v>
      </c>
      <c r="R369" s="25">
        <f>VLOOKUP(H369,'[2]FDC2 zone Hyp2'!$A$2:$AA$43,24,0)</f>
        <v>53.52</v>
      </c>
      <c r="S369" s="25">
        <f>VLOOKUP(H369,'[2]FDC1 Hyp3 taxeha1'!$A$1:$AA$43,27,0)</f>
        <v>0</v>
      </c>
      <c r="T369" s="26">
        <f t="shared" si="15"/>
        <v>486.3</v>
      </c>
      <c r="U369" s="26">
        <f t="shared" si="16"/>
        <v>535.20000000000005</v>
      </c>
      <c r="V369" s="26">
        <f t="shared" si="17"/>
        <v>0</v>
      </c>
    </row>
    <row r="370" spans="1:22" x14ac:dyDescent="0.35">
      <c r="A370" s="20">
        <v>520447</v>
      </c>
      <c r="B370" s="1" t="s">
        <v>1275</v>
      </c>
      <c r="C370" s="19" t="s">
        <v>375</v>
      </c>
      <c r="D370" s="2">
        <v>112.21</v>
      </c>
      <c r="E370" s="2">
        <v>15.68</v>
      </c>
      <c r="F370" s="2">
        <v>0</v>
      </c>
      <c r="G370" s="2">
        <v>127.89</v>
      </c>
      <c r="H370" s="19" t="s">
        <v>367</v>
      </c>
      <c r="I370" s="4">
        <v>2023</v>
      </c>
      <c r="J370" s="4">
        <v>1</v>
      </c>
      <c r="K370" s="21">
        <v>1</v>
      </c>
      <c r="L370" s="1" t="s">
        <v>1608</v>
      </c>
      <c r="M370" s="19" t="s">
        <v>1609</v>
      </c>
      <c r="N370" s="4">
        <v>1</v>
      </c>
      <c r="O370" s="4">
        <v>1</v>
      </c>
      <c r="P370" s="5">
        <v>45040</v>
      </c>
      <c r="Q370" s="25">
        <f>VLOOKUP(H370,'[2]FDC1 zone Hyp1'!$A$2:$Y$43,24,0)</f>
        <v>64.040000000000006</v>
      </c>
      <c r="R370" s="25">
        <f>VLOOKUP(H370,'[2]FDC2 zone Hyp2'!$A$2:$AA$43,24,0)</f>
        <v>69.069999999999993</v>
      </c>
      <c r="S370" s="25">
        <f>VLOOKUP(H370,'[2]FDC1 Hyp3 taxeha1'!$A$1:$AA$43,27,0)</f>
        <v>0</v>
      </c>
      <c r="T370" s="26">
        <f t="shared" si="15"/>
        <v>64.040000000000006</v>
      </c>
      <c r="U370" s="26">
        <f t="shared" si="16"/>
        <v>69.069999999999993</v>
      </c>
      <c r="V370" s="26">
        <f t="shared" si="17"/>
        <v>0</v>
      </c>
    </row>
    <row r="371" spans="1:22" x14ac:dyDescent="0.35">
      <c r="A371" s="20">
        <v>520448</v>
      </c>
      <c r="B371" s="1" t="s">
        <v>1372</v>
      </c>
      <c r="C371" s="19" t="s">
        <v>563</v>
      </c>
      <c r="D371" s="2">
        <v>424.99</v>
      </c>
      <c r="E371" s="2">
        <v>95.5</v>
      </c>
      <c r="F371" s="2">
        <v>0</v>
      </c>
      <c r="G371" s="2">
        <v>520.49</v>
      </c>
      <c r="H371" s="19" t="s">
        <v>88</v>
      </c>
      <c r="I371" s="4">
        <v>2023</v>
      </c>
      <c r="J371" s="4">
        <v>3</v>
      </c>
      <c r="K371" s="21">
        <v>3</v>
      </c>
      <c r="L371" s="1" t="s">
        <v>1608</v>
      </c>
      <c r="M371" s="19" t="s">
        <v>1609</v>
      </c>
      <c r="N371" s="4">
        <v>2</v>
      </c>
      <c r="O371" s="4">
        <v>1</v>
      </c>
      <c r="P371" s="5">
        <v>45040</v>
      </c>
      <c r="Q371" s="25">
        <f>VLOOKUP(H371,'[2]FDC1 zone Hyp1'!$A$2:$Y$43,24,0)</f>
        <v>48.63</v>
      </c>
      <c r="R371" s="25">
        <f>VLOOKUP(H371,'[2]FDC2 zone Hyp2'!$A$2:$AA$43,24,0)</f>
        <v>53.52</v>
      </c>
      <c r="S371" s="25">
        <f>VLOOKUP(H371,'[2]FDC1 Hyp3 taxeha1'!$A$1:$AA$43,27,0)</f>
        <v>0</v>
      </c>
      <c r="T371" s="26">
        <f t="shared" si="15"/>
        <v>145.89000000000001</v>
      </c>
      <c r="U371" s="26">
        <f t="shared" si="16"/>
        <v>160.56</v>
      </c>
      <c r="V371" s="26">
        <f t="shared" si="17"/>
        <v>0</v>
      </c>
    </row>
    <row r="372" spans="1:22" x14ac:dyDescent="0.35">
      <c r="A372" s="20">
        <v>520449</v>
      </c>
      <c r="B372" s="1" t="s">
        <v>1431</v>
      </c>
      <c r="C372" s="19" t="s">
        <v>666</v>
      </c>
      <c r="D372" s="2">
        <v>0</v>
      </c>
      <c r="E372" s="2">
        <v>22.85</v>
      </c>
      <c r="F372" s="2">
        <v>0</v>
      </c>
      <c r="G372" s="2">
        <v>22.85</v>
      </c>
      <c r="H372" s="19" t="s">
        <v>661</v>
      </c>
      <c r="I372" s="4">
        <v>2023</v>
      </c>
      <c r="J372" s="4">
        <v>1</v>
      </c>
      <c r="K372" s="21">
        <v>2</v>
      </c>
      <c r="L372" s="1" t="s">
        <v>1608</v>
      </c>
      <c r="M372" s="19" t="s">
        <v>1609</v>
      </c>
      <c r="N372" s="4">
        <v>2</v>
      </c>
      <c r="O372" s="4">
        <v>1</v>
      </c>
      <c r="P372" s="5">
        <v>45040</v>
      </c>
      <c r="Q372" s="25">
        <f>VLOOKUP(H372,'[2]FDC1 zone Hyp1'!$A$2:$Y$43,24,0)</f>
        <v>37.119999999999997</v>
      </c>
      <c r="R372" s="25">
        <f>VLOOKUP(H372,'[2]FDC2 zone Hyp2'!$A$2:$AA$43,24,0)</f>
        <v>41.76</v>
      </c>
      <c r="S372" s="25">
        <f>VLOOKUP(H372,'[2]FDC1 Hyp3 taxeha1'!$A$1:$AA$43,27,0)</f>
        <v>0</v>
      </c>
      <c r="T372" s="26">
        <f t="shared" si="15"/>
        <v>74.239999999999995</v>
      </c>
      <c r="U372" s="26">
        <f t="shared" si="16"/>
        <v>83.52</v>
      </c>
      <c r="V372" s="26">
        <f t="shared" si="17"/>
        <v>0</v>
      </c>
    </row>
    <row r="373" spans="1:22" x14ac:dyDescent="0.35">
      <c r="A373" s="20">
        <v>520450</v>
      </c>
      <c r="B373" s="1" t="s">
        <v>1249</v>
      </c>
      <c r="C373" s="19" t="s">
        <v>854</v>
      </c>
      <c r="D373" s="2">
        <v>137.88999999999999</v>
      </c>
      <c r="E373" s="2">
        <v>38.07</v>
      </c>
      <c r="F373" s="2">
        <v>0</v>
      </c>
      <c r="G373" s="2">
        <v>175.96</v>
      </c>
      <c r="H373" s="19" t="s">
        <v>853</v>
      </c>
      <c r="I373" s="4">
        <v>2023</v>
      </c>
      <c r="J373" s="4">
        <v>4</v>
      </c>
      <c r="K373" s="21">
        <v>4</v>
      </c>
      <c r="L373" s="1" t="s">
        <v>1608</v>
      </c>
      <c r="M373" s="19" t="s">
        <v>1609</v>
      </c>
      <c r="N373" s="4">
        <v>4</v>
      </c>
      <c r="O373" s="4">
        <v>1</v>
      </c>
      <c r="P373" s="5">
        <v>45040</v>
      </c>
      <c r="Q373" s="25">
        <f>VLOOKUP(H373,'[2]FDC1 zone Hyp1'!$A$2:$Y$43,24,0)</f>
        <v>0</v>
      </c>
      <c r="R373" s="25">
        <f>VLOOKUP(H373,'[2]FDC2 zone Hyp2'!$A$2:$AA$43,24,0)</f>
        <v>0</v>
      </c>
      <c r="S373" s="25">
        <f>VLOOKUP(H373,'[2]FDC1 Hyp3 taxeha1'!$A$1:$AA$43,27,0)</f>
        <v>0</v>
      </c>
      <c r="T373" s="26">
        <f t="shared" si="15"/>
        <v>0</v>
      </c>
      <c r="U373" s="26">
        <f t="shared" si="16"/>
        <v>0</v>
      </c>
      <c r="V373" s="26">
        <f t="shared" si="17"/>
        <v>0</v>
      </c>
    </row>
    <row r="374" spans="1:22" x14ac:dyDescent="0.35">
      <c r="A374" s="20">
        <v>520452</v>
      </c>
      <c r="B374" s="1" t="s">
        <v>1265</v>
      </c>
      <c r="C374" s="19" t="s">
        <v>344</v>
      </c>
      <c r="D374" s="2">
        <v>118.22</v>
      </c>
      <c r="E374" s="2">
        <v>2.41</v>
      </c>
      <c r="F374" s="2">
        <v>0</v>
      </c>
      <c r="G374" s="2">
        <v>120.63</v>
      </c>
      <c r="H374" s="19" t="s">
        <v>332</v>
      </c>
      <c r="I374" s="4">
        <v>2023</v>
      </c>
      <c r="J374" s="4">
        <v>2</v>
      </c>
      <c r="K374" s="21">
        <v>2</v>
      </c>
      <c r="L374" s="1" t="s">
        <v>1608</v>
      </c>
      <c r="M374" s="19" t="s">
        <v>1609</v>
      </c>
      <c r="N374" s="4">
        <v>2</v>
      </c>
      <c r="O374" s="4">
        <v>1</v>
      </c>
      <c r="P374" s="5">
        <v>45040</v>
      </c>
      <c r="Q374" s="25">
        <f>VLOOKUP(H374,'[2]FDC1 zone Hyp1'!$A$2:$Y$43,24,0)</f>
        <v>0</v>
      </c>
      <c r="R374" s="25">
        <f>VLOOKUP(H374,'[2]FDC2 zone Hyp2'!$A$2:$AA$43,24,0)</f>
        <v>0</v>
      </c>
      <c r="S374" s="25">
        <f>VLOOKUP(H374,'[2]FDC1 Hyp3 taxeha1'!$A$1:$AA$43,27,0)</f>
        <v>0</v>
      </c>
      <c r="T374" s="26">
        <f t="shared" si="15"/>
        <v>0</v>
      </c>
      <c r="U374" s="26">
        <f t="shared" si="16"/>
        <v>0</v>
      </c>
      <c r="V374" s="26">
        <f t="shared" si="17"/>
        <v>0</v>
      </c>
    </row>
    <row r="375" spans="1:22" x14ac:dyDescent="0.35">
      <c r="A375" s="20">
        <v>520453</v>
      </c>
      <c r="B375" s="1" t="s">
        <v>1460</v>
      </c>
      <c r="C375" s="19" t="s">
        <v>768</v>
      </c>
      <c r="D375" s="2">
        <v>287.24</v>
      </c>
      <c r="E375" s="2">
        <v>230.08</v>
      </c>
      <c r="F375" s="2">
        <v>0</v>
      </c>
      <c r="G375" s="2">
        <v>517.32000000000005</v>
      </c>
      <c r="H375" s="19" t="s">
        <v>754</v>
      </c>
      <c r="I375" s="4">
        <v>2023</v>
      </c>
      <c r="J375" s="4">
        <v>18</v>
      </c>
      <c r="K375" s="21">
        <v>20</v>
      </c>
      <c r="L375" s="1" t="s">
        <v>1608</v>
      </c>
      <c r="M375" s="19" t="s">
        <v>1609</v>
      </c>
      <c r="N375" s="4">
        <v>11</v>
      </c>
      <c r="O375" s="4">
        <v>1</v>
      </c>
      <c r="P375" s="5">
        <v>45040</v>
      </c>
      <c r="Q375" s="25">
        <f>VLOOKUP(H375,'[2]FDC1 zone Hyp1'!$A$2:$Y$43,24,0)</f>
        <v>18.399999999999999</v>
      </c>
      <c r="R375" s="25">
        <f>VLOOKUP(H375,'[2]FDC2 zone Hyp2'!$A$2:$AA$43,24,0)</f>
        <v>23.05</v>
      </c>
      <c r="S375" s="25">
        <f>VLOOKUP(H375,'[2]FDC1 Hyp3 taxeha1'!$A$1:$AA$43,27,0)</f>
        <v>0</v>
      </c>
      <c r="T375" s="26">
        <f t="shared" si="15"/>
        <v>368</v>
      </c>
      <c r="U375" s="26">
        <f t="shared" si="16"/>
        <v>461</v>
      </c>
      <c r="V375" s="26">
        <f t="shared" si="17"/>
        <v>0</v>
      </c>
    </row>
    <row r="376" spans="1:22" x14ac:dyDescent="0.35">
      <c r="A376" s="20">
        <v>520454</v>
      </c>
      <c r="B376" s="1" t="s">
        <v>1281</v>
      </c>
      <c r="C376" s="19" t="s">
        <v>374</v>
      </c>
      <c r="D376" s="2">
        <v>4.6100000000000003</v>
      </c>
      <c r="E376" s="2">
        <v>292.3</v>
      </c>
      <c r="F376" s="2">
        <v>0</v>
      </c>
      <c r="G376" s="2">
        <v>296.91000000000003</v>
      </c>
      <c r="H376" s="19" t="s">
        <v>367</v>
      </c>
      <c r="I376" s="4">
        <v>2023</v>
      </c>
      <c r="J376" s="4">
        <v>8</v>
      </c>
      <c r="K376" s="21">
        <v>8</v>
      </c>
      <c r="L376" s="1" t="s">
        <v>1608</v>
      </c>
      <c r="M376" s="19" t="s">
        <v>1609</v>
      </c>
      <c r="N376" s="4">
        <v>5</v>
      </c>
      <c r="O376" s="4">
        <v>1</v>
      </c>
      <c r="P376" s="5">
        <v>45040</v>
      </c>
      <c r="Q376" s="25">
        <f>VLOOKUP(H376,'[2]FDC1 zone Hyp1'!$A$2:$Y$43,24,0)</f>
        <v>64.040000000000006</v>
      </c>
      <c r="R376" s="25">
        <f>VLOOKUP(H376,'[2]FDC2 zone Hyp2'!$A$2:$AA$43,24,0)</f>
        <v>69.069999999999993</v>
      </c>
      <c r="S376" s="25">
        <f>VLOOKUP(H376,'[2]FDC1 Hyp3 taxeha1'!$A$1:$AA$43,27,0)</f>
        <v>0</v>
      </c>
      <c r="T376" s="26">
        <f t="shared" si="15"/>
        <v>512.32000000000005</v>
      </c>
      <c r="U376" s="26">
        <f t="shared" si="16"/>
        <v>552.55999999999995</v>
      </c>
      <c r="V376" s="26">
        <f t="shared" si="17"/>
        <v>0</v>
      </c>
    </row>
    <row r="377" spans="1:22" x14ac:dyDescent="0.35">
      <c r="A377" s="20">
        <v>520455</v>
      </c>
      <c r="B377" s="1" t="s">
        <v>1491</v>
      </c>
      <c r="C377" s="19" t="s">
        <v>994</v>
      </c>
      <c r="D377" s="2">
        <v>61.1</v>
      </c>
      <c r="E377" s="2">
        <v>304.66000000000003</v>
      </c>
      <c r="F377" s="2">
        <v>0</v>
      </c>
      <c r="G377" s="2">
        <v>365.76</v>
      </c>
      <c r="H377" s="19" t="s">
        <v>980</v>
      </c>
      <c r="I377" s="4">
        <v>2023</v>
      </c>
      <c r="J377" s="4">
        <v>18</v>
      </c>
      <c r="K377" s="21">
        <v>25</v>
      </c>
      <c r="L377" s="1" t="s">
        <v>1608</v>
      </c>
      <c r="M377" s="19" t="s">
        <v>1609</v>
      </c>
      <c r="N377" s="4">
        <v>25</v>
      </c>
      <c r="O377" s="4">
        <v>1</v>
      </c>
      <c r="P377" s="5">
        <v>45040</v>
      </c>
      <c r="Q377" s="25">
        <f>VLOOKUP(H377,'[2]FDC1 zone Hyp1'!$A$2:$Y$43,24,0)</f>
        <v>0</v>
      </c>
      <c r="R377" s="25">
        <f>VLOOKUP(H377,'[2]FDC2 zone Hyp2'!$A$2:$AA$43,24,0)</f>
        <v>0</v>
      </c>
      <c r="S377" s="25">
        <f>VLOOKUP(H377,'[2]FDC1 Hyp3 taxeha1'!$A$1:$AA$43,27,0)</f>
        <v>0</v>
      </c>
      <c r="T377" s="26">
        <f t="shared" si="15"/>
        <v>0</v>
      </c>
      <c r="U377" s="26">
        <f t="shared" si="16"/>
        <v>0</v>
      </c>
      <c r="V377" s="26">
        <f t="shared" si="17"/>
        <v>0</v>
      </c>
    </row>
    <row r="378" spans="1:22" x14ac:dyDescent="0.35">
      <c r="A378" s="20">
        <v>520456</v>
      </c>
      <c r="B378" s="1" t="s">
        <v>167</v>
      </c>
      <c r="C378" s="19" t="s">
        <v>186</v>
      </c>
      <c r="D378" s="2">
        <v>407.75</v>
      </c>
      <c r="E378" s="2">
        <v>119.09</v>
      </c>
      <c r="F378" s="2">
        <v>0</v>
      </c>
      <c r="G378" s="2">
        <v>526.84</v>
      </c>
      <c r="H378" s="19" t="s">
        <v>181</v>
      </c>
      <c r="I378" s="4">
        <v>2023</v>
      </c>
      <c r="J378" s="4">
        <v>4</v>
      </c>
      <c r="K378" s="21">
        <v>4</v>
      </c>
      <c r="L378" s="1" t="s">
        <v>1608</v>
      </c>
      <c r="M378" s="19" t="s">
        <v>1609</v>
      </c>
      <c r="N378" s="4">
        <v>2</v>
      </c>
      <c r="O378" s="4">
        <v>1</v>
      </c>
      <c r="P378" s="5">
        <v>45040</v>
      </c>
      <c r="Q378" s="25">
        <f>VLOOKUP(H378,'[2]FDC1 zone Hyp1'!$A$2:$Y$43,24,0)</f>
        <v>58.01</v>
      </c>
      <c r="R378" s="25">
        <f>VLOOKUP(H378,'[2]FDC2 zone Hyp2'!$A$2:$AA$43,24,0)</f>
        <v>62.43</v>
      </c>
      <c r="S378" s="25">
        <f>VLOOKUP(H378,'[2]FDC1 Hyp3 taxeha1'!$A$1:$AA$43,27,0)</f>
        <v>0</v>
      </c>
      <c r="T378" s="26">
        <f t="shared" si="15"/>
        <v>232.04</v>
      </c>
      <c r="U378" s="26">
        <f t="shared" si="16"/>
        <v>249.72</v>
      </c>
      <c r="V378" s="26">
        <f t="shared" si="17"/>
        <v>0</v>
      </c>
    </row>
    <row r="379" spans="1:22" x14ac:dyDescent="0.35">
      <c r="A379" s="20">
        <v>520457</v>
      </c>
      <c r="B379" s="1" t="s">
        <v>1150</v>
      </c>
      <c r="C379" s="19" t="s">
        <v>170</v>
      </c>
      <c r="D379" s="2">
        <v>46.97</v>
      </c>
      <c r="E379" s="2">
        <v>30.91</v>
      </c>
      <c r="F379" s="2">
        <v>0</v>
      </c>
      <c r="G379" s="2">
        <v>77.88</v>
      </c>
      <c r="H379" s="19" t="s">
        <v>12</v>
      </c>
      <c r="I379" s="4">
        <v>2023</v>
      </c>
      <c r="J379" s="4">
        <v>3</v>
      </c>
      <c r="K379" s="21">
        <v>6</v>
      </c>
      <c r="L379" s="1" t="s">
        <v>1608</v>
      </c>
      <c r="M379" s="19" t="s">
        <v>1609</v>
      </c>
      <c r="N379" s="4">
        <v>6</v>
      </c>
      <c r="O379" s="4">
        <v>1</v>
      </c>
      <c r="P379" s="5">
        <v>45040</v>
      </c>
      <c r="Q379" s="25">
        <f>VLOOKUP(H379,'[2]FDC1 zone Hyp1'!$A$2:$Y$43,24,0)</f>
        <v>14.75</v>
      </c>
      <c r="R379" s="25">
        <f>VLOOKUP(H379,'[2]FDC2 zone Hyp2'!$A$2:$AA$43,24,0)</f>
        <v>20.51</v>
      </c>
      <c r="S379" s="25">
        <f>VLOOKUP(H379,'[2]FDC1 Hyp3 taxeha1'!$A$1:$AA$43,27,0)</f>
        <v>0</v>
      </c>
      <c r="T379" s="26">
        <f t="shared" si="15"/>
        <v>88.5</v>
      </c>
      <c r="U379" s="26">
        <f t="shared" si="16"/>
        <v>123.06</v>
      </c>
      <c r="V379" s="26">
        <f t="shared" si="17"/>
        <v>0</v>
      </c>
    </row>
    <row r="380" spans="1:22" x14ac:dyDescent="0.35">
      <c r="A380" s="20">
        <v>520458</v>
      </c>
      <c r="B380" s="1" t="s">
        <v>1547</v>
      </c>
      <c r="C380" s="19" t="s">
        <v>945</v>
      </c>
      <c r="D380" s="2">
        <v>13.96</v>
      </c>
      <c r="E380" s="2">
        <v>117.44</v>
      </c>
      <c r="F380" s="2">
        <v>0</v>
      </c>
      <c r="G380" s="2">
        <v>131.4</v>
      </c>
      <c r="H380" s="19" t="s">
        <v>930</v>
      </c>
      <c r="I380" s="4">
        <v>2023</v>
      </c>
      <c r="J380" s="4">
        <v>5</v>
      </c>
      <c r="K380" s="21">
        <v>5</v>
      </c>
      <c r="L380" s="1" t="s">
        <v>1608</v>
      </c>
      <c r="M380" s="19" t="s">
        <v>1609</v>
      </c>
      <c r="N380" s="4">
        <v>4</v>
      </c>
      <c r="O380" s="4">
        <v>1</v>
      </c>
      <c r="P380" s="5">
        <v>45040</v>
      </c>
      <c r="Q380" s="25">
        <f>VLOOKUP(H380,'[2]FDC1 zone Hyp1'!$A$2:$Y$43,24,0)</f>
        <v>112.64</v>
      </c>
      <c r="R380" s="25">
        <f>VLOOKUP(H380,'[2]FDC2 zone Hyp2'!$A$2:$AA$43,24,0)</f>
        <v>117.29</v>
      </c>
      <c r="S380" s="25">
        <f>VLOOKUP(H380,'[2]FDC1 Hyp3 taxeha1'!$A$1:$AA$43,27,0)</f>
        <v>0</v>
      </c>
      <c r="T380" s="26">
        <f t="shared" si="15"/>
        <v>563.20000000000005</v>
      </c>
      <c r="U380" s="26">
        <f t="shared" si="16"/>
        <v>586.45000000000005</v>
      </c>
      <c r="V380" s="26">
        <f t="shared" si="17"/>
        <v>0</v>
      </c>
    </row>
    <row r="381" spans="1:22" x14ac:dyDescent="0.35">
      <c r="A381" s="20">
        <v>520459</v>
      </c>
      <c r="B381" s="1" t="s">
        <v>1546</v>
      </c>
      <c r="C381" s="19" t="s">
        <v>1548</v>
      </c>
      <c r="D381" s="2">
        <v>17.12</v>
      </c>
      <c r="E381" s="2">
        <v>26.16</v>
      </c>
      <c r="F381" s="2">
        <v>0</v>
      </c>
      <c r="G381" s="2">
        <v>43.28</v>
      </c>
      <c r="H381" s="19" t="s">
        <v>930</v>
      </c>
      <c r="I381" s="4">
        <v>2023</v>
      </c>
      <c r="J381" s="4">
        <v>1</v>
      </c>
      <c r="K381" s="21">
        <v>1</v>
      </c>
      <c r="L381" s="1" t="s">
        <v>1608</v>
      </c>
      <c r="M381" s="19" t="s">
        <v>1609</v>
      </c>
      <c r="O381" s="4">
        <v>1</v>
      </c>
      <c r="P381" s="5">
        <v>45040</v>
      </c>
      <c r="Q381" s="25">
        <f>VLOOKUP(H381,'[2]FDC1 zone Hyp1'!$A$2:$Y$43,24,0)</f>
        <v>112.64</v>
      </c>
      <c r="R381" s="25">
        <f>VLOOKUP(H381,'[2]FDC2 zone Hyp2'!$A$2:$AA$43,24,0)</f>
        <v>117.29</v>
      </c>
      <c r="S381" s="25">
        <f>VLOOKUP(H381,'[2]FDC1 Hyp3 taxeha1'!$A$1:$AA$43,27,0)</f>
        <v>0</v>
      </c>
      <c r="T381" s="26">
        <f t="shared" si="15"/>
        <v>112.64</v>
      </c>
      <c r="U381" s="26">
        <f t="shared" si="16"/>
        <v>117.29</v>
      </c>
      <c r="V381" s="26">
        <f t="shared" si="17"/>
        <v>0</v>
      </c>
    </row>
    <row r="382" spans="1:22" x14ac:dyDescent="0.35">
      <c r="A382" s="20">
        <v>520460</v>
      </c>
      <c r="B382" s="1" t="s">
        <v>105</v>
      </c>
      <c r="C382" s="19" t="s">
        <v>846</v>
      </c>
      <c r="D382" s="2">
        <v>160.84</v>
      </c>
      <c r="E382" s="2">
        <v>8.7100000000000009</v>
      </c>
      <c r="F382" s="2">
        <v>0</v>
      </c>
      <c r="G382" s="2">
        <v>169.55</v>
      </c>
      <c r="H382" s="19" t="s">
        <v>853</v>
      </c>
      <c r="I382" s="4">
        <v>2023</v>
      </c>
      <c r="J382" s="4">
        <v>1</v>
      </c>
      <c r="K382" s="21">
        <v>1</v>
      </c>
      <c r="L382" s="1" t="s">
        <v>1608</v>
      </c>
      <c r="M382" s="19" t="s">
        <v>1609</v>
      </c>
      <c r="O382" s="4">
        <v>1</v>
      </c>
      <c r="P382" s="5">
        <v>45040</v>
      </c>
      <c r="Q382" s="25">
        <f>VLOOKUP(H382,'[2]FDC1 zone Hyp1'!$A$2:$Y$43,24,0)</f>
        <v>0</v>
      </c>
      <c r="R382" s="25">
        <f>VLOOKUP(H382,'[2]FDC2 zone Hyp2'!$A$2:$AA$43,24,0)</f>
        <v>0</v>
      </c>
      <c r="S382" s="25">
        <f>VLOOKUP(H382,'[2]FDC1 Hyp3 taxeha1'!$A$1:$AA$43,27,0)</f>
        <v>0</v>
      </c>
      <c r="T382" s="26">
        <f t="shared" si="15"/>
        <v>0</v>
      </c>
      <c r="U382" s="26">
        <f t="shared" si="16"/>
        <v>0</v>
      </c>
      <c r="V382" s="26">
        <f t="shared" si="17"/>
        <v>0</v>
      </c>
    </row>
    <row r="383" spans="1:22" x14ac:dyDescent="0.35">
      <c r="A383" s="20">
        <v>520461</v>
      </c>
      <c r="B383" s="1" t="s">
        <v>1460</v>
      </c>
      <c r="C383" s="19" t="s">
        <v>765</v>
      </c>
      <c r="D383" s="2">
        <v>738</v>
      </c>
      <c r="E383" s="2">
        <v>115.19</v>
      </c>
      <c r="F383" s="2">
        <v>0</v>
      </c>
      <c r="G383" s="2">
        <v>853.19</v>
      </c>
      <c r="H383" s="19" t="s">
        <v>754</v>
      </c>
      <c r="I383" s="4">
        <v>2023</v>
      </c>
      <c r="J383" s="4">
        <v>8</v>
      </c>
      <c r="K383" s="21">
        <v>8</v>
      </c>
      <c r="L383" s="1" t="s">
        <v>1608</v>
      </c>
      <c r="M383" s="19" t="s">
        <v>1609</v>
      </c>
      <c r="N383" s="4">
        <v>8</v>
      </c>
      <c r="O383" s="4">
        <v>1</v>
      </c>
      <c r="P383" s="5">
        <v>45040</v>
      </c>
      <c r="Q383" s="25">
        <f>VLOOKUP(H383,'[2]FDC1 zone Hyp1'!$A$2:$Y$43,24,0)</f>
        <v>18.399999999999999</v>
      </c>
      <c r="R383" s="25">
        <f>VLOOKUP(H383,'[2]FDC2 zone Hyp2'!$A$2:$AA$43,24,0)</f>
        <v>23.05</v>
      </c>
      <c r="S383" s="25">
        <f>VLOOKUP(H383,'[2]FDC1 Hyp3 taxeha1'!$A$1:$AA$43,27,0)</f>
        <v>0</v>
      </c>
      <c r="T383" s="26">
        <f t="shared" si="15"/>
        <v>147.19999999999999</v>
      </c>
      <c r="U383" s="26">
        <f t="shared" si="16"/>
        <v>184.4</v>
      </c>
      <c r="V383" s="26">
        <f t="shared" si="17"/>
        <v>0</v>
      </c>
    </row>
    <row r="384" spans="1:22" x14ac:dyDescent="0.35">
      <c r="A384" s="20">
        <v>520464</v>
      </c>
      <c r="B384" s="1" t="s">
        <v>193</v>
      </c>
      <c r="C384" s="19" t="s">
        <v>764</v>
      </c>
      <c r="D384" s="2">
        <v>24.36</v>
      </c>
      <c r="E384" s="2">
        <v>10.99</v>
      </c>
      <c r="F384" s="2">
        <v>0</v>
      </c>
      <c r="G384" s="2">
        <v>35.35</v>
      </c>
      <c r="H384" s="19" t="s">
        <v>754</v>
      </c>
      <c r="I384" s="4">
        <v>2023</v>
      </c>
      <c r="J384" s="4">
        <v>1</v>
      </c>
      <c r="K384" s="21">
        <v>1</v>
      </c>
      <c r="L384" s="1" t="s">
        <v>1608</v>
      </c>
      <c r="M384" s="19" t="s">
        <v>1609</v>
      </c>
      <c r="N384" s="4">
        <v>1</v>
      </c>
      <c r="O384" s="4">
        <v>1</v>
      </c>
      <c r="P384" s="5">
        <v>45040</v>
      </c>
      <c r="Q384" s="25">
        <f>VLOOKUP(H384,'[2]FDC1 zone Hyp1'!$A$2:$Y$43,24,0)</f>
        <v>18.399999999999999</v>
      </c>
      <c r="R384" s="25">
        <f>VLOOKUP(H384,'[2]FDC2 zone Hyp2'!$A$2:$AA$43,24,0)</f>
        <v>23.05</v>
      </c>
      <c r="S384" s="25">
        <f>VLOOKUP(H384,'[2]FDC1 Hyp3 taxeha1'!$A$1:$AA$43,27,0)</f>
        <v>0</v>
      </c>
      <c r="T384" s="26">
        <f t="shared" si="15"/>
        <v>18.399999999999999</v>
      </c>
      <c r="U384" s="26">
        <f t="shared" si="16"/>
        <v>23.05</v>
      </c>
      <c r="V384" s="26">
        <f t="shared" si="17"/>
        <v>0</v>
      </c>
    </row>
    <row r="385" spans="1:22" x14ac:dyDescent="0.35">
      <c r="A385" s="20">
        <v>520465</v>
      </c>
      <c r="B385" s="1" t="s">
        <v>1071</v>
      </c>
      <c r="C385" s="19" t="s">
        <v>381</v>
      </c>
      <c r="D385" s="2">
        <v>0</v>
      </c>
      <c r="E385" s="2">
        <v>23.24</v>
      </c>
      <c r="F385" s="2">
        <v>0</v>
      </c>
      <c r="G385" s="2">
        <v>23.24</v>
      </c>
      <c r="H385" s="19" t="s">
        <v>367</v>
      </c>
      <c r="I385" s="4">
        <v>2023</v>
      </c>
      <c r="J385" s="4">
        <v>3</v>
      </c>
      <c r="K385" s="21">
        <v>3</v>
      </c>
      <c r="L385" s="1" t="s">
        <v>1608</v>
      </c>
      <c r="M385" s="19" t="s">
        <v>1609</v>
      </c>
      <c r="O385" s="4">
        <v>1</v>
      </c>
      <c r="P385" s="5">
        <v>45040</v>
      </c>
      <c r="Q385" s="25">
        <f>VLOOKUP(H385,'[2]FDC1 zone Hyp1'!$A$2:$Y$43,24,0)</f>
        <v>64.040000000000006</v>
      </c>
      <c r="R385" s="25">
        <f>VLOOKUP(H385,'[2]FDC2 zone Hyp2'!$A$2:$AA$43,24,0)</f>
        <v>69.069999999999993</v>
      </c>
      <c r="S385" s="25">
        <f>VLOOKUP(H385,'[2]FDC1 Hyp3 taxeha1'!$A$1:$AA$43,27,0)</f>
        <v>0</v>
      </c>
      <c r="T385" s="26">
        <f t="shared" si="15"/>
        <v>192.12</v>
      </c>
      <c r="U385" s="26">
        <f t="shared" si="16"/>
        <v>207.20999999999998</v>
      </c>
      <c r="V385" s="26">
        <f t="shared" si="17"/>
        <v>0</v>
      </c>
    </row>
    <row r="386" spans="1:22" x14ac:dyDescent="0.35">
      <c r="A386" s="20">
        <v>520466</v>
      </c>
      <c r="B386" s="1" t="s">
        <v>179</v>
      </c>
      <c r="C386" s="19" t="s">
        <v>724</v>
      </c>
      <c r="D386" s="2">
        <v>292.58</v>
      </c>
      <c r="E386" s="2">
        <v>9.0399999999999991</v>
      </c>
      <c r="F386" s="2">
        <v>0</v>
      </c>
      <c r="G386" s="2">
        <v>301.62</v>
      </c>
      <c r="H386" s="19" t="s">
        <v>700</v>
      </c>
      <c r="I386" s="4">
        <v>2023</v>
      </c>
      <c r="J386" s="4">
        <v>1</v>
      </c>
      <c r="K386" s="21">
        <v>1</v>
      </c>
      <c r="L386" s="1" t="s">
        <v>1608</v>
      </c>
      <c r="M386" s="19" t="s">
        <v>1609</v>
      </c>
      <c r="N386" s="4">
        <v>1</v>
      </c>
      <c r="O386" s="4">
        <v>1</v>
      </c>
      <c r="P386" s="5">
        <v>45040</v>
      </c>
      <c r="Q386" s="25">
        <f>VLOOKUP(H386,'[2]FDC1 zone Hyp1'!$A$2:$Y$43,24,0)</f>
        <v>40.96</v>
      </c>
      <c r="R386" s="25">
        <f>VLOOKUP(H386,'[2]FDC2 zone Hyp2'!$A$2:$AA$43,24,0)</f>
        <v>46.06</v>
      </c>
      <c r="S386" s="25">
        <f>VLOOKUP(H386,'[2]FDC1 Hyp3 taxeha1'!$A$1:$AA$43,27,0)</f>
        <v>0</v>
      </c>
      <c r="T386" s="26">
        <f t="shared" si="15"/>
        <v>40.96</v>
      </c>
      <c r="U386" s="26">
        <f t="shared" si="16"/>
        <v>46.06</v>
      </c>
      <c r="V386" s="26">
        <f t="shared" si="17"/>
        <v>0</v>
      </c>
    </row>
    <row r="387" spans="1:22" x14ac:dyDescent="0.35">
      <c r="A387" s="20">
        <v>520467</v>
      </c>
      <c r="B387" s="1" t="s">
        <v>1597</v>
      </c>
      <c r="C387" s="19" t="s">
        <v>1048</v>
      </c>
      <c r="D387" s="2">
        <v>149.9</v>
      </c>
      <c r="E387" s="2">
        <v>595.23</v>
      </c>
      <c r="F387" s="2">
        <v>0</v>
      </c>
      <c r="G387" s="2">
        <v>745.13</v>
      </c>
      <c r="H387" s="19" t="s">
        <v>1042</v>
      </c>
      <c r="I387" s="4">
        <v>2023</v>
      </c>
      <c r="J387" s="4">
        <v>40</v>
      </c>
      <c r="K387" s="21">
        <v>43</v>
      </c>
      <c r="L387" s="1" t="s">
        <v>1608</v>
      </c>
      <c r="M387" s="19" t="s">
        <v>1609</v>
      </c>
      <c r="N387" s="4">
        <v>38</v>
      </c>
      <c r="O387" s="4">
        <v>1</v>
      </c>
      <c r="P387" s="5">
        <v>45040</v>
      </c>
      <c r="Q387" s="25">
        <f>VLOOKUP(H387,'[2]FDC1 zone Hyp1'!$A$2:$Y$43,24,0)</f>
        <v>3.9</v>
      </c>
      <c r="R387" s="25">
        <f>VLOOKUP(H387,'[2]FDC2 zone Hyp2'!$A$2:$AA$43,24,0)</f>
        <v>9</v>
      </c>
      <c r="S387" s="25">
        <f>VLOOKUP(H387,'[2]FDC1 Hyp3 taxeha1'!$A$1:$AA$43,27,0)</f>
        <v>0</v>
      </c>
      <c r="T387" s="26">
        <f t="shared" ref="T387:T450" si="18">$K387*Q387</f>
        <v>167.7</v>
      </c>
      <c r="U387" s="26">
        <f t="shared" ref="U387:U450" si="19">$K387*R387</f>
        <v>387</v>
      </c>
      <c r="V387" s="26">
        <f t="shared" ref="V387:V450" si="20">$K387*S387</f>
        <v>0</v>
      </c>
    </row>
    <row r="388" spans="1:22" x14ac:dyDescent="0.35">
      <c r="A388" s="20">
        <v>520468</v>
      </c>
      <c r="B388" s="1" t="s">
        <v>1376</v>
      </c>
      <c r="C388" s="19" t="s">
        <v>592</v>
      </c>
      <c r="D388" s="2">
        <v>487.41</v>
      </c>
      <c r="E388" s="2">
        <v>459.49</v>
      </c>
      <c r="F388" s="2">
        <v>0</v>
      </c>
      <c r="G388" s="2">
        <v>946.9</v>
      </c>
      <c r="H388" s="19" t="s">
        <v>88</v>
      </c>
      <c r="I388" s="4">
        <v>2023</v>
      </c>
      <c r="J388" s="4">
        <v>12</v>
      </c>
      <c r="K388" s="21">
        <v>12</v>
      </c>
      <c r="L388" s="1" t="s">
        <v>1608</v>
      </c>
      <c r="M388" s="19" t="s">
        <v>1609</v>
      </c>
      <c r="N388" s="4">
        <v>10</v>
      </c>
      <c r="O388" s="4">
        <v>1</v>
      </c>
      <c r="P388" s="5">
        <v>45040</v>
      </c>
      <c r="Q388" s="25">
        <f>VLOOKUP(H388,'[2]FDC1 zone Hyp1'!$A$2:$Y$43,24,0)</f>
        <v>48.63</v>
      </c>
      <c r="R388" s="25">
        <f>VLOOKUP(H388,'[2]FDC2 zone Hyp2'!$A$2:$AA$43,24,0)</f>
        <v>53.52</v>
      </c>
      <c r="S388" s="25">
        <f>VLOOKUP(H388,'[2]FDC1 Hyp3 taxeha1'!$A$1:$AA$43,27,0)</f>
        <v>0</v>
      </c>
      <c r="T388" s="26">
        <f t="shared" si="18"/>
        <v>583.56000000000006</v>
      </c>
      <c r="U388" s="26">
        <f t="shared" si="19"/>
        <v>642.24</v>
      </c>
      <c r="V388" s="26">
        <f t="shared" si="20"/>
        <v>0</v>
      </c>
    </row>
    <row r="389" spans="1:22" x14ac:dyDescent="0.35">
      <c r="A389" s="20">
        <v>520469</v>
      </c>
      <c r="B389" s="1" t="s">
        <v>1104</v>
      </c>
      <c r="C389" s="19" t="s">
        <v>91</v>
      </c>
      <c r="D389" s="2">
        <v>148.91999999999999</v>
      </c>
      <c r="E389" s="2">
        <v>17.86</v>
      </c>
      <c r="F389" s="2">
        <v>0</v>
      </c>
      <c r="G389" s="2">
        <v>166.78</v>
      </c>
      <c r="H389" s="19" t="s">
        <v>86</v>
      </c>
      <c r="I389" s="4">
        <v>2023</v>
      </c>
      <c r="J389" s="4">
        <v>2</v>
      </c>
      <c r="K389" s="21">
        <v>2</v>
      </c>
      <c r="L389" s="1" t="s">
        <v>1608</v>
      </c>
      <c r="M389" s="19" t="s">
        <v>1609</v>
      </c>
      <c r="O389" s="4">
        <v>1</v>
      </c>
      <c r="P389" s="5">
        <v>45040</v>
      </c>
      <c r="Q389" s="25">
        <f>VLOOKUP(H389,'[2]FDC1 zone Hyp1'!$A$2:$Y$43,24,0)</f>
        <v>94.34</v>
      </c>
      <c r="R389" s="25">
        <f>VLOOKUP(H389,'[2]FDC2 zone Hyp2'!$A$2:$AA$43,24,0)</f>
        <v>98.85</v>
      </c>
      <c r="S389" s="25">
        <f>VLOOKUP(H389,'[2]FDC1 Hyp3 taxeha1'!$A$1:$AA$43,27,0)</f>
        <v>0</v>
      </c>
      <c r="T389" s="26">
        <f t="shared" si="18"/>
        <v>188.68</v>
      </c>
      <c r="U389" s="26">
        <f t="shared" si="19"/>
        <v>197.7</v>
      </c>
      <c r="V389" s="26">
        <f t="shared" si="20"/>
        <v>0</v>
      </c>
    </row>
    <row r="390" spans="1:22" x14ac:dyDescent="0.35">
      <c r="A390" s="20">
        <v>520470</v>
      </c>
      <c r="B390" s="1" t="s">
        <v>1106</v>
      </c>
      <c r="C390" s="19" t="s">
        <v>27</v>
      </c>
      <c r="D390" s="2">
        <v>0</v>
      </c>
      <c r="E390" s="2">
        <v>100</v>
      </c>
      <c r="F390" s="2">
        <v>0</v>
      </c>
      <c r="G390" s="2">
        <v>100</v>
      </c>
      <c r="H390" s="19" t="s">
        <v>5</v>
      </c>
      <c r="I390" s="4">
        <v>2023</v>
      </c>
      <c r="J390" s="4">
        <v>6</v>
      </c>
      <c r="K390" s="21">
        <v>6</v>
      </c>
      <c r="L390" s="1" t="s">
        <v>1608</v>
      </c>
      <c r="M390" s="19" t="s">
        <v>1609</v>
      </c>
      <c r="N390" s="4">
        <v>4</v>
      </c>
      <c r="O390" s="4">
        <v>1</v>
      </c>
      <c r="P390" s="5">
        <v>45040</v>
      </c>
      <c r="Q390" s="25">
        <f>VLOOKUP(H390,'[2]FDC1 zone Hyp1'!$A$2:$Y$43,24,0)</f>
        <v>41.51</v>
      </c>
      <c r="R390" s="25">
        <f>VLOOKUP(H390,'[2]FDC2 zone Hyp2'!$A$2:$AA$43,24,0)</f>
        <v>46.42</v>
      </c>
      <c r="S390" s="25">
        <f>VLOOKUP(H390,'[2]FDC1 Hyp3 taxeha1'!$A$1:$AA$43,27,0)</f>
        <v>0</v>
      </c>
      <c r="T390" s="26">
        <f t="shared" si="18"/>
        <v>249.06</v>
      </c>
      <c r="U390" s="26">
        <f t="shared" si="19"/>
        <v>278.52</v>
      </c>
      <c r="V390" s="26">
        <f t="shared" si="20"/>
        <v>0</v>
      </c>
    </row>
    <row r="391" spans="1:22" x14ac:dyDescent="0.35">
      <c r="A391" s="20">
        <v>520471</v>
      </c>
      <c r="B391" s="1" t="s">
        <v>1491</v>
      </c>
      <c r="C391" s="19" t="s">
        <v>27</v>
      </c>
      <c r="D391" s="2">
        <v>0</v>
      </c>
      <c r="E391" s="2">
        <v>302</v>
      </c>
      <c r="F391" s="2">
        <v>0</v>
      </c>
      <c r="G391" s="2">
        <v>302</v>
      </c>
      <c r="H391" s="19" t="s">
        <v>980</v>
      </c>
      <c r="I391" s="4">
        <v>2023</v>
      </c>
      <c r="J391" s="4">
        <v>25</v>
      </c>
      <c r="K391" s="21">
        <v>25</v>
      </c>
      <c r="L391" s="1" t="s">
        <v>1608</v>
      </c>
      <c r="M391" s="19" t="s">
        <v>1609</v>
      </c>
      <c r="N391" s="4">
        <v>21</v>
      </c>
      <c r="O391" s="4">
        <v>1</v>
      </c>
      <c r="P391" s="5">
        <v>45040</v>
      </c>
      <c r="Q391" s="25">
        <f>VLOOKUP(H391,'[2]FDC1 zone Hyp1'!$A$2:$Y$43,24,0)</f>
        <v>0</v>
      </c>
      <c r="R391" s="25">
        <f>VLOOKUP(H391,'[2]FDC2 zone Hyp2'!$A$2:$AA$43,24,0)</f>
        <v>0</v>
      </c>
      <c r="S391" s="25">
        <f>VLOOKUP(H391,'[2]FDC1 Hyp3 taxeha1'!$A$1:$AA$43,27,0)</f>
        <v>0</v>
      </c>
      <c r="T391" s="26">
        <f t="shared" si="18"/>
        <v>0</v>
      </c>
      <c r="U391" s="26">
        <f t="shared" si="19"/>
        <v>0</v>
      </c>
      <c r="V391" s="26">
        <f t="shared" si="20"/>
        <v>0</v>
      </c>
    </row>
    <row r="392" spans="1:22" x14ac:dyDescent="0.35">
      <c r="A392" s="20">
        <v>520472</v>
      </c>
      <c r="B392" s="1" t="s">
        <v>1230</v>
      </c>
      <c r="C392" s="19" t="s">
        <v>27</v>
      </c>
      <c r="D392" s="2">
        <v>0</v>
      </c>
      <c r="E392" s="2">
        <v>75</v>
      </c>
      <c r="F392" s="2">
        <v>0</v>
      </c>
      <c r="G392" s="2">
        <v>75</v>
      </c>
      <c r="H392" s="19" t="s">
        <v>265</v>
      </c>
      <c r="I392" s="4">
        <v>2023</v>
      </c>
      <c r="J392" s="4">
        <v>4</v>
      </c>
      <c r="K392" s="21">
        <v>6</v>
      </c>
      <c r="L392" s="1" t="s">
        <v>1608</v>
      </c>
      <c r="M392" s="19" t="s">
        <v>1609</v>
      </c>
      <c r="N392" s="4">
        <v>4</v>
      </c>
      <c r="O392" s="4">
        <v>1</v>
      </c>
      <c r="P392" s="5">
        <v>45040</v>
      </c>
      <c r="Q392" s="25">
        <f>VLOOKUP(H392,'[2]FDC1 zone Hyp1'!$A$2:$Y$43,24,0)</f>
        <v>126.44</v>
      </c>
      <c r="R392" s="25">
        <f>VLOOKUP(H392,'[2]FDC2 zone Hyp2'!$A$2:$AA$43,24,0)</f>
        <v>130.44</v>
      </c>
      <c r="S392" s="25">
        <f>VLOOKUP(H392,'[2]FDC1 Hyp3 taxeha1'!$A$1:$AA$43,27,0)</f>
        <v>0</v>
      </c>
      <c r="T392" s="26">
        <f t="shared" si="18"/>
        <v>758.64</v>
      </c>
      <c r="U392" s="26">
        <f t="shared" si="19"/>
        <v>782.64</v>
      </c>
      <c r="V392" s="26">
        <f t="shared" si="20"/>
        <v>0</v>
      </c>
    </row>
    <row r="393" spans="1:22" x14ac:dyDescent="0.35">
      <c r="A393" s="20">
        <v>520473</v>
      </c>
      <c r="B393" s="1" t="s">
        <v>1277</v>
      </c>
      <c r="C393" s="19" t="s">
        <v>27</v>
      </c>
      <c r="D393" s="2">
        <v>0</v>
      </c>
      <c r="E393" s="2">
        <v>679</v>
      </c>
      <c r="F393" s="2">
        <v>0</v>
      </c>
      <c r="G393" s="2">
        <v>679</v>
      </c>
      <c r="H393" s="19" t="s">
        <v>830</v>
      </c>
      <c r="I393" s="4">
        <v>2023</v>
      </c>
      <c r="J393" s="4">
        <v>27</v>
      </c>
      <c r="K393" s="21">
        <v>22</v>
      </c>
      <c r="L393" s="1" t="s">
        <v>1608</v>
      </c>
      <c r="M393" s="19" t="s">
        <v>1609</v>
      </c>
      <c r="N393" s="4">
        <v>20</v>
      </c>
      <c r="O393" s="4">
        <v>1</v>
      </c>
      <c r="P393" s="5">
        <v>45040</v>
      </c>
      <c r="Q393" s="25">
        <f>VLOOKUP(H393,'[2]FDC1 zone Hyp1'!$A$2:$Y$43,24,0)</f>
        <v>81.709999999999994</v>
      </c>
      <c r="R393" s="25">
        <f>VLOOKUP(H393,'[2]FDC2 zone Hyp2'!$A$2:$AA$43,24,0)</f>
        <v>87.68</v>
      </c>
      <c r="S393" s="25">
        <f>VLOOKUP(H393,'[2]FDC1 Hyp3 taxeha1'!$A$1:$AA$43,27,0)</f>
        <v>0</v>
      </c>
      <c r="T393" s="26">
        <f t="shared" si="18"/>
        <v>1797.62</v>
      </c>
      <c r="U393" s="26">
        <f t="shared" si="19"/>
        <v>1928.96</v>
      </c>
      <c r="V393" s="26">
        <f t="shared" si="20"/>
        <v>0</v>
      </c>
    </row>
    <row r="394" spans="1:22" x14ac:dyDescent="0.35">
      <c r="A394" s="20">
        <v>520475</v>
      </c>
      <c r="B394" s="1" t="s">
        <v>1070</v>
      </c>
      <c r="C394" s="19" t="s">
        <v>27</v>
      </c>
      <c r="D394" s="2">
        <v>0</v>
      </c>
      <c r="E394" s="2">
        <v>908</v>
      </c>
      <c r="F394" s="2">
        <v>0</v>
      </c>
      <c r="G394" s="2">
        <v>908</v>
      </c>
      <c r="H394" s="19" t="s">
        <v>367</v>
      </c>
      <c r="I394" s="4">
        <v>2023</v>
      </c>
      <c r="J394" s="4">
        <v>18</v>
      </c>
      <c r="K394" s="21">
        <v>18</v>
      </c>
      <c r="L394" s="1" t="s">
        <v>1608</v>
      </c>
      <c r="M394" s="19" t="s">
        <v>1609</v>
      </c>
      <c r="N394" s="4">
        <v>18</v>
      </c>
      <c r="O394" s="4">
        <v>1</v>
      </c>
      <c r="P394" s="5">
        <v>45040</v>
      </c>
      <c r="Q394" s="25">
        <f>VLOOKUP(H394,'[2]FDC1 zone Hyp1'!$A$2:$Y$43,24,0)</f>
        <v>64.040000000000006</v>
      </c>
      <c r="R394" s="25">
        <f>VLOOKUP(H394,'[2]FDC2 zone Hyp2'!$A$2:$AA$43,24,0)</f>
        <v>69.069999999999993</v>
      </c>
      <c r="S394" s="25">
        <f>VLOOKUP(H394,'[2]FDC1 Hyp3 taxeha1'!$A$1:$AA$43,27,0)</f>
        <v>0</v>
      </c>
      <c r="T394" s="26">
        <f t="shared" si="18"/>
        <v>1152.72</v>
      </c>
      <c r="U394" s="26">
        <f t="shared" si="19"/>
        <v>1243.2599999999998</v>
      </c>
      <c r="V394" s="26">
        <f t="shared" si="20"/>
        <v>0</v>
      </c>
    </row>
    <row r="395" spans="1:22" x14ac:dyDescent="0.35">
      <c r="A395" s="20">
        <v>520476</v>
      </c>
      <c r="B395" s="1" t="s">
        <v>1450</v>
      </c>
      <c r="C395" s="19" t="s">
        <v>708</v>
      </c>
      <c r="D395" s="2">
        <v>20</v>
      </c>
      <c r="E395" s="2">
        <v>16.72</v>
      </c>
      <c r="F395" s="2">
        <v>0</v>
      </c>
      <c r="G395" s="2">
        <v>36.72</v>
      </c>
      <c r="H395" s="19" t="s">
        <v>700</v>
      </c>
      <c r="I395" s="4">
        <v>2023</v>
      </c>
      <c r="J395" s="4">
        <v>4</v>
      </c>
      <c r="K395" s="21">
        <v>4</v>
      </c>
      <c r="L395" s="1" t="s">
        <v>1608</v>
      </c>
      <c r="M395" s="19" t="s">
        <v>1609</v>
      </c>
      <c r="O395" s="4">
        <v>1</v>
      </c>
      <c r="P395" s="5">
        <v>45040</v>
      </c>
      <c r="Q395" s="25">
        <f>VLOOKUP(H395,'[2]FDC1 zone Hyp1'!$A$2:$Y$43,24,0)</f>
        <v>40.96</v>
      </c>
      <c r="R395" s="25">
        <f>VLOOKUP(H395,'[2]FDC2 zone Hyp2'!$A$2:$AA$43,24,0)</f>
        <v>46.06</v>
      </c>
      <c r="S395" s="25">
        <f>VLOOKUP(H395,'[2]FDC1 Hyp3 taxeha1'!$A$1:$AA$43,27,0)</f>
        <v>0</v>
      </c>
      <c r="T395" s="26">
        <f t="shared" si="18"/>
        <v>163.84</v>
      </c>
      <c r="U395" s="26">
        <f t="shared" si="19"/>
        <v>184.24</v>
      </c>
      <c r="V395" s="26">
        <f t="shared" si="20"/>
        <v>0</v>
      </c>
    </row>
    <row r="396" spans="1:22" x14ac:dyDescent="0.35">
      <c r="A396" s="20">
        <v>520479</v>
      </c>
      <c r="B396" s="1" t="s">
        <v>1095</v>
      </c>
      <c r="C396" s="19" t="s">
        <v>27</v>
      </c>
      <c r="D396" s="2">
        <v>0</v>
      </c>
      <c r="E396" s="2">
        <v>2205</v>
      </c>
      <c r="F396" s="2">
        <v>0</v>
      </c>
      <c r="G396" s="2">
        <v>2205</v>
      </c>
      <c r="H396" s="19" t="s">
        <v>5</v>
      </c>
      <c r="I396" s="4">
        <v>2023</v>
      </c>
      <c r="J396" s="4">
        <v>330</v>
      </c>
      <c r="K396" s="21">
        <v>270</v>
      </c>
      <c r="L396" s="1" t="s">
        <v>1608</v>
      </c>
      <c r="M396" s="19" t="s">
        <v>1609</v>
      </c>
      <c r="N396" s="4">
        <v>269</v>
      </c>
      <c r="O396" s="4">
        <v>1</v>
      </c>
      <c r="P396" s="5">
        <v>45040</v>
      </c>
      <c r="Q396" s="25">
        <f>VLOOKUP(H396,'[2]FDC1 zone Hyp1'!$A$2:$Y$43,24,0)</f>
        <v>41.51</v>
      </c>
      <c r="R396" s="25">
        <f>VLOOKUP(H396,'[2]FDC2 zone Hyp2'!$A$2:$AA$43,24,0)</f>
        <v>46.42</v>
      </c>
      <c r="S396" s="25">
        <f>VLOOKUP(H396,'[2]FDC1 Hyp3 taxeha1'!$A$1:$AA$43,27,0)</f>
        <v>0</v>
      </c>
      <c r="T396" s="26">
        <f t="shared" si="18"/>
        <v>11207.699999999999</v>
      </c>
      <c r="U396" s="26">
        <f t="shared" si="19"/>
        <v>12533.4</v>
      </c>
      <c r="V396" s="26">
        <f t="shared" si="20"/>
        <v>0</v>
      </c>
    </row>
    <row r="397" spans="1:22" x14ac:dyDescent="0.35">
      <c r="A397" s="20">
        <v>520480</v>
      </c>
      <c r="B397" s="1" t="s">
        <v>1249</v>
      </c>
      <c r="C397" s="19" t="s">
        <v>27</v>
      </c>
      <c r="D397" s="2">
        <v>0</v>
      </c>
      <c r="E397" s="2">
        <v>509</v>
      </c>
      <c r="F397" s="2">
        <v>0</v>
      </c>
      <c r="G397" s="2">
        <v>509</v>
      </c>
      <c r="H397" s="19" t="s">
        <v>43</v>
      </c>
      <c r="I397" s="4">
        <v>2023</v>
      </c>
      <c r="J397" s="4">
        <v>8</v>
      </c>
      <c r="K397" s="21">
        <v>11</v>
      </c>
      <c r="L397" s="1" t="s">
        <v>1608</v>
      </c>
      <c r="M397" s="19" t="s">
        <v>1609</v>
      </c>
      <c r="N397" s="4">
        <v>9</v>
      </c>
      <c r="O397" s="4">
        <v>1</v>
      </c>
      <c r="P397" s="5">
        <v>45040</v>
      </c>
      <c r="Q397" s="25">
        <f>VLOOKUP(H397,'[2]FDC1 zone Hyp1'!$A$2:$Y$43,24,0)</f>
        <v>50.56</v>
      </c>
      <c r="R397" s="25">
        <f>VLOOKUP(H397,'[2]FDC2 zone Hyp2'!$A$2:$AA$43,24,0)</f>
        <v>54.94</v>
      </c>
      <c r="S397" s="25">
        <f>VLOOKUP(H397,'[2]FDC1 Hyp3 taxeha1'!$A$1:$AA$43,27,0)</f>
        <v>0</v>
      </c>
      <c r="T397" s="26">
        <f t="shared" si="18"/>
        <v>556.16000000000008</v>
      </c>
      <c r="U397" s="26">
        <f t="shared" si="19"/>
        <v>604.33999999999992</v>
      </c>
      <c r="V397" s="26">
        <f t="shared" si="20"/>
        <v>0</v>
      </c>
    </row>
    <row r="398" spans="1:22" x14ac:dyDescent="0.35">
      <c r="A398" s="20">
        <v>520481</v>
      </c>
      <c r="B398" s="1" t="s">
        <v>1524</v>
      </c>
      <c r="C398" s="19" t="s">
        <v>27</v>
      </c>
      <c r="D398" s="2">
        <v>0</v>
      </c>
      <c r="E398" s="2">
        <v>89</v>
      </c>
      <c r="F398" s="2">
        <v>0</v>
      </c>
      <c r="G398" s="2">
        <v>89</v>
      </c>
      <c r="H398" s="19" t="s">
        <v>54</v>
      </c>
      <c r="I398" s="4">
        <v>2023</v>
      </c>
      <c r="J398" s="4">
        <v>8</v>
      </c>
      <c r="K398" s="21">
        <v>8</v>
      </c>
      <c r="L398" s="1" t="s">
        <v>1608</v>
      </c>
      <c r="M398" s="19" t="s">
        <v>1609</v>
      </c>
      <c r="N398" s="4">
        <v>7</v>
      </c>
      <c r="O398" s="4">
        <v>1</v>
      </c>
      <c r="P398" s="5">
        <v>45040</v>
      </c>
      <c r="Q398" s="25">
        <f>VLOOKUP(H398,'[2]FDC1 zone Hyp1'!$A$2:$Y$43,24,0)</f>
        <v>0</v>
      </c>
      <c r="R398" s="25">
        <f>VLOOKUP(H398,'[2]FDC2 zone Hyp2'!$A$2:$AA$43,24,0)</f>
        <v>0</v>
      </c>
      <c r="S398" s="25">
        <f>VLOOKUP(H398,'[2]FDC1 Hyp3 taxeha1'!$A$1:$AA$43,27,0)</f>
        <v>0</v>
      </c>
      <c r="T398" s="26">
        <f t="shared" si="18"/>
        <v>0</v>
      </c>
      <c r="U398" s="26">
        <f t="shared" si="19"/>
        <v>0</v>
      </c>
      <c r="V398" s="26">
        <f t="shared" si="20"/>
        <v>0</v>
      </c>
    </row>
    <row r="399" spans="1:22" x14ac:dyDescent="0.35">
      <c r="A399" s="20">
        <v>520482</v>
      </c>
      <c r="B399" s="1" t="s">
        <v>1524</v>
      </c>
      <c r="C399" s="19" t="s">
        <v>27</v>
      </c>
      <c r="D399" s="2">
        <v>0</v>
      </c>
      <c r="E399" s="2">
        <v>165</v>
      </c>
      <c r="F399" s="2">
        <v>0</v>
      </c>
      <c r="G399" s="2">
        <v>165</v>
      </c>
      <c r="H399" s="19" t="s">
        <v>853</v>
      </c>
      <c r="I399" s="4">
        <v>2023</v>
      </c>
      <c r="J399" s="4">
        <v>15</v>
      </c>
      <c r="K399" s="21">
        <v>15</v>
      </c>
      <c r="L399" s="1" t="s">
        <v>1608</v>
      </c>
      <c r="M399" s="19" t="s">
        <v>1609</v>
      </c>
      <c r="N399" s="4">
        <v>12</v>
      </c>
      <c r="O399" s="4">
        <v>1</v>
      </c>
      <c r="P399" s="5">
        <v>45040</v>
      </c>
      <c r="Q399" s="25">
        <f>VLOOKUP(H399,'[2]FDC1 zone Hyp1'!$A$2:$Y$43,24,0)</f>
        <v>0</v>
      </c>
      <c r="R399" s="25">
        <f>VLOOKUP(H399,'[2]FDC2 zone Hyp2'!$A$2:$AA$43,24,0)</f>
        <v>0</v>
      </c>
      <c r="S399" s="25">
        <f>VLOOKUP(H399,'[2]FDC1 Hyp3 taxeha1'!$A$1:$AA$43,27,0)</f>
        <v>0</v>
      </c>
      <c r="T399" s="26">
        <f t="shared" si="18"/>
        <v>0</v>
      </c>
      <c r="U399" s="26">
        <f t="shared" si="19"/>
        <v>0</v>
      </c>
      <c r="V399" s="26">
        <f t="shared" si="20"/>
        <v>0</v>
      </c>
    </row>
    <row r="400" spans="1:22" x14ac:dyDescent="0.35">
      <c r="A400" s="20">
        <v>520483</v>
      </c>
      <c r="B400" s="1" t="s">
        <v>1473</v>
      </c>
      <c r="C400" s="19" t="s">
        <v>749</v>
      </c>
      <c r="D400" s="2">
        <v>54.24</v>
      </c>
      <c r="E400" s="2">
        <v>94.7</v>
      </c>
      <c r="F400" s="2">
        <v>0</v>
      </c>
      <c r="G400" s="2">
        <v>148.94</v>
      </c>
      <c r="H400" s="19" t="s">
        <v>743</v>
      </c>
      <c r="I400" s="4">
        <v>2023</v>
      </c>
      <c r="J400" s="4">
        <v>12</v>
      </c>
      <c r="K400" s="21">
        <v>18</v>
      </c>
      <c r="L400" s="1" t="s">
        <v>1608</v>
      </c>
      <c r="M400" s="19" t="s">
        <v>1609</v>
      </c>
      <c r="N400" s="4">
        <v>11</v>
      </c>
      <c r="O400" s="4">
        <v>1</v>
      </c>
      <c r="P400" s="5">
        <v>45040</v>
      </c>
      <c r="Q400" s="25">
        <f>VLOOKUP(H400,'[2]FDC1 zone Hyp1'!$A$2:$Y$43,24,0)</f>
        <v>0</v>
      </c>
      <c r="R400" s="25">
        <f>VLOOKUP(H400,'[2]FDC2 zone Hyp2'!$A$2:$AA$43,24,0)</f>
        <v>0.11</v>
      </c>
      <c r="S400" s="25">
        <f>VLOOKUP(H400,'[2]FDC1 Hyp3 taxeha1'!$A$1:$AA$43,27,0)</f>
        <v>0</v>
      </c>
      <c r="T400" s="26">
        <f t="shared" si="18"/>
        <v>0</v>
      </c>
      <c r="U400" s="26">
        <f t="shared" si="19"/>
        <v>1.98</v>
      </c>
      <c r="V400" s="26">
        <f t="shared" si="20"/>
        <v>0</v>
      </c>
    </row>
    <row r="401" spans="1:22" x14ac:dyDescent="0.35">
      <c r="A401" s="20">
        <v>520486</v>
      </c>
      <c r="B401" s="1" t="s">
        <v>152</v>
      </c>
      <c r="C401" s="19" t="s">
        <v>399</v>
      </c>
      <c r="D401" s="2">
        <v>0</v>
      </c>
      <c r="E401" s="2">
        <v>59.66</v>
      </c>
      <c r="F401" s="2">
        <v>0</v>
      </c>
      <c r="G401" s="2">
        <v>59.66</v>
      </c>
      <c r="H401" s="19" t="s">
        <v>54</v>
      </c>
      <c r="I401" s="4">
        <v>2023</v>
      </c>
      <c r="J401" s="4">
        <v>5</v>
      </c>
      <c r="K401" s="21">
        <v>5</v>
      </c>
      <c r="L401" s="1" t="s">
        <v>1608</v>
      </c>
      <c r="M401" s="19" t="s">
        <v>1609</v>
      </c>
      <c r="N401" s="4">
        <v>5</v>
      </c>
      <c r="O401" s="4">
        <v>1</v>
      </c>
      <c r="P401" s="5">
        <v>45040</v>
      </c>
      <c r="Q401" s="25">
        <f>VLOOKUP(H401,'[2]FDC1 zone Hyp1'!$A$2:$Y$43,24,0)</f>
        <v>0</v>
      </c>
      <c r="R401" s="25">
        <f>VLOOKUP(H401,'[2]FDC2 zone Hyp2'!$A$2:$AA$43,24,0)</f>
        <v>0</v>
      </c>
      <c r="S401" s="25">
        <f>VLOOKUP(H401,'[2]FDC1 Hyp3 taxeha1'!$A$1:$AA$43,27,0)</f>
        <v>0</v>
      </c>
      <c r="T401" s="26">
        <f t="shared" si="18"/>
        <v>0</v>
      </c>
      <c r="U401" s="26">
        <f t="shared" si="19"/>
        <v>0</v>
      </c>
      <c r="V401" s="26">
        <f t="shared" si="20"/>
        <v>0</v>
      </c>
    </row>
    <row r="402" spans="1:22" x14ac:dyDescent="0.35">
      <c r="A402" s="20">
        <v>520487</v>
      </c>
      <c r="B402" s="1" t="s">
        <v>1110</v>
      </c>
      <c r="C402" s="19" t="s">
        <v>379</v>
      </c>
      <c r="D402" s="2">
        <v>393.51</v>
      </c>
      <c r="E402" s="2">
        <v>163</v>
      </c>
      <c r="F402" s="2">
        <v>0</v>
      </c>
      <c r="G402" s="2">
        <v>556.51</v>
      </c>
      <c r="H402" s="19" t="s">
        <v>367</v>
      </c>
      <c r="I402" s="4">
        <v>2023</v>
      </c>
      <c r="J402" s="4">
        <v>12</v>
      </c>
      <c r="K402" s="21">
        <v>12</v>
      </c>
      <c r="L402" s="1" t="s">
        <v>1608</v>
      </c>
      <c r="M402" s="19" t="s">
        <v>1609</v>
      </c>
      <c r="N402" s="4">
        <v>12</v>
      </c>
      <c r="O402" s="4">
        <v>1</v>
      </c>
      <c r="P402" s="5">
        <v>45040</v>
      </c>
      <c r="Q402" s="25">
        <f>VLOOKUP(H402,'[2]FDC1 zone Hyp1'!$A$2:$Y$43,24,0)</f>
        <v>64.040000000000006</v>
      </c>
      <c r="R402" s="25">
        <f>VLOOKUP(H402,'[2]FDC2 zone Hyp2'!$A$2:$AA$43,24,0)</f>
        <v>69.069999999999993</v>
      </c>
      <c r="S402" s="25">
        <f>VLOOKUP(H402,'[2]FDC1 Hyp3 taxeha1'!$A$1:$AA$43,27,0)</f>
        <v>0</v>
      </c>
      <c r="T402" s="26">
        <f t="shared" si="18"/>
        <v>768.48</v>
      </c>
      <c r="U402" s="26">
        <f t="shared" si="19"/>
        <v>828.83999999999992</v>
      </c>
      <c r="V402" s="26">
        <f t="shared" si="20"/>
        <v>0</v>
      </c>
    </row>
    <row r="403" spans="1:22" x14ac:dyDescent="0.35">
      <c r="A403" s="20">
        <v>520488</v>
      </c>
      <c r="B403" s="1" t="s">
        <v>1062</v>
      </c>
      <c r="C403" s="19" t="s">
        <v>1638</v>
      </c>
      <c r="D403" s="2">
        <v>80</v>
      </c>
      <c r="E403" s="2">
        <v>0</v>
      </c>
      <c r="F403" s="2">
        <v>0</v>
      </c>
      <c r="G403" s="2">
        <v>80</v>
      </c>
      <c r="H403" s="19" t="s">
        <v>181</v>
      </c>
      <c r="I403" s="4">
        <v>2023</v>
      </c>
      <c r="J403" s="4">
        <v>1</v>
      </c>
      <c r="K403" s="21">
        <v>1</v>
      </c>
      <c r="L403" s="1" t="s">
        <v>1608</v>
      </c>
      <c r="M403" s="19" t="s">
        <v>1609</v>
      </c>
      <c r="N403" s="4">
        <v>1</v>
      </c>
      <c r="O403" s="4">
        <v>1</v>
      </c>
      <c r="P403" s="5">
        <v>45040</v>
      </c>
      <c r="Q403" s="25">
        <f>VLOOKUP(H403,'[2]FDC1 zone Hyp1'!$A$2:$Y$43,24,0)</f>
        <v>58.01</v>
      </c>
      <c r="R403" s="25">
        <f>VLOOKUP(H403,'[2]FDC2 zone Hyp2'!$A$2:$AA$43,24,0)</f>
        <v>62.43</v>
      </c>
      <c r="S403" s="25">
        <f>VLOOKUP(H403,'[2]FDC1 Hyp3 taxeha1'!$A$1:$AA$43,27,0)</f>
        <v>0</v>
      </c>
      <c r="T403" s="26">
        <f t="shared" si="18"/>
        <v>58.01</v>
      </c>
      <c r="U403" s="26">
        <f t="shared" si="19"/>
        <v>62.43</v>
      </c>
      <c r="V403" s="26">
        <f t="shared" si="20"/>
        <v>0</v>
      </c>
    </row>
    <row r="404" spans="1:22" x14ac:dyDescent="0.35">
      <c r="A404" s="20">
        <v>520489</v>
      </c>
      <c r="B404" s="1" t="s">
        <v>1110</v>
      </c>
      <c r="C404" s="19" t="s">
        <v>66</v>
      </c>
      <c r="D404" s="2">
        <v>0</v>
      </c>
      <c r="E404" s="2">
        <v>170</v>
      </c>
      <c r="F404" s="2">
        <v>0</v>
      </c>
      <c r="G404" s="2">
        <v>170</v>
      </c>
      <c r="H404" s="19" t="s">
        <v>367</v>
      </c>
      <c r="I404" s="4">
        <v>2023</v>
      </c>
      <c r="J404" s="4">
        <v>6</v>
      </c>
      <c r="K404" s="21">
        <v>6</v>
      </c>
      <c r="L404" s="1" t="s">
        <v>1608</v>
      </c>
      <c r="M404" s="19" t="s">
        <v>1609</v>
      </c>
      <c r="N404" s="4">
        <v>3</v>
      </c>
      <c r="O404" s="4">
        <v>1</v>
      </c>
      <c r="P404" s="5">
        <v>45040</v>
      </c>
      <c r="Q404" s="25">
        <f>VLOOKUP(H404,'[2]FDC1 zone Hyp1'!$A$2:$Y$43,24,0)</f>
        <v>64.040000000000006</v>
      </c>
      <c r="R404" s="25">
        <f>VLOOKUP(H404,'[2]FDC2 zone Hyp2'!$A$2:$AA$43,24,0)</f>
        <v>69.069999999999993</v>
      </c>
      <c r="S404" s="25">
        <f>VLOOKUP(H404,'[2]FDC1 Hyp3 taxeha1'!$A$1:$AA$43,27,0)</f>
        <v>0</v>
      </c>
      <c r="T404" s="26">
        <f t="shared" si="18"/>
        <v>384.24</v>
      </c>
      <c r="U404" s="26">
        <f t="shared" si="19"/>
        <v>414.41999999999996</v>
      </c>
      <c r="V404" s="26">
        <f t="shared" si="20"/>
        <v>0</v>
      </c>
    </row>
    <row r="405" spans="1:22" x14ac:dyDescent="0.35">
      <c r="A405" s="20">
        <v>520490</v>
      </c>
      <c r="B405" s="1" t="s">
        <v>1516</v>
      </c>
      <c r="C405" s="19" t="s">
        <v>885</v>
      </c>
      <c r="D405" s="2">
        <v>581.24</v>
      </c>
      <c r="E405" s="2">
        <v>149.62</v>
      </c>
      <c r="F405" s="2">
        <v>0</v>
      </c>
      <c r="G405" s="2">
        <v>730.86</v>
      </c>
      <c r="H405" s="19" t="s">
        <v>853</v>
      </c>
      <c r="I405" s="4">
        <v>2023</v>
      </c>
      <c r="J405" s="4">
        <v>5</v>
      </c>
      <c r="K405" s="21">
        <v>5</v>
      </c>
      <c r="L405" s="1" t="s">
        <v>1608</v>
      </c>
      <c r="M405" s="19" t="s">
        <v>1609</v>
      </c>
      <c r="N405" s="4">
        <v>3</v>
      </c>
      <c r="O405" s="4">
        <v>1</v>
      </c>
      <c r="P405" s="5">
        <v>45040</v>
      </c>
      <c r="Q405" s="25">
        <f>VLOOKUP(H405,'[2]FDC1 zone Hyp1'!$A$2:$Y$43,24,0)</f>
        <v>0</v>
      </c>
      <c r="R405" s="25">
        <f>VLOOKUP(H405,'[2]FDC2 zone Hyp2'!$A$2:$AA$43,24,0)</f>
        <v>0</v>
      </c>
      <c r="S405" s="25">
        <f>VLOOKUP(H405,'[2]FDC1 Hyp3 taxeha1'!$A$1:$AA$43,27,0)</f>
        <v>0</v>
      </c>
      <c r="T405" s="26">
        <f t="shared" si="18"/>
        <v>0</v>
      </c>
      <c r="U405" s="26">
        <f t="shared" si="19"/>
        <v>0</v>
      </c>
      <c r="V405" s="26">
        <f t="shared" si="20"/>
        <v>0</v>
      </c>
    </row>
    <row r="406" spans="1:22" x14ac:dyDescent="0.35">
      <c r="A406" s="20">
        <v>520492</v>
      </c>
      <c r="B406" s="1" t="s">
        <v>1491</v>
      </c>
      <c r="C406" s="19" t="s">
        <v>816</v>
      </c>
      <c r="D406" s="2">
        <v>0</v>
      </c>
      <c r="E406" s="2">
        <v>144.35</v>
      </c>
      <c r="F406" s="2">
        <v>0</v>
      </c>
      <c r="G406" s="2">
        <v>144.35</v>
      </c>
      <c r="H406" s="19" t="s">
        <v>814</v>
      </c>
      <c r="I406" s="4">
        <v>2023</v>
      </c>
      <c r="J406" s="4">
        <v>5</v>
      </c>
      <c r="K406" s="21">
        <v>5</v>
      </c>
      <c r="L406" s="1" t="s">
        <v>1608</v>
      </c>
      <c r="M406" s="19" t="s">
        <v>1609</v>
      </c>
      <c r="N406" s="4">
        <v>2</v>
      </c>
      <c r="O406" s="4">
        <v>1</v>
      </c>
      <c r="P406" s="5">
        <v>45040</v>
      </c>
      <c r="Q406" s="25">
        <f>VLOOKUP(H406,'[2]FDC1 zone Hyp1'!$A$2:$Y$43,24,0)</f>
        <v>0</v>
      </c>
      <c r="R406" s="25">
        <f>VLOOKUP(H406,'[2]FDC2 zone Hyp2'!$A$2:$AA$43,24,0)</f>
        <v>0</v>
      </c>
      <c r="S406" s="25">
        <f>VLOOKUP(H406,'[2]FDC1 Hyp3 taxeha1'!$A$1:$AA$43,27,0)</f>
        <v>0</v>
      </c>
      <c r="T406" s="26">
        <f t="shared" si="18"/>
        <v>0</v>
      </c>
      <c r="U406" s="26">
        <f t="shared" si="19"/>
        <v>0</v>
      </c>
      <c r="V406" s="26">
        <f t="shared" si="20"/>
        <v>0</v>
      </c>
    </row>
    <row r="407" spans="1:22" x14ac:dyDescent="0.35">
      <c r="A407" s="20">
        <v>520495</v>
      </c>
      <c r="B407" s="1" t="s">
        <v>103</v>
      </c>
      <c r="C407" s="19" t="s">
        <v>525</v>
      </c>
      <c r="D407" s="2">
        <v>49.93</v>
      </c>
      <c r="E407" s="2">
        <v>65.56</v>
      </c>
      <c r="F407" s="2">
        <v>0</v>
      </c>
      <c r="G407" s="2">
        <v>115.49</v>
      </c>
      <c r="H407" s="19" t="s">
        <v>492</v>
      </c>
      <c r="I407" s="4">
        <v>2023</v>
      </c>
      <c r="J407" s="4">
        <v>2</v>
      </c>
      <c r="K407" s="21">
        <v>2</v>
      </c>
      <c r="L407" s="1" t="s">
        <v>1608</v>
      </c>
      <c r="M407" s="19" t="s">
        <v>1609</v>
      </c>
      <c r="N407" s="4">
        <v>1</v>
      </c>
      <c r="O407" s="4">
        <v>1</v>
      </c>
      <c r="P407" s="5">
        <v>45040</v>
      </c>
      <c r="Q407" s="25">
        <f>VLOOKUP(H407,'[2]FDC1 zone Hyp1'!$A$2:$Y$43,24,0)</f>
        <v>96.97</v>
      </c>
      <c r="R407" s="25">
        <f>VLOOKUP(H407,'[2]FDC2 zone Hyp2'!$A$2:$AA$43,24,0)</f>
        <v>101.32</v>
      </c>
      <c r="S407" s="25">
        <f>VLOOKUP(H407,'[2]FDC1 Hyp3 taxeha1'!$A$1:$AA$43,27,0)</f>
        <v>0</v>
      </c>
      <c r="T407" s="26">
        <f t="shared" si="18"/>
        <v>193.94</v>
      </c>
      <c r="U407" s="26">
        <f t="shared" si="19"/>
        <v>202.64</v>
      </c>
      <c r="V407" s="26">
        <f t="shared" si="20"/>
        <v>0</v>
      </c>
    </row>
    <row r="408" spans="1:22" x14ac:dyDescent="0.35">
      <c r="A408" s="20">
        <v>520497</v>
      </c>
      <c r="B408" s="1" t="s">
        <v>1566</v>
      </c>
      <c r="C408" s="19" t="s">
        <v>57</v>
      </c>
      <c r="D408" s="2">
        <v>256.72000000000003</v>
      </c>
      <c r="E408" s="2">
        <v>355.1</v>
      </c>
      <c r="F408" s="2">
        <v>0</v>
      </c>
      <c r="G408" s="2">
        <v>611.82000000000005</v>
      </c>
      <c r="H408" s="19" t="s">
        <v>999</v>
      </c>
      <c r="I408" s="4">
        <v>2023</v>
      </c>
      <c r="J408" s="4">
        <v>10</v>
      </c>
      <c r="K408" s="21">
        <v>10</v>
      </c>
      <c r="L408" s="1" t="s">
        <v>1608</v>
      </c>
      <c r="M408" s="19" t="s">
        <v>1609</v>
      </c>
      <c r="N408" s="4">
        <v>8</v>
      </c>
      <c r="O408" s="4">
        <v>1</v>
      </c>
      <c r="P408" s="5">
        <v>45040</v>
      </c>
      <c r="Q408" s="25">
        <f>VLOOKUP(H408,'[2]FDC1 zone Hyp1'!$A$2:$Y$43,24,0)</f>
        <v>15.58</v>
      </c>
      <c r="R408" s="25">
        <f>VLOOKUP(H408,'[2]FDC2 zone Hyp2'!$A$2:$AA$43,24,0)</f>
        <v>20.76</v>
      </c>
      <c r="S408" s="25">
        <f>VLOOKUP(H408,'[2]FDC1 Hyp3 taxeha1'!$A$1:$AA$43,27,0)</f>
        <v>0</v>
      </c>
      <c r="T408" s="26">
        <f t="shared" si="18"/>
        <v>155.80000000000001</v>
      </c>
      <c r="U408" s="26">
        <f t="shared" si="19"/>
        <v>207.60000000000002</v>
      </c>
      <c r="V408" s="26">
        <f t="shared" si="20"/>
        <v>0</v>
      </c>
    </row>
    <row r="409" spans="1:22" x14ac:dyDescent="0.35">
      <c r="A409" s="20">
        <v>520498</v>
      </c>
      <c r="B409" s="1" t="s">
        <v>1363</v>
      </c>
      <c r="C409" s="19" t="s">
        <v>609</v>
      </c>
      <c r="D409" s="2">
        <v>251.29</v>
      </c>
      <c r="E409" s="2">
        <v>67.319999999999993</v>
      </c>
      <c r="F409" s="2">
        <v>0</v>
      </c>
      <c r="G409" s="2">
        <v>318.61</v>
      </c>
      <c r="H409" s="19" t="s">
        <v>88</v>
      </c>
      <c r="I409" s="4">
        <v>2023</v>
      </c>
      <c r="J409" s="4">
        <v>2</v>
      </c>
      <c r="K409" s="21">
        <v>2</v>
      </c>
      <c r="L409" s="1" t="s">
        <v>1608</v>
      </c>
      <c r="M409" s="19" t="s">
        <v>1609</v>
      </c>
      <c r="N409" s="4">
        <v>2</v>
      </c>
      <c r="O409" s="4">
        <v>1</v>
      </c>
      <c r="P409" s="5">
        <v>45040</v>
      </c>
      <c r="Q409" s="25">
        <f>VLOOKUP(H409,'[2]FDC1 zone Hyp1'!$A$2:$Y$43,24,0)</f>
        <v>48.63</v>
      </c>
      <c r="R409" s="25">
        <f>VLOOKUP(H409,'[2]FDC2 zone Hyp2'!$A$2:$AA$43,24,0)</f>
        <v>53.52</v>
      </c>
      <c r="S409" s="25">
        <f>VLOOKUP(H409,'[2]FDC1 Hyp3 taxeha1'!$A$1:$AA$43,27,0)</f>
        <v>0</v>
      </c>
      <c r="T409" s="26">
        <f t="shared" si="18"/>
        <v>97.26</v>
      </c>
      <c r="U409" s="26">
        <f t="shared" si="19"/>
        <v>107.04</v>
      </c>
      <c r="V409" s="26">
        <f t="shared" si="20"/>
        <v>0</v>
      </c>
    </row>
    <row r="410" spans="1:22" x14ac:dyDescent="0.35">
      <c r="A410" s="20">
        <v>520501</v>
      </c>
      <c r="B410" s="1" t="s">
        <v>1586</v>
      </c>
      <c r="C410" s="19" t="s">
        <v>1035</v>
      </c>
      <c r="D410" s="2">
        <v>0</v>
      </c>
      <c r="E410" s="2">
        <v>12.5</v>
      </c>
      <c r="F410" s="2">
        <v>0</v>
      </c>
      <c r="G410" s="2">
        <v>12.5</v>
      </c>
      <c r="H410" s="19" t="s">
        <v>999</v>
      </c>
      <c r="I410" s="4">
        <v>2023</v>
      </c>
      <c r="J410" s="4">
        <v>2</v>
      </c>
      <c r="K410" s="21">
        <v>2</v>
      </c>
      <c r="L410" s="1" t="s">
        <v>1608</v>
      </c>
      <c r="M410" s="19" t="s">
        <v>1609</v>
      </c>
      <c r="N410" s="4">
        <v>1</v>
      </c>
      <c r="O410" s="4">
        <v>1</v>
      </c>
      <c r="P410" s="5">
        <v>45040</v>
      </c>
      <c r="Q410" s="25">
        <f>VLOOKUP(H410,'[2]FDC1 zone Hyp1'!$A$2:$Y$43,24,0)</f>
        <v>15.58</v>
      </c>
      <c r="R410" s="25">
        <f>VLOOKUP(H410,'[2]FDC2 zone Hyp2'!$A$2:$AA$43,24,0)</f>
        <v>20.76</v>
      </c>
      <c r="S410" s="25">
        <f>VLOOKUP(H410,'[2]FDC1 Hyp3 taxeha1'!$A$1:$AA$43,27,0)</f>
        <v>0</v>
      </c>
      <c r="T410" s="26">
        <f t="shared" si="18"/>
        <v>31.16</v>
      </c>
      <c r="U410" s="26">
        <f t="shared" si="19"/>
        <v>41.52</v>
      </c>
      <c r="V410" s="26">
        <f t="shared" si="20"/>
        <v>0</v>
      </c>
    </row>
    <row r="411" spans="1:22" x14ac:dyDescent="0.35">
      <c r="A411" s="20">
        <v>520505</v>
      </c>
      <c r="B411" s="1" t="s">
        <v>1225</v>
      </c>
      <c r="C411" s="19" t="s">
        <v>279</v>
      </c>
      <c r="D411" s="2">
        <v>611.47</v>
      </c>
      <c r="E411" s="2">
        <v>516.77</v>
      </c>
      <c r="F411" s="2">
        <v>0</v>
      </c>
      <c r="G411" s="2">
        <v>1128.24</v>
      </c>
      <c r="H411" s="19" t="s">
        <v>265</v>
      </c>
      <c r="I411" s="4">
        <v>2023</v>
      </c>
      <c r="J411" s="4">
        <v>25</v>
      </c>
      <c r="K411" s="21">
        <v>45</v>
      </c>
      <c r="L411" s="1" t="s">
        <v>1608</v>
      </c>
      <c r="M411" s="19" t="s">
        <v>1609</v>
      </c>
      <c r="N411" s="4">
        <v>41</v>
      </c>
      <c r="O411" s="4">
        <v>1</v>
      </c>
      <c r="P411" s="5">
        <v>45040</v>
      </c>
      <c r="Q411" s="25">
        <f>VLOOKUP(H411,'[2]FDC1 zone Hyp1'!$A$2:$Y$43,24,0)</f>
        <v>126.44</v>
      </c>
      <c r="R411" s="25">
        <f>VLOOKUP(H411,'[2]FDC2 zone Hyp2'!$A$2:$AA$43,24,0)</f>
        <v>130.44</v>
      </c>
      <c r="S411" s="25">
        <f>VLOOKUP(H411,'[2]FDC1 Hyp3 taxeha1'!$A$1:$AA$43,27,0)</f>
        <v>0</v>
      </c>
      <c r="T411" s="26">
        <f t="shared" si="18"/>
        <v>5689.8</v>
      </c>
      <c r="U411" s="26">
        <f t="shared" si="19"/>
        <v>5869.8</v>
      </c>
      <c r="V411" s="26">
        <f t="shared" si="20"/>
        <v>0</v>
      </c>
    </row>
    <row r="412" spans="1:22" x14ac:dyDescent="0.35">
      <c r="A412" s="20">
        <v>520506</v>
      </c>
      <c r="B412" s="1" t="s">
        <v>1525</v>
      </c>
      <c r="C412" s="19" t="s">
        <v>886</v>
      </c>
      <c r="D412" s="2">
        <v>575.67999999999995</v>
      </c>
      <c r="E412" s="2">
        <v>244.48</v>
      </c>
      <c r="F412" s="2">
        <v>0</v>
      </c>
      <c r="G412" s="2">
        <v>820.16</v>
      </c>
      <c r="H412" s="19" t="s">
        <v>853</v>
      </c>
      <c r="I412" s="4">
        <v>2023</v>
      </c>
      <c r="J412" s="4">
        <v>12</v>
      </c>
      <c r="K412" s="21">
        <v>12</v>
      </c>
      <c r="L412" s="1" t="s">
        <v>1608</v>
      </c>
      <c r="M412" s="19" t="s">
        <v>1609</v>
      </c>
      <c r="N412" s="4">
        <v>6</v>
      </c>
      <c r="O412" s="4">
        <v>1</v>
      </c>
      <c r="P412" s="5">
        <v>45040</v>
      </c>
      <c r="Q412" s="25">
        <f>VLOOKUP(H412,'[2]FDC1 zone Hyp1'!$A$2:$Y$43,24,0)</f>
        <v>0</v>
      </c>
      <c r="R412" s="25">
        <f>VLOOKUP(H412,'[2]FDC2 zone Hyp2'!$A$2:$AA$43,24,0)</f>
        <v>0</v>
      </c>
      <c r="S412" s="25">
        <f>VLOOKUP(H412,'[2]FDC1 Hyp3 taxeha1'!$A$1:$AA$43,27,0)</f>
        <v>0</v>
      </c>
      <c r="T412" s="26">
        <f t="shared" si="18"/>
        <v>0</v>
      </c>
      <c r="U412" s="26">
        <f t="shared" si="19"/>
        <v>0</v>
      </c>
      <c r="V412" s="26">
        <f t="shared" si="20"/>
        <v>0</v>
      </c>
    </row>
    <row r="413" spans="1:22" x14ac:dyDescent="0.35">
      <c r="A413" s="20">
        <v>520507</v>
      </c>
      <c r="B413" s="1" t="s">
        <v>1292</v>
      </c>
      <c r="C413" s="19" t="s">
        <v>996</v>
      </c>
      <c r="D413" s="2">
        <v>169.17</v>
      </c>
      <c r="E413" s="2">
        <v>70.069999999999993</v>
      </c>
      <c r="F413" s="2">
        <v>0</v>
      </c>
      <c r="G413" s="2">
        <v>239.24</v>
      </c>
      <c r="H413" s="19" t="s">
        <v>980</v>
      </c>
      <c r="I413" s="4">
        <v>2023</v>
      </c>
      <c r="J413" s="4">
        <v>8</v>
      </c>
      <c r="K413" s="21">
        <v>10</v>
      </c>
      <c r="L413" s="1" t="s">
        <v>1608</v>
      </c>
      <c r="M413" s="19" t="s">
        <v>1609</v>
      </c>
      <c r="N413" s="4">
        <v>10</v>
      </c>
      <c r="O413" s="4">
        <v>1</v>
      </c>
      <c r="P413" s="5">
        <v>45040</v>
      </c>
      <c r="Q413" s="25">
        <f>VLOOKUP(H413,'[2]FDC1 zone Hyp1'!$A$2:$Y$43,24,0)</f>
        <v>0</v>
      </c>
      <c r="R413" s="25">
        <f>VLOOKUP(H413,'[2]FDC2 zone Hyp2'!$A$2:$AA$43,24,0)</f>
        <v>0</v>
      </c>
      <c r="S413" s="25">
        <f>VLOOKUP(H413,'[2]FDC1 Hyp3 taxeha1'!$A$1:$AA$43,27,0)</f>
        <v>0</v>
      </c>
      <c r="T413" s="26">
        <f t="shared" si="18"/>
        <v>0</v>
      </c>
      <c r="U413" s="26">
        <f t="shared" si="19"/>
        <v>0</v>
      </c>
      <c r="V413" s="26">
        <f t="shared" si="20"/>
        <v>0</v>
      </c>
    </row>
    <row r="414" spans="1:22" x14ac:dyDescent="0.35">
      <c r="A414" s="20">
        <v>520508</v>
      </c>
      <c r="B414" s="1" t="s">
        <v>1270</v>
      </c>
      <c r="C414" s="19" t="s">
        <v>77</v>
      </c>
      <c r="D414" s="2">
        <v>66.599999999999994</v>
      </c>
      <c r="E414" s="2">
        <v>249.66</v>
      </c>
      <c r="F414" s="2">
        <v>0</v>
      </c>
      <c r="G414" s="2">
        <v>316.26</v>
      </c>
      <c r="H414" s="19" t="s">
        <v>367</v>
      </c>
      <c r="I414" s="4">
        <v>2023</v>
      </c>
      <c r="J414" s="4">
        <v>10</v>
      </c>
      <c r="K414" s="21">
        <v>13</v>
      </c>
      <c r="L414" s="1" t="s">
        <v>1608</v>
      </c>
      <c r="M414" s="19" t="s">
        <v>1609</v>
      </c>
      <c r="N414" s="4">
        <v>7</v>
      </c>
      <c r="O414" s="4">
        <v>1</v>
      </c>
      <c r="P414" s="5">
        <v>45040</v>
      </c>
      <c r="Q414" s="25">
        <f>VLOOKUP(H414,'[2]FDC1 zone Hyp1'!$A$2:$Y$43,24,0)</f>
        <v>64.040000000000006</v>
      </c>
      <c r="R414" s="25">
        <f>VLOOKUP(H414,'[2]FDC2 zone Hyp2'!$A$2:$AA$43,24,0)</f>
        <v>69.069999999999993</v>
      </c>
      <c r="S414" s="25">
        <f>VLOOKUP(H414,'[2]FDC1 Hyp3 taxeha1'!$A$1:$AA$43,27,0)</f>
        <v>0</v>
      </c>
      <c r="T414" s="26">
        <f t="shared" si="18"/>
        <v>832.5200000000001</v>
      </c>
      <c r="U414" s="26">
        <f t="shared" si="19"/>
        <v>897.90999999999985</v>
      </c>
      <c r="V414" s="26">
        <f t="shared" si="20"/>
        <v>0</v>
      </c>
    </row>
    <row r="415" spans="1:22" x14ac:dyDescent="0.35">
      <c r="A415" s="20">
        <v>520509</v>
      </c>
      <c r="B415" s="1" t="s">
        <v>1576</v>
      </c>
      <c r="C415" s="19" t="s">
        <v>978</v>
      </c>
      <c r="D415" s="2">
        <v>68.09</v>
      </c>
      <c r="E415" s="2">
        <v>62.72</v>
      </c>
      <c r="F415" s="2">
        <v>0</v>
      </c>
      <c r="G415" s="2">
        <v>130.81</v>
      </c>
      <c r="H415" s="19" t="s">
        <v>999</v>
      </c>
      <c r="I415" s="4">
        <v>2023</v>
      </c>
      <c r="J415" s="4">
        <v>8</v>
      </c>
      <c r="K415" s="21">
        <v>8</v>
      </c>
      <c r="L415" s="1" t="s">
        <v>1608</v>
      </c>
      <c r="M415" s="19" t="s">
        <v>1609</v>
      </c>
      <c r="N415" s="4">
        <v>4</v>
      </c>
      <c r="O415" s="4">
        <v>1</v>
      </c>
      <c r="P415" s="5">
        <v>45040</v>
      </c>
      <c r="Q415" s="25">
        <f>VLOOKUP(H415,'[2]FDC1 zone Hyp1'!$A$2:$Y$43,24,0)</f>
        <v>15.58</v>
      </c>
      <c r="R415" s="25">
        <f>VLOOKUP(H415,'[2]FDC2 zone Hyp2'!$A$2:$AA$43,24,0)</f>
        <v>20.76</v>
      </c>
      <c r="S415" s="25">
        <f>VLOOKUP(H415,'[2]FDC1 Hyp3 taxeha1'!$A$1:$AA$43,27,0)</f>
        <v>0</v>
      </c>
      <c r="T415" s="26">
        <f t="shared" si="18"/>
        <v>124.64</v>
      </c>
      <c r="U415" s="26">
        <f t="shared" si="19"/>
        <v>166.08</v>
      </c>
      <c r="V415" s="26">
        <f t="shared" si="20"/>
        <v>0</v>
      </c>
    </row>
    <row r="416" spans="1:22" x14ac:dyDescent="0.35">
      <c r="A416" s="20">
        <v>520513</v>
      </c>
      <c r="B416" s="1" t="s">
        <v>28</v>
      </c>
      <c r="C416" s="19" t="s">
        <v>150</v>
      </c>
      <c r="D416" s="2">
        <v>0</v>
      </c>
      <c r="E416" s="2">
        <v>76.34</v>
      </c>
      <c r="F416" s="2">
        <v>0</v>
      </c>
      <c r="G416" s="2">
        <v>76.34</v>
      </c>
      <c r="H416" s="19" t="s">
        <v>12</v>
      </c>
      <c r="I416" s="4">
        <v>2023</v>
      </c>
      <c r="J416" s="4">
        <v>6</v>
      </c>
      <c r="K416" s="21">
        <v>6</v>
      </c>
      <c r="L416" s="1" t="s">
        <v>1608</v>
      </c>
      <c r="M416" s="19" t="s">
        <v>1609</v>
      </c>
      <c r="N416" s="4">
        <v>6</v>
      </c>
      <c r="O416" s="4">
        <v>1</v>
      </c>
      <c r="P416" s="5">
        <v>45040</v>
      </c>
      <c r="Q416" s="25">
        <f>VLOOKUP(H416,'[2]FDC1 zone Hyp1'!$A$2:$Y$43,24,0)</f>
        <v>14.75</v>
      </c>
      <c r="R416" s="25">
        <f>VLOOKUP(H416,'[2]FDC2 zone Hyp2'!$A$2:$AA$43,24,0)</f>
        <v>20.51</v>
      </c>
      <c r="S416" s="25">
        <f>VLOOKUP(H416,'[2]FDC1 Hyp3 taxeha1'!$A$1:$AA$43,27,0)</f>
        <v>0</v>
      </c>
      <c r="T416" s="26">
        <f t="shared" si="18"/>
        <v>88.5</v>
      </c>
      <c r="U416" s="26">
        <f t="shared" si="19"/>
        <v>123.06</v>
      </c>
      <c r="V416" s="26">
        <f t="shared" si="20"/>
        <v>0</v>
      </c>
    </row>
    <row r="417" spans="1:22" x14ac:dyDescent="0.35">
      <c r="A417" s="20">
        <v>520514</v>
      </c>
      <c r="B417" s="1" t="s">
        <v>1115</v>
      </c>
      <c r="C417" s="19" t="s">
        <v>77</v>
      </c>
      <c r="D417" s="2">
        <v>355.29</v>
      </c>
      <c r="E417" s="2">
        <v>1396.28</v>
      </c>
      <c r="F417" s="2">
        <v>0</v>
      </c>
      <c r="G417" s="2">
        <v>1751.57</v>
      </c>
      <c r="H417" s="19" t="s">
        <v>72</v>
      </c>
      <c r="I417" s="4">
        <v>2023</v>
      </c>
      <c r="J417" s="4">
        <v>100</v>
      </c>
      <c r="K417" s="21">
        <v>100</v>
      </c>
      <c r="L417" s="1" t="s">
        <v>1608</v>
      </c>
      <c r="M417" s="19" t="s">
        <v>1609</v>
      </c>
      <c r="N417" s="4">
        <v>100</v>
      </c>
      <c r="O417" s="4">
        <v>1</v>
      </c>
      <c r="P417" s="5">
        <v>45040</v>
      </c>
      <c r="Q417" s="25">
        <f>VLOOKUP(H417,'[2]FDC1 zone Hyp1'!$A$2:$Y$43,24,0)</f>
        <v>29.56</v>
      </c>
      <c r="R417" s="25">
        <f>VLOOKUP(H417,'[2]FDC2 zone Hyp2'!$A$2:$AA$43,24,0)</f>
        <v>33.909999999999997</v>
      </c>
      <c r="S417" s="25">
        <f>VLOOKUP(H417,'[2]FDC1 Hyp3 taxeha1'!$A$1:$AA$43,27,0)</f>
        <v>0</v>
      </c>
      <c r="T417" s="26">
        <f t="shared" si="18"/>
        <v>2956</v>
      </c>
      <c r="U417" s="26">
        <f t="shared" si="19"/>
        <v>3390.9999999999995</v>
      </c>
      <c r="V417" s="26">
        <f t="shared" si="20"/>
        <v>0</v>
      </c>
    </row>
    <row r="418" spans="1:22" x14ac:dyDescent="0.35">
      <c r="A418" s="20">
        <v>520515</v>
      </c>
      <c r="B418" s="1" t="s">
        <v>1199</v>
      </c>
      <c r="C418" s="19" t="s">
        <v>469</v>
      </c>
      <c r="D418" s="2">
        <v>59.69</v>
      </c>
      <c r="E418" s="2">
        <v>9.33</v>
      </c>
      <c r="F418" s="2">
        <v>0</v>
      </c>
      <c r="G418" s="2">
        <v>69.02</v>
      </c>
      <c r="H418" s="19" t="s">
        <v>111</v>
      </c>
      <c r="I418" s="4">
        <v>2023</v>
      </c>
      <c r="J418" s="4">
        <v>1</v>
      </c>
      <c r="K418" s="21">
        <v>1</v>
      </c>
      <c r="L418" s="1" t="s">
        <v>1608</v>
      </c>
      <c r="M418" s="19" t="s">
        <v>1609</v>
      </c>
      <c r="N418" s="4">
        <v>1</v>
      </c>
      <c r="O418" s="4">
        <v>1</v>
      </c>
      <c r="P418" s="5">
        <v>45040</v>
      </c>
      <c r="Q418" s="25">
        <f>VLOOKUP(H418,'[2]FDC1 zone Hyp1'!$A$2:$Y$43,24,0)</f>
        <v>83.82</v>
      </c>
      <c r="R418" s="25">
        <f>VLOOKUP(H418,'[2]FDC2 zone Hyp2'!$A$2:$AA$43,24,0)</f>
        <v>88.42</v>
      </c>
      <c r="S418" s="25">
        <f>VLOOKUP(H418,'[2]FDC1 Hyp3 taxeha1'!$A$1:$AA$43,27,0)</f>
        <v>0</v>
      </c>
      <c r="T418" s="26">
        <f t="shared" si="18"/>
        <v>83.82</v>
      </c>
      <c r="U418" s="26">
        <f t="shared" si="19"/>
        <v>88.42</v>
      </c>
      <c r="V418" s="26">
        <f t="shared" si="20"/>
        <v>0</v>
      </c>
    </row>
    <row r="419" spans="1:22" x14ac:dyDescent="0.35">
      <c r="A419" s="20">
        <v>520517</v>
      </c>
      <c r="B419" s="1" t="s">
        <v>1062</v>
      </c>
      <c r="C419" s="19" t="s">
        <v>207</v>
      </c>
      <c r="D419" s="2">
        <v>0</v>
      </c>
      <c r="E419" s="2">
        <v>45.59</v>
      </c>
      <c r="F419" s="2">
        <v>0</v>
      </c>
      <c r="G419" s="2">
        <v>45.59</v>
      </c>
      <c r="H419" s="19" t="s">
        <v>181</v>
      </c>
      <c r="I419" s="4">
        <v>2023</v>
      </c>
      <c r="J419" s="4">
        <v>3</v>
      </c>
      <c r="K419" s="21">
        <v>3</v>
      </c>
      <c r="L419" s="1" t="s">
        <v>1608</v>
      </c>
      <c r="M419" s="19" t="s">
        <v>1609</v>
      </c>
      <c r="N419" s="4">
        <v>1</v>
      </c>
      <c r="O419" s="4">
        <v>1</v>
      </c>
      <c r="P419" s="5">
        <v>45040</v>
      </c>
      <c r="Q419" s="25">
        <f>VLOOKUP(H419,'[2]FDC1 zone Hyp1'!$A$2:$Y$43,24,0)</f>
        <v>58.01</v>
      </c>
      <c r="R419" s="25">
        <f>VLOOKUP(H419,'[2]FDC2 zone Hyp2'!$A$2:$AA$43,24,0)</f>
        <v>62.43</v>
      </c>
      <c r="S419" s="25">
        <f>VLOOKUP(H419,'[2]FDC1 Hyp3 taxeha1'!$A$1:$AA$43,27,0)</f>
        <v>0</v>
      </c>
      <c r="T419" s="26">
        <f t="shared" si="18"/>
        <v>174.03</v>
      </c>
      <c r="U419" s="26">
        <f t="shared" si="19"/>
        <v>187.29</v>
      </c>
      <c r="V419" s="26">
        <f t="shared" si="20"/>
        <v>0</v>
      </c>
    </row>
    <row r="420" spans="1:22" x14ac:dyDescent="0.35">
      <c r="A420" s="20">
        <v>520518</v>
      </c>
      <c r="B420" s="1" t="s">
        <v>1473</v>
      </c>
      <c r="C420" s="19" t="s">
        <v>1043</v>
      </c>
      <c r="D420" s="2">
        <v>41.15</v>
      </c>
      <c r="E420" s="2">
        <v>1261.73</v>
      </c>
      <c r="F420" s="2">
        <v>0</v>
      </c>
      <c r="G420" s="2">
        <v>1302.8800000000001</v>
      </c>
      <c r="H420" s="19" t="s">
        <v>1042</v>
      </c>
      <c r="I420" s="4">
        <v>2023</v>
      </c>
      <c r="J420" s="4">
        <v>130</v>
      </c>
      <c r="K420" s="21">
        <v>130</v>
      </c>
      <c r="L420" s="1" t="s">
        <v>1608</v>
      </c>
      <c r="M420" s="19" t="s">
        <v>1609</v>
      </c>
      <c r="N420" s="4">
        <v>113</v>
      </c>
      <c r="O420" s="4">
        <v>1</v>
      </c>
      <c r="P420" s="5">
        <v>45040</v>
      </c>
      <c r="Q420" s="25">
        <f>VLOOKUP(H420,'[2]FDC1 zone Hyp1'!$A$2:$Y$43,24,0)</f>
        <v>3.9</v>
      </c>
      <c r="R420" s="25">
        <f>VLOOKUP(H420,'[2]FDC2 zone Hyp2'!$A$2:$AA$43,24,0)</f>
        <v>9</v>
      </c>
      <c r="S420" s="25">
        <f>VLOOKUP(H420,'[2]FDC1 Hyp3 taxeha1'!$A$1:$AA$43,27,0)</f>
        <v>0</v>
      </c>
      <c r="T420" s="26">
        <f t="shared" si="18"/>
        <v>507</v>
      </c>
      <c r="U420" s="26">
        <f t="shared" si="19"/>
        <v>1170</v>
      </c>
      <c r="V420" s="26">
        <f t="shared" si="20"/>
        <v>0</v>
      </c>
    </row>
    <row r="421" spans="1:22" x14ac:dyDescent="0.35">
      <c r="A421" s="20">
        <v>520519</v>
      </c>
      <c r="B421" s="1" t="s">
        <v>1060</v>
      </c>
      <c r="C421" s="19" t="s">
        <v>173</v>
      </c>
      <c r="D421" s="2">
        <v>0</v>
      </c>
      <c r="E421" s="2">
        <v>74.42</v>
      </c>
      <c r="F421" s="2">
        <v>0</v>
      </c>
      <c r="G421" s="2">
        <v>74.42</v>
      </c>
      <c r="H421" s="19" t="s">
        <v>12</v>
      </c>
      <c r="I421" s="4">
        <v>2023</v>
      </c>
      <c r="J421" s="4">
        <v>4</v>
      </c>
      <c r="K421" s="21">
        <v>6</v>
      </c>
      <c r="L421" s="1" t="s">
        <v>1608</v>
      </c>
      <c r="M421" s="19" t="s">
        <v>1609</v>
      </c>
      <c r="O421" s="4">
        <v>1</v>
      </c>
      <c r="P421" s="5">
        <v>45040</v>
      </c>
      <c r="Q421" s="25">
        <f>VLOOKUP(H421,'[2]FDC1 zone Hyp1'!$A$2:$Y$43,24,0)</f>
        <v>14.75</v>
      </c>
      <c r="R421" s="25">
        <f>VLOOKUP(H421,'[2]FDC2 zone Hyp2'!$A$2:$AA$43,24,0)</f>
        <v>20.51</v>
      </c>
      <c r="S421" s="25">
        <f>VLOOKUP(H421,'[2]FDC1 Hyp3 taxeha1'!$A$1:$AA$43,27,0)</f>
        <v>0</v>
      </c>
      <c r="T421" s="26">
        <f t="shared" si="18"/>
        <v>88.5</v>
      </c>
      <c r="U421" s="26">
        <f t="shared" si="19"/>
        <v>123.06</v>
      </c>
      <c r="V421" s="26">
        <f t="shared" si="20"/>
        <v>0</v>
      </c>
    </row>
    <row r="422" spans="1:22" x14ac:dyDescent="0.35">
      <c r="A422" s="20">
        <v>520521</v>
      </c>
      <c r="B422" s="1" t="s">
        <v>1306</v>
      </c>
      <c r="C422" s="19" t="s">
        <v>473</v>
      </c>
      <c r="D422" s="2">
        <v>437.43</v>
      </c>
      <c r="E422" s="2">
        <v>236.02</v>
      </c>
      <c r="F422" s="2">
        <v>0</v>
      </c>
      <c r="G422" s="2">
        <v>673.45</v>
      </c>
      <c r="H422" s="19" t="s">
        <v>111</v>
      </c>
      <c r="I422" s="4">
        <v>2023</v>
      </c>
      <c r="J422" s="4">
        <v>5</v>
      </c>
      <c r="K422" s="21">
        <v>5</v>
      </c>
      <c r="L422" s="1" t="s">
        <v>1608</v>
      </c>
      <c r="M422" s="19" t="s">
        <v>1609</v>
      </c>
      <c r="N422" s="4">
        <v>5</v>
      </c>
      <c r="O422" s="4">
        <v>1</v>
      </c>
      <c r="P422" s="5">
        <v>45040</v>
      </c>
      <c r="Q422" s="25">
        <f>VLOOKUP(H422,'[2]FDC1 zone Hyp1'!$A$2:$Y$43,24,0)</f>
        <v>83.82</v>
      </c>
      <c r="R422" s="25">
        <f>VLOOKUP(H422,'[2]FDC2 zone Hyp2'!$A$2:$AA$43,24,0)</f>
        <v>88.42</v>
      </c>
      <c r="S422" s="25">
        <f>VLOOKUP(H422,'[2]FDC1 Hyp3 taxeha1'!$A$1:$AA$43,27,0)</f>
        <v>0</v>
      </c>
      <c r="T422" s="26">
        <f t="shared" si="18"/>
        <v>419.09999999999997</v>
      </c>
      <c r="U422" s="26">
        <f t="shared" si="19"/>
        <v>442.1</v>
      </c>
      <c r="V422" s="26">
        <f t="shared" si="20"/>
        <v>0</v>
      </c>
    </row>
    <row r="423" spans="1:22" x14ac:dyDescent="0.35">
      <c r="A423" s="20">
        <v>520522</v>
      </c>
      <c r="B423" s="1" t="s">
        <v>1126</v>
      </c>
      <c r="C423" s="19" t="s">
        <v>121</v>
      </c>
      <c r="D423" s="2">
        <v>64.73</v>
      </c>
      <c r="E423" s="2">
        <v>9.76</v>
      </c>
      <c r="F423" s="2">
        <v>0</v>
      </c>
      <c r="G423" s="2">
        <v>74.489999999999995</v>
      </c>
      <c r="H423" s="19" t="s">
        <v>86</v>
      </c>
      <c r="I423" s="4">
        <v>2023</v>
      </c>
      <c r="J423" s="4">
        <v>1</v>
      </c>
      <c r="K423" s="21">
        <v>1</v>
      </c>
      <c r="L423" s="1" t="s">
        <v>1608</v>
      </c>
      <c r="M423" s="19" t="s">
        <v>1609</v>
      </c>
      <c r="N423" s="4">
        <v>1</v>
      </c>
      <c r="O423" s="4">
        <v>1</v>
      </c>
      <c r="P423" s="5">
        <v>45040</v>
      </c>
      <c r="Q423" s="25">
        <f>VLOOKUP(H423,'[2]FDC1 zone Hyp1'!$A$2:$Y$43,24,0)</f>
        <v>94.34</v>
      </c>
      <c r="R423" s="25">
        <f>VLOOKUP(H423,'[2]FDC2 zone Hyp2'!$A$2:$AA$43,24,0)</f>
        <v>98.85</v>
      </c>
      <c r="S423" s="25">
        <f>VLOOKUP(H423,'[2]FDC1 Hyp3 taxeha1'!$A$1:$AA$43,27,0)</f>
        <v>0</v>
      </c>
      <c r="T423" s="26">
        <f t="shared" si="18"/>
        <v>94.34</v>
      </c>
      <c r="U423" s="26">
        <f t="shared" si="19"/>
        <v>98.85</v>
      </c>
      <c r="V423" s="26">
        <f t="shared" si="20"/>
        <v>0</v>
      </c>
    </row>
    <row r="424" spans="1:22" x14ac:dyDescent="0.35">
      <c r="A424" s="20">
        <v>520526</v>
      </c>
      <c r="B424" s="1" t="s">
        <v>1127</v>
      </c>
      <c r="C424" s="19" t="s">
        <v>146</v>
      </c>
      <c r="D424" s="2">
        <v>383</v>
      </c>
      <c r="E424" s="2">
        <v>48.65</v>
      </c>
      <c r="F424" s="2">
        <v>0</v>
      </c>
      <c r="G424" s="2">
        <v>431.65</v>
      </c>
      <c r="H424" s="19" t="s">
        <v>86</v>
      </c>
      <c r="I424" s="4">
        <v>2023</v>
      </c>
      <c r="J424" s="4">
        <v>4</v>
      </c>
      <c r="K424" s="21">
        <v>4</v>
      </c>
      <c r="L424" s="1" t="s">
        <v>1608</v>
      </c>
      <c r="M424" s="19" t="s">
        <v>1609</v>
      </c>
      <c r="O424" s="4">
        <v>1</v>
      </c>
      <c r="P424" s="5">
        <v>45040</v>
      </c>
      <c r="Q424" s="25">
        <f>VLOOKUP(H424,'[2]FDC1 zone Hyp1'!$A$2:$Y$43,24,0)</f>
        <v>94.34</v>
      </c>
      <c r="R424" s="25">
        <f>VLOOKUP(H424,'[2]FDC2 zone Hyp2'!$A$2:$AA$43,24,0)</f>
        <v>98.85</v>
      </c>
      <c r="S424" s="25">
        <f>VLOOKUP(H424,'[2]FDC1 Hyp3 taxeha1'!$A$1:$AA$43,27,0)</f>
        <v>0</v>
      </c>
      <c r="T424" s="26">
        <f t="shared" si="18"/>
        <v>377.36</v>
      </c>
      <c r="U424" s="26">
        <f t="shared" si="19"/>
        <v>395.4</v>
      </c>
      <c r="V424" s="26">
        <f t="shared" si="20"/>
        <v>0</v>
      </c>
    </row>
    <row r="425" spans="1:22" x14ac:dyDescent="0.35">
      <c r="A425" s="20">
        <v>520527</v>
      </c>
      <c r="B425" s="1" t="s">
        <v>1127</v>
      </c>
      <c r="C425" s="19" t="s">
        <v>146</v>
      </c>
      <c r="D425" s="2">
        <v>210</v>
      </c>
      <c r="E425" s="2">
        <v>63.1</v>
      </c>
      <c r="F425" s="2">
        <v>0</v>
      </c>
      <c r="G425" s="2">
        <v>273.10000000000002</v>
      </c>
      <c r="H425" s="19" t="s">
        <v>88</v>
      </c>
      <c r="I425" s="4">
        <v>2023</v>
      </c>
      <c r="J425" s="4">
        <v>2</v>
      </c>
      <c r="K425" s="21">
        <v>2</v>
      </c>
      <c r="L425" s="1" t="s">
        <v>1608</v>
      </c>
      <c r="M425" s="19" t="s">
        <v>1609</v>
      </c>
      <c r="O425" s="4">
        <v>1</v>
      </c>
      <c r="P425" s="5">
        <v>45040</v>
      </c>
      <c r="Q425" s="25">
        <f>VLOOKUP(H425,'[2]FDC1 zone Hyp1'!$A$2:$Y$43,24,0)</f>
        <v>48.63</v>
      </c>
      <c r="R425" s="25">
        <f>VLOOKUP(H425,'[2]FDC2 zone Hyp2'!$A$2:$AA$43,24,0)</f>
        <v>53.52</v>
      </c>
      <c r="S425" s="25">
        <f>VLOOKUP(H425,'[2]FDC1 Hyp3 taxeha1'!$A$1:$AA$43,27,0)</f>
        <v>0</v>
      </c>
      <c r="T425" s="26">
        <f t="shared" si="18"/>
        <v>97.26</v>
      </c>
      <c r="U425" s="26">
        <f t="shared" si="19"/>
        <v>107.04</v>
      </c>
      <c r="V425" s="26">
        <f t="shared" si="20"/>
        <v>0</v>
      </c>
    </row>
    <row r="426" spans="1:22" x14ac:dyDescent="0.35">
      <c r="A426" s="20">
        <v>520528</v>
      </c>
      <c r="B426" s="1" t="s">
        <v>1121</v>
      </c>
      <c r="C426" s="19" t="s">
        <v>120</v>
      </c>
      <c r="D426" s="2">
        <v>19.809999999999999</v>
      </c>
      <c r="E426" s="2">
        <v>77.680000000000007</v>
      </c>
      <c r="F426" s="2">
        <v>0</v>
      </c>
      <c r="G426" s="2">
        <v>97.49</v>
      </c>
      <c r="H426" s="19" t="s">
        <v>86</v>
      </c>
      <c r="I426" s="4">
        <v>2023</v>
      </c>
      <c r="J426" s="4">
        <v>5</v>
      </c>
      <c r="K426" s="21">
        <v>5</v>
      </c>
      <c r="L426" s="1" t="s">
        <v>1608</v>
      </c>
      <c r="M426" s="19" t="s">
        <v>1609</v>
      </c>
      <c r="N426" s="4">
        <v>5</v>
      </c>
      <c r="O426" s="4">
        <v>1</v>
      </c>
      <c r="P426" s="5">
        <v>45040</v>
      </c>
      <c r="Q426" s="25">
        <f>VLOOKUP(H426,'[2]FDC1 zone Hyp1'!$A$2:$Y$43,24,0)</f>
        <v>94.34</v>
      </c>
      <c r="R426" s="25">
        <f>VLOOKUP(H426,'[2]FDC2 zone Hyp2'!$A$2:$AA$43,24,0)</f>
        <v>98.85</v>
      </c>
      <c r="S426" s="25">
        <f>VLOOKUP(H426,'[2]FDC1 Hyp3 taxeha1'!$A$1:$AA$43,27,0)</f>
        <v>0</v>
      </c>
      <c r="T426" s="26">
        <f t="shared" si="18"/>
        <v>471.70000000000005</v>
      </c>
      <c r="U426" s="26">
        <f t="shared" si="19"/>
        <v>494.25</v>
      </c>
      <c r="V426" s="26">
        <f t="shared" si="20"/>
        <v>0</v>
      </c>
    </row>
    <row r="427" spans="1:22" x14ac:dyDescent="0.35">
      <c r="A427" s="20">
        <v>520529</v>
      </c>
      <c r="B427" s="1" t="s">
        <v>1576</v>
      </c>
      <c r="C427" s="19" t="s">
        <v>1640</v>
      </c>
      <c r="D427" s="2">
        <v>0</v>
      </c>
      <c r="E427" s="2">
        <v>45.29</v>
      </c>
      <c r="F427" s="2">
        <v>0</v>
      </c>
      <c r="G427" s="2">
        <v>45.29</v>
      </c>
      <c r="H427" s="19" t="s">
        <v>999</v>
      </c>
      <c r="I427" s="4">
        <v>2023</v>
      </c>
      <c r="J427" s="4">
        <v>2</v>
      </c>
      <c r="K427" s="21">
        <v>2</v>
      </c>
      <c r="L427" s="1" t="s">
        <v>1608</v>
      </c>
      <c r="M427" s="19" t="s">
        <v>1609</v>
      </c>
      <c r="N427" s="4">
        <v>2</v>
      </c>
      <c r="O427" s="4">
        <v>1</v>
      </c>
      <c r="P427" s="5">
        <v>45040</v>
      </c>
      <c r="Q427" s="25">
        <f>VLOOKUP(H427,'[2]FDC1 zone Hyp1'!$A$2:$Y$43,24,0)</f>
        <v>15.58</v>
      </c>
      <c r="R427" s="25">
        <f>VLOOKUP(H427,'[2]FDC2 zone Hyp2'!$A$2:$AA$43,24,0)</f>
        <v>20.76</v>
      </c>
      <c r="S427" s="25">
        <f>VLOOKUP(H427,'[2]FDC1 Hyp3 taxeha1'!$A$1:$AA$43,27,0)</f>
        <v>0</v>
      </c>
      <c r="T427" s="26">
        <f t="shared" si="18"/>
        <v>31.16</v>
      </c>
      <c r="U427" s="26">
        <f t="shared" si="19"/>
        <v>41.52</v>
      </c>
      <c r="V427" s="26">
        <f t="shared" si="20"/>
        <v>0</v>
      </c>
    </row>
    <row r="428" spans="1:22" x14ac:dyDescent="0.35">
      <c r="A428" s="20">
        <v>520530</v>
      </c>
      <c r="B428" s="1" t="s">
        <v>1549</v>
      </c>
      <c r="C428" s="19" t="s">
        <v>522</v>
      </c>
      <c r="D428" s="2">
        <v>17.010000000000002</v>
      </c>
      <c r="E428" s="2">
        <v>50.06</v>
      </c>
      <c r="F428" s="2">
        <v>0</v>
      </c>
      <c r="G428" s="2">
        <v>67.069999999999993</v>
      </c>
      <c r="H428" s="19" t="s">
        <v>930</v>
      </c>
      <c r="I428" s="4">
        <v>2023</v>
      </c>
      <c r="J428" s="4">
        <v>5</v>
      </c>
      <c r="K428" s="21">
        <v>5</v>
      </c>
      <c r="L428" s="1" t="s">
        <v>1608</v>
      </c>
      <c r="M428" s="19" t="s">
        <v>1609</v>
      </c>
      <c r="O428" s="4">
        <v>1</v>
      </c>
      <c r="P428" s="5">
        <v>45040</v>
      </c>
      <c r="Q428" s="25">
        <f>VLOOKUP(H428,'[2]FDC1 zone Hyp1'!$A$2:$Y$43,24,0)</f>
        <v>112.64</v>
      </c>
      <c r="R428" s="25">
        <f>VLOOKUP(H428,'[2]FDC2 zone Hyp2'!$A$2:$AA$43,24,0)</f>
        <v>117.29</v>
      </c>
      <c r="S428" s="25">
        <f>VLOOKUP(H428,'[2]FDC1 Hyp3 taxeha1'!$A$1:$AA$43,27,0)</f>
        <v>0</v>
      </c>
      <c r="T428" s="26">
        <f t="shared" si="18"/>
        <v>563.20000000000005</v>
      </c>
      <c r="U428" s="26">
        <f t="shared" si="19"/>
        <v>586.45000000000005</v>
      </c>
      <c r="V428" s="26">
        <f t="shared" si="20"/>
        <v>0</v>
      </c>
    </row>
    <row r="429" spans="1:22" x14ac:dyDescent="0.35">
      <c r="A429" s="20">
        <v>520531</v>
      </c>
      <c r="B429" s="1" t="s">
        <v>1102</v>
      </c>
      <c r="C429" s="19" t="s">
        <v>145</v>
      </c>
      <c r="D429" s="2">
        <v>100.99</v>
      </c>
      <c r="E429" s="2">
        <v>22.35</v>
      </c>
      <c r="F429" s="2">
        <v>0</v>
      </c>
      <c r="G429" s="2">
        <v>123.34</v>
      </c>
      <c r="H429" s="19" t="s">
        <v>86</v>
      </c>
      <c r="I429" s="4">
        <v>2023</v>
      </c>
      <c r="J429" s="4">
        <v>3</v>
      </c>
      <c r="K429" s="21">
        <v>3</v>
      </c>
      <c r="L429" s="1" t="s">
        <v>1608</v>
      </c>
      <c r="M429" s="19" t="s">
        <v>1609</v>
      </c>
      <c r="N429" s="4">
        <v>2</v>
      </c>
      <c r="O429" s="4">
        <v>1</v>
      </c>
      <c r="P429" s="5">
        <v>45040</v>
      </c>
      <c r="Q429" s="25">
        <f>VLOOKUP(H429,'[2]FDC1 zone Hyp1'!$A$2:$Y$43,24,0)</f>
        <v>94.34</v>
      </c>
      <c r="R429" s="25">
        <f>VLOOKUP(H429,'[2]FDC2 zone Hyp2'!$A$2:$AA$43,24,0)</f>
        <v>98.85</v>
      </c>
      <c r="S429" s="25">
        <f>VLOOKUP(H429,'[2]FDC1 Hyp3 taxeha1'!$A$1:$AA$43,27,0)</f>
        <v>0</v>
      </c>
      <c r="T429" s="26">
        <f t="shared" si="18"/>
        <v>283.02</v>
      </c>
      <c r="U429" s="26">
        <f t="shared" si="19"/>
        <v>296.54999999999995</v>
      </c>
      <c r="V429" s="26">
        <f t="shared" si="20"/>
        <v>0</v>
      </c>
    </row>
    <row r="430" spans="1:22" x14ac:dyDescent="0.35">
      <c r="A430" s="20">
        <v>520532</v>
      </c>
      <c r="B430" s="1" t="s">
        <v>1071</v>
      </c>
      <c r="C430" s="19" t="s">
        <v>67</v>
      </c>
      <c r="D430" s="2">
        <v>170.94</v>
      </c>
      <c r="E430" s="2">
        <v>400.01</v>
      </c>
      <c r="F430" s="2">
        <v>0</v>
      </c>
      <c r="G430" s="2">
        <v>570.95000000000005</v>
      </c>
      <c r="H430" s="19" t="s">
        <v>46</v>
      </c>
      <c r="I430" s="4">
        <v>2023</v>
      </c>
      <c r="J430" s="4">
        <v>25</v>
      </c>
      <c r="K430" s="21">
        <v>25</v>
      </c>
      <c r="L430" s="1" t="s">
        <v>1608</v>
      </c>
      <c r="M430" s="19" t="s">
        <v>1609</v>
      </c>
      <c r="N430" s="4">
        <v>24</v>
      </c>
      <c r="O430" s="4">
        <v>1</v>
      </c>
      <c r="P430" s="5">
        <v>45040</v>
      </c>
      <c r="Q430" s="25">
        <f>VLOOKUP(H430,'[2]FDC1 zone Hyp1'!$A$2:$Y$43,24,0)</f>
        <v>0</v>
      </c>
      <c r="R430" s="25">
        <f>VLOOKUP(H430,'[2]FDC2 zone Hyp2'!$A$2:$AA$43,24,0)</f>
        <v>0</v>
      </c>
      <c r="S430" s="25">
        <f>VLOOKUP(H430,'[2]FDC1 Hyp3 taxeha1'!$A$1:$AA$43,27,0)</f>
        <v>0</v>
      </c>
      <c r="T430" s="26">
        <f t="shared" si="18"/>
        <v>0</v>
      </c>
      <c r="U430" s="26">
        <f t="shared" si="19"/>
        <v>0</v>
      </c>
      <c r="V430" s="26">
        <f t="shared" si="20"/>
        <v>0</v>
      </c>
    </row>
    <row r="431" spans="1:22" x14ac:dyDescent="0.35">
      <c r="A431" s="20">
        <v>520534</v>
      </c>
      <c r="B431" s="1" t="s">
        <v>1552</v>
      </c>
      <c r="C431" s="19" t="s">
        <v>955</v>
      </c>
      <c r="D431" s="2">
        <v>383.83</v>
      </c>
      <c r="E431" s="2">
        <v>234.81</v>
      </c>
      <c r="F431" s="2">
        <v>0</v>
      </c>
      <c r="G431" s="2">
        <v>618.64</v>
      </c>
      <c r="H431" s="19" t="s">
        <v>930</v>
      </c>
      <c r="I431" s="4">
        <v>2023</v>
      </c>
      <c r="J431" s="4">
        <v>5</v>
      </c>
      <c r="K431" s="21">
        <v>5</v>
      </c>
      <c r="L431" s="1" t="s">
        <v>1608</v>
      </c>
      <c r="M431" s="19" t="s">
        <v>1609</v>
      </c>
      <c r="N431" s="4">
        <v>2</v>
      </c>
      <c r="O431" s="4">
        <v>1</v>
      </c>
      <c r="P431" s="5">
        <v>45040</v>
      </c>
      <c r="Q431" s="25">
        <f>VLOOKUP(H431,'[2]FDC1 zone Hyp1'!$A$2:$Y$43,24,0)</f>
        <v>112.64</v>
      </c>
      <c r="R431" s="25">
        <f>VLOOKUP(H431,'[2]FDC2 zone Hyp2'!$A$2:$AA$43,24,0)</f>
        <v>117.29</v>
      </c>
      <c r="S431" s="25">
        <f>VLOOKUP(H431,'[2]FDC1 Hyp3 taxeha1'!$A$1:$AA$43,27,0)</f>
        <v>0</v>
      </c>
      <c r="T431" s="26">
        <f t="shared" si="18"/>
        <v>563.20000000000005</v>
      </c>
      <c r="U431" s="26">
        <f t="shared" si="19"/>
        <v>586.45000000000005</v>
      </c>
      <c r="V431" s="26">
        <f t="shared" si="20"/>
        <v>0</v>
      </c>
    </row>
    <row r="432" spans="1:22" x14ac:dyDescent="0.35">
      <c r="A432" s="20">
        <v>520535</v>
      </c>
      <c r="B432" s="1" t="s">
        <v>494</v>
      </c>
      <c r="C432" s="19" t="s">
        <v>752</v>
      </c>
      <c r="D432" s="2">
        <v>0</v>
      </c>
      <c r="E432" s="2">
        <v>553</v>
      </c>
      <c r="F432" s="2">
        <v>0</v>
      </c>
      <c r="G432" s="2">
        <v>553</v>
      </c>
      <c r="H432" s="19" t="s">
        <v>743</v>
      </c>
      <c r="I432" s="4">
        <v>2023</v>
      </c>
      <c r="J432" s="4">
        <v>35</v>
      </c>
      <c r="K432" s="21">
        <v>50</v>
      </c>
      <c r="L432" s="1" t="s">
        <v>1608</v>
      </c>
      <c r="M432" s="19" t="s">
        <v>1609</v>
      </c>
      <c r="N432" s="4">
        <v>14</v>
      </c>
      <c r="O432" s="4">
        <v>1</v>
      </c>
      <c r="P432" s="5">
        <v>45040</v>
      </c>
      <c r="Q432" s="25">
        <f>VLOOKUP(H432,'[2]FDC1 zone Hyp1'!$A$2:$Y$43,24,0)</f>
        <v>0</v>
      </c>
      <c r="R432" s="25">
        <f>VLOOKUP(H432,'[2]FDC2 zone Hyp2'!$A$2:$AA$43,24,0)</f>
        <v>0.11</v>
      </c>
      <c r="S432" s="25">
        <f>VLOOKUP(H432,'[2]FDC1 Hyp3 taxeha1'!$A$1:$AA$43,27,0)</f>
        <v>0</v>
      </c>
      <c r="T432" s="26">
        <f t="shared" si="18"/>
        <v>0</v>
      </c>
      <c r="U432" s="26">
        <f t="shared" si="19"/>
        <v>5.5</v>
      </c>
      <c r="V432" s="26">
        <f t="shared" si="20"/>
        <v>0</v>
      </c>
    </row>
    <row r="433" spans="1:22" x14ac:dyDescent="0.35">
      <c r="A433" s="20">
        <v>520536</v>
      </c>
      <c r="B433" s="1" t="s">
        <v>1058</v>
      </c>
      <c r="C433" s="19" t="s">
        <v>139</v>
      </c>
      <c r="D433" s="2">
        <v>53.71</v>
      </c>
      <c r="E433" s="2">
        <v>14.76</v>
      </c>
      <c r="F433" s="2">
        <v>0</v>
      </c>
      <c r="G433" s="2">
        <v>68.47</v>
      </c>
      <c r="H433" s="19" t="s">
        <v>86</v>
      </c>
      <c r="I433" s="4">
        <v>2023</v>
      </c>
      <c r="J433" s="4">
        <v>1</v>
      </c>
      <c r="K433" s="21">
        <v>1</v>
      </c>
      <c r="L433" s="1" t="s">
        <v>1608</v>
      </c>
      <c r="M433" s="19" t="s">
        <v>1609</v>
      </c>
      <c r="N433" s="4">
        <v>1</v>
      </c>
      <c r="O433" s="4">
        <v>1</v>
      </c>
      <c r="P433" s="5">
        <v>45040</v>
      </c>
      <c r="Q433" s="25">
        <f>VLOOKUP(H433,'[2]FDC1 zone Hyp1'!$A$2:$Y$43,24,0)</f>
        <v>94.34</v>
      </c>
      <c r="R433" s="25">
        <f>VLOOKUP(H433,'[2]FDC2 zone Hyp2'!$A$2:$AA$43,24,0)</f>
        <v>98.85</v>
      </c>
      <c r="S433" s="25">
        <f>VLOOKUP(H433,'[2]FDC1 Hyp3 taxeha1'!$A$1:$AA$43,27,0)</f>
        <v>0</v>
      </c>
      <c r="T433" s="26">
        <f t="shared" si="18"/>
        <v>94.34</v>
      </c>
      <c r="U433" s="26">
        <f t="shared" si="19"/>
        <v>98.85</v>
      </c>
      <c r="V433" s="26">
        <f t="shared" si="20"/>
        <v>0</v>
      </c>
    </row>
    <row r="434" spans="1:22" x14ac:dyDescent="0.35">
      <c r="A434" s="20">
        <v>520537</v>
      </c>
      <c r="B434" s="1" t="s">
        <v>1550</v>
      </c>
      <c r="C434" s="19" t="s">
        <v>938</v>
      </c>
      <c r="D434" s="2">
        <v>264</v>
      </c>
      <c r="E434" s="2">
        <v>317.51</v>
      </c>
      <c r="F434" s="2">
        <v>0</v>
      </c>
      <c r="G434" s="2">
        <v>581.51</v>
      </c>
      <c r="H434" s="19" t="s">
        <v>930</v>
      </c>
      <c r="I434" s="4">
        <v>2023</v>
      </c>
      <c r="J434" s="4">
        <v>5</v>
      </c>
      <c r="K434" s="21">
        <v>5</v>
      </c>
      <c r="L434" s="1" t="s">
        <v>1608</v>
      </c>
      <c r="M434" s="19" t="s">
        <v>1609</v>
      </c>
      <c r="N434" s="4">
        <v>3</v>
      </c>
      <c r="O434" s="4">
        <v>1</v>
      </c>
      <c r="P434" s="5">
        <v>45040</v>
      </c>
      <c r="Q434" s="25">
        <f>VLOOKUP(H434,'[2]FDC1 zone Hyp1'!$A$2:$Y$43,24,0)</f>
        <v>112.64</v>
      </c>
      <c r="R434" s="25">
        <f>VLOOKUP(H434,'[2]FDC2 zone Hyp2'!$A$2:$AA$43,24,0)</f>
        <v>117.29</v>
      </c>
      <c r="S434" s="25">
        <f>VLOOKUP(H434,'[2]FDC1 Hyp3 taxeha1'!$A$1:$AA$43,27,0)</f>
        <v>0</v>
      </c>
      <c r="T434" s="26">
        <f t="shared" si="18"/>
        <v>563.20000000000005</v>
      </c>
      <c r="U434" s="26">
        <f t="shared" si="19"/>
        <v>586.45000000000005</v>
      </c>
      <c r="V434" s="26">
        <f t="shared" si="20"/>
        <v>0</v>
      </c>
    </row>
    <row r="435" spans="1:22" x14ac:dyDescent="0.35">
      <c r="A435" s="20">
        <v>520538</v>
      </c>
      <c r="B435" s="1" t="s">
        <v>1450</v>
      </c>
      <c r="C435" s="19" t="s">
        <v>27</v>
      </c>
      <c r="D435" s="2">
        <v>0</v>
      </c>
      <c r="E435" s="2">
        <v>129.51</v>
      </c>
      <c r="F435" s="2">
        <v>0</v>
      </c>
      <c r="G435" s="2">
        <v>129.51</v>
      </c>
      <c r="H435" s="19" t="s">
        <v>700</v>
      </c>
      <c r="I435" s="4">
        <v>2023</v>
      </c>
      <c r="J435" s="4">
        <v>20</v>
      </c>
      <c r="K435" s="21">
        <v>20</v>
      </c>
      <c r="L435" s="1" t="s">
        <v>1608</v>
      </c>
      <c r="M435" s="19" t="s">
        <v>1609</v>
      </c>
      <c r="N435" s="4">
        <v>16</v>
      </c>
      <c r="O435" s="4">
        <v>1</v>
      </c>
      <c r="P435" s="5">
        <v>45040</v>
      </c>
      <c r="Q435" s="25">
        <f>VLOOKUP(H435,'[2]FDC1 zone Hyp1'!$A$2:$Y$43,24,0)</f>
        <v>40.96</v>
      </c>
      <c r="R435" s="25">
        <f>VLOOKUP(H435,'[2]FDC2 zone Hyp2'!$A$2:$AA$43,24,0)</f>
        <v>46.06</v>
      </c>
      <c r="S435" s="25">
        <f>VLOOKUP(H435,'[2]FDC1 Hyp3 taxeha1'!$A$1:$AA$43,27,0)</f>
        <v>0</v>
      </c>
      <c r="T435" s="26">
        <f t="shared" si="18"/>
        <v>819.2</v>
      </c>
      <c r="U435" s="26">
        <f t="shared" si="19"/>
        <v>921.2</v>
      </c>
      <c r="V435" s="26">
        <f t="shared" si="20"/>
        <v>0</v>
      </c>
    </row>
    <row r="436" spans="1:22" x14ac:dyDescent="0.35">
      <c r="A436" s="20">
        <v>520542</v>
      </c>
      <c r="B436" s="1" t="s">
        <v>1152</v>
      </c>
      <c r="C436" s="19" t="s">
        <v>153</v>
      </c>
      <c r="D436" s="2">
        <v>114.58</v>
      </c>
      <c r="E436" s="2">
        <v>180</v>
      </c>
      <c r="F436" s="2">
        <v>0</v>
      </c>
      <c r="G436" s="2">
        <v>294.58</v>
      </c>
      <c r="H436" s="19" t="s">
        <v>12</v>
      </c>
      <c r="I436" s="4">
        <v>2023</v>
      </c>
      <c r="J436" s="4">
        <v>8</v>
      </c>
      <c r="K436" s="21">
        <v>8</v>
      </c>
      <c r="L436" s="1" t="s">
        <v>1608</v>
      </c>
      <c r="M436" s="19" t="s">
        <v>1609</v>
      </c>
      <c r="N436" s="4">
        <v>8</v>
      </c>
      <c r="O436" s="4">
        <v>1</v>
      </c>
      <c r="P436" s="5">
        <v>45040</v>
      </c>
      <c r="Q436" s="25">
        <f>VLOOKUP(H436,'[2]FDC1 zone Hyp1'!$A$2:$Y$43,24,0)</f>
        <v>14.75</v>
      </c>
      <c r="R436" s="25">
        <f>VLOOKUP(H436,'[2]FDC2 zone Hyp2'!$A$2:$AA$43,24,0)</f>
        <v>20.51</v>
      </c>
      <c r="S436" s="25">
        <f>VLOOKUP(H436,'[2]FDC1 Hyp3 taxeha1'!$A$1:$AA$43,27,0)</f>
        <v>0</v>
      </c>
      <c r="T436" s="26">
        <f t="shared" si="18"/>
        <v>118</v>
      </c>
      <c r="U436" s="26">
        <f t="shared" si="19"/>
        <v>164.08</v>
      </c>
      <c r="V436" s="26">
        <f t="shared" si="20"/>
        <v>0</v>
      </c>
    </row>
    <row r="437" spans="1:22" x14ac:dyDescent="0.35">
      <c r="A437" s="20">
        <v>520543</v>
      </c>
      <c r="B437" s="1" t="s">
        <v>1188</v>
      </c>
      <c r="C437" s="19" t="s">
        <v>227</v>
      </c>
      <c r="D437" s="2">
        <v>140.16</v>
      </c>
      <c r="E437" s="2">
        <v>203.83</v>
      </c>
      <c r="F437" s="2">
        <v>0</v>
      </c>
      <c r="G437" s="2">
        <v>343.99</v>
      </c>
      <c r="H437" s="19" t="s">
        <v>181</v>
      </c>
      <c r="I437" s="4">
        <v>2023</v>
      </c>
      <c r="J437" s="4">
        <v>7</v>
      </c>
      <c r="K437" s="21">
        <v>7</v>
      </c>
      <c r="L437" s="1" t="s">
        <v>1608</v>
      </c>
      <c r="M437" s="19" t="s">
        <v>1609</v>
      </c>
      <c r="N437" s="4">
        <v>7</v>
      </c>
      <c r="O437" s="4">
        <v>1</v>
      </c>
      <c r="P437" s="5">
        <v>45040</v>
      </c>
      <c r="Q437" s="25">
        <f>VLOOKUP(H437,'[2]FDC1 zone Hyp1'!$A$2:$Y$43,24,0)</f>
        <v>58.01</v>
      </c>
      <c r="R437" s="25">
        <f>VLOOKUP(H437,'[2]FDC2 zone Hyp2'!$A$2:$AA$43,24,0)</f>
        <v>62.43</v>
      </c>
      <c r="S437" s="25">
        <f>VLOOKUP(H437,'[2]FDC1 Hyp3 taxeha1'!$A$1:$AA$43,27,0)</f>
        <v>0</v>
      </c>
      <c r="T437" s="26">
        <f t="shared" si="18"/>
        <v>406.07</v>
      </c>
      <c r="U437" s="26">
        <f t="shared" si="19"/>
        <v>437.01</v>
      </c>
      <c r="V437" s="26">
        <f t="shared" si="20"/>
        <v>0</v>
      </c>
    </row>
    <row r="438" spans="1:22" x14ac:dyDescent="0.35">
      <c r="A438" s="20">
        <v>520544</v>
      </c>
      <c r="B438" s="1" t="s">
        <v>1273</v>
      </c>
      <c r="C438" s="19" t="s">
        <v>1279</v>
      </c>
      <c r="D438" s="2">
        <v>579.59</v>
      </c>
      <c r="E438" s="2">
        <v>103.52</v>
      </c>
      <c r="F438" s="2">
        <v>0</v>
      </c>
      <c r="G438" s="2">
        <v>683.11</v>
      </c>
      <c r="H438" s="19" t="s">
        <v>88</v>
      </c>
      <c r="I438" s="4">
        <v>2023</v>
      </c>
      <c r="J438" s="4">
        <v>4</v>
      </c>
      <c r="K438" s="21">
        <v>4</v>
      </c>
      <c r="L438" s="1" t="s">
        <v>1608</v>
      </c>
      <c r="M438" s="19" t="s">
        <v>1609</v>
      </c>
      <c r="N438" s="4">
        <v>4</v>
      </c>
      <c r="O438" s="4">
        <v>1</v>
      </c>
      <c r="P438" s="5">
        <v>45040</v>
      </c>
      <c r="Q438" s="25">
        <f>VLOOKUP(H438,'[2]FDC1 zone Hyp1'!$A$2:$Y$43,24,0)</f>
        <v>48.63</v>
      </c>
      <c r="R438" s="25">
        <f>VLOOKUP(H438,'[2]FDC2 zone Hyp2'!$A$2:$AA$43,24,0)</f>
        <v>53.52</v>
      </c>
      <c r="S438" s="25">
        <f>VLOOKUP(H438,'[2]FDC1 Hyp3 taxeha1'!$A$1:$AA$43,27,0)</f>
        <v>0</v>
      </c>
      <c r="T438" s="26">
        <f t="shared" si="18"/>
        <v>194.52</v>
      </c>
      <c r="U438" s="26">
        <f t="shared" si="19"/>
        <v>214.08</v>
      </c>
      <c r="V438" s="26">
        <f t="shared" si="20"/>
        <v>0</v>
      </c>
    </row>
    <row r="439" spans="1:22" x14ac:dyDescent="0.35">
      <c r="A439" s="20">
        <v>520545</v>
      </c>
      <c r="B439" s="1" t="s">
        <v>1587</v>
      </c>
      <c r="C439" s="19" t="s">
        <v>1023</v>
      </c>
      <c r="D439" s="2">
        <v>72.25</v>
      </c>
      <c r="E439" s="2">
        <v>65.39</v>
      </c>
      <c r="F439" s="2">
        <v>0</v>
      </c>
      <c r="G439" s="2">
        <v>137.63999999999999</v>
      </c>
      <c r="H439" s="19" t="s">
        <v>999</v>
      </c>
      <c r="I439" s="4">
        <v>2023</v>
      </c>
      <c r="J439" s="4">
        <v>1</v>
      </c>
      <c r="K439" s="21">
        <v>1</v>
      </c>
      <c r="L439" s="1" t="s">
        <v>1608</v>
      </c>
      <c r="M439" s="19" t="s">
        <v>1609</v>
      </c>
      <c r="O439" s="4">
        <v>1</v>
      </c>
      <c r="P439" s="5">
        <v>45040</v>
      </c>
      <c r="Q439" s="25">
        <f>VLOOKUP(H439,'[2]FDC1 zone Hyp1'!$A$2:$Y$43,24,0)</f>
        <v>15.58</v>
      </c>
      <c r="R439" s="25">
        <f>VLOOKUP(H439,'[2]FDC2 zone Hyp2'!$A$2:$AA$43,24,0)</f>
        <v>20.76</v>
      </c>
      <c r="S439" s="25">
        <f>VLOOKUP(H439,'[2]FDC1 Hyp3 taxeha1'!$A$1:$AA$43,27,0)</f>
        <v>0</v>
      </c>
      <c r="T439" s="26">
        <f t="shared" si="18"/>
        <v>15.58</v>
      </c>
      <c r="U439" s="26">
        <f t="shared" si="19"/>
        <v>20.76</v>
      </c>
      <c r="V439" s="26">
        <f t="shared" si="20"/>
        <v>0</v>
      </c>
    </row>
    <row r="440" spans="1:22" x14ac:dyDescent="0.35">
      <c r="A440" s="20">
        <v>520546</v>
      </c>
      <c r="B440" s="1" t="s">
        <v>1468</v>
      </c>
      <c r="C440" s="19" t="s">
        <v>738</v>
      </c>
      <c r="D440" s="2">
        <v>150.75</v>
      </c>
      <c r="E440" s="2">
        <v>84.23</v>
      </c>
      <c r="F440" s="2">
        <v>0</v>
      </c>
      <c r="G440" s="2">
        <v>234.98</v>
      </c>
      <c r="H440" s="19" t="s">
        <v>734</v>
      </c>
      <c r="I440" s="4">
        <v>2023</v>
      </c>
      <c r="J440" s="4">
        <v>3</v>
      </c>
      <c r="K440" s="21">
        <v>4</v>
      </c>
      <c r="L440" s="1" t="s">
        <v>1608</v>
      </c>
      <c r="M440" s="19" t="s">
        <v>1609</v>
      </c>
      <c r="N440" s="4">
        <v>2</v>
      </c>
      <c r="O440" s="4">
        <v>1</v>
      </c>
      <c r="P440" s="5">
        <v>45040</v>
      </c>
      <c r="Q440" s="25">
        <f>VLOOKUP(H440,'[2]FDC1 zone Hyp1'!$A$2:$Y$43,24,0)</f>
        <v>172.84</v>
      </c>
      <c r="R440" s="25">
        <f>VLOOKUP(H440,'[2]FDC2 zone Hyp2'!$A$2:$AA$43,24,0)</f>
        <v>177.91</v>
      </c>
      <c r="S440" s="25">
        <f>VLOOKUP(H440,'[2]FDC1 Hyp3 taxeha1'!$A$1:$AA$43,27,0)</f>
        <v>0</v>
      </c>
      <c r="T440" s="26">
        <f t="shared" si="18"/>
        <v>691.36</v>
      </c>
      <c r="U440" s="26">
        <f t="shared" si="19"/>
        <v>711.64</v>
      </c>
      <c r="V440" s="26">
        <f t="shared" si="20"/>
        <v>0</v>
      </c>
    </row>
    <row r="441" spans="1:22" x14ac:dyDescent="0.35">
      <c r="A441" s="20">
        <v>520548</v>
      </c>
      <c r="B441" s="1" t="s">
        <v>509</v>
      </c>
      <c r="C441" s="19" t="s">
        <v>26</v>
      </c>
      <c r="D441" s="2">
        <v>294.14</v>
      </c>
      <c r="E441" s="2">
        <v>253.98</v>
      </c>
      <c r="F441" s="2">
        <v>0</v>
      </c>
      <c r="G441" s="2">
        <v>548.12</v>
      </c>
      <c r="H441" s="19" t="s">
        <v>5</v>
      </c>
      <c r="I441" s="4">
        <v>2023</v>
      </c>
      <c r="J441" s="4">
        <v>15</v>
      </c>
      <c r="K441" s="21">
        <v>15</v>
      </c>
      <c r="L441" s="1" t="s">
        <v>1608</v>
      </c>
      <c r="M441" s="19" t="s">
        <v>1609</v>
      </c>
      <c r="N441" s="4">
        <v>14</v>
      </c>
      <c r="O441" s="4">
        <v>1</v>
      </c>
      <c r="P441" s="5">
        <v>45040</v>
      </c>
      <c r="Q441" s="25">
        <f>VLOOKUP(H441,'[2]FDC1 zone Hyp1'!$A$2:$Y$43,24,0)</f>
        <v>41.51</v>
      </c>
      <c r="R441" s="25">
        <f>VLOOKUP(H441,'[2]FDC2 zone Hyp2'!$A$2:$AA$43,24,0)</f>
        <v>46.42</v>
      </c>
      <c r="S441" s="25">
        <f>VLOOKUP(H441,'[2]FDC1 Hyp3 taxeha1'!$A$1:$AA$43,27,0)</f>
        <v>0</v>
      </c>
      <c r="T441" s="26">
        <f t="shared" si="18"/>
        <v>622.65</v>
      </c>
      <c r="U441" s="26">
        <f t="shared" si="19"/>
        <v>696.30000000000007</v>
      </c>
      <c r="V441" s="26">
        <f t="shared" si="20"/>
        <v>0</v>
      </c>
    </row>
    <row r="442" spans="1:22" x14ac:dyDescent="0.35">
      <c r="A442" s="20">
        <v>520550</v>
      </c>
      <c r="B442" s="1" t="s">
        <v>1456</v>
      </c>
      <c r="C442" s="19" t="s">
        <v>342</v>
      </c>
      <c r="D442" s="2">
        <v>0</v>
      </c>
      <c r="E442" s="2">
        <v>12.46</v>
      </c>
      <c r="F442" s="2">
        <v>0</v>
      </c>
      <c r="G442" s="2">
        <v>12.46</v>
      </c>
      <c r="H442" s="19" t="s">
        <v>754</v>
      </c>
      <c r="I442" s="4">
        <v>2023</v>
      </c>
      <c r="J442" s="4">
        <v>2</v>
      </c>
      <c r="K442" s="21">
        <v>2</v>
      </c>
      <c r="L442" s="1" t="s">
        <v>1608</v>
      </c>
      <c r="M442" s="19" t="s">
        <v>1609</v>
      </c>
      <c r="N442" s="4">
        <v>1</v>
      </c>
      <c r="O442" s="4">
        <v>1</v>
      </c>
      <c r="P442" s="5">
        <v>45040</v>
      </c>
      <c r="Q442" s="25">
        <f>VLOOKUP(H442,'[2]FDC1 zone Hyp1'!$A$2:$Y$43,24,0)</f>
        <v>18.399999999999999</v>
      </c>
      <c r="R442" s="25">
        <f>VLOOKUP(H442,'[2]FDC2 zone Hyp2'!$A$2:$AA$43,24,0)</f>
        <v>23.05</v>
      </c>
      <c r="S442" s="25">
        <f>VLOOKUP(H442,'[2]FDC1 Hyp3 taxeha1'!$A$1:$AA$43,27,0)</f>
        <v>0</v>
      </c>
      <c r="T442" s="26">
        <f t="shared" si="18"/>
        <v>36.799999999999997</v>
      </c>
      <c r="U442" s="26">
        <f t="shared" si="19"/>
        <v>46.1</v>
      </c>
      <c r="V442" s="26">
        <f t="shared" si="20"/>
        <v>0</v>
      </c>
    </row>
    <row r="443" spans="1:22" x14ac:dyDescent="0.35">
      <c r="A443" s="20">
        <v>520551</v>
      </c>
      <c r="B443" s="1" t="s">
        <v>1287</v>
      </c>
      <c r="C443" s="19" t="s">
        <v>414</v>
      </c>
      <c r="D443" s="2">
        <v>234.35</v>
      </c>
      <c r="E443" s="2">
        <v>54.32</v>
      </c>
      <c r="F443" s="2">
        <v>0</v>
      </c>
      <c r="G443" s="2">
        <v>288.67</v>
      </c>
      <c r="H443" s="19" t="s">
        <v>401</v>
      </c>
      <c r="I443" s="4">
        <v>2023</v>
      </c>
      <c r="J443" s="4">
        <v>3</v>
      </c>
      <c r="K443" s="21">
        <v>3</v>
      </c>
      <c r="L443" s="1" t="s">
        <v>1608</v>
      </c>
      <c r="M443" s="19" t="s">
        <v>1609</v>
      </c>
      <c r="N443" s="4">
        <v>2</v>
      </c>
      <c r="O443" s="4">
        <v>1</v>
      </c>
      <c r="P443" s="5">
        <v>45040</v>
      </c>
      <c r="Q443" s="25">
        <f>VLOOKUP(H443,'[2]FDC1 zone Hyp1'!$A$2:$Y$43,24,0)</f>
        <v>30</v>
      </c>
      <c r="R443" s="25">
        <f>VLOOKUP(H443,'[2]FDC2 zone Hyp2'!$A$2:$AA$43,24,0)</f>
        <v>34.35</v>
      </c>
      <c r="S443" s="25">
        <f>VLOOKUP(H443,'[2]FDC1 Hyp3 taxeha1'!$A$1:$AA$43,27,0)</f>
        <v>0</v>
      </c>
      <c r="T443" s="26">
        <f t="shared" si="18"/>
        <v>90</v>
      </c>
      <c r="U443" s="26">
        <f t="shared" si="19"/>
        <v>103.05000000000001</v>
      </c>
      <c r="V443" s="26">
        <f t="shared" si="20"/>
        <v>0</v>
      </c>
    </row>
    <row r="444" spans="1:22" x14ac:dyDescent="0.35">
      <c r="A444" s="20">
        <v>520552</v>
      </c>
      <c r="B444" s="1" t="s">
        <v>1462</v>
      </c>
      <c r="C444" s="19" t="s">
        <v>732</v>
      </c>
      <c r="D444" s="2">
        <v>457.5</v>
      </c>
      <c r="E444" s="2">
        <v>119.41</v>
      </c>
      <c r="F444" s="2">
        <v>0</v>
      </c>
      <c r="G444" s="2">
        <v>576.91</v>
      </c>
      <c r="H444" s="19" t="s">
        <v>725</v>
      </c>
      <c r="I444" s="4">
        <v>2023</v>
      </c>
      <c r="J444" s="4">
        <v>3</v>
      </c>
      <c r="K444" s="21">
        <v>10</v>
      </c>
      <c r="L444" s="1" t="s">
        <v>1608</v>
      </c>
      <c r="M444" s="19" t="s">
        <v>1609</v>
      </c>
      <c r="N444" s="4">
        <v>6</v>
      </c>
      <c r="O444" s="4">
        <v>1</v>
      </c>
      <c r="P444" s="5">
        <v>45040</v>
      </c>
      <c r="Q444" s="25">
        <f>VLOOKUP(H444,'[2]FDC1 zone Hyp1'!$A$2:$Y$43,24,0)</f>
        <v>0</v>
      </c>
      <c r="R444" s="25">
        <f>VLOOKUP(H444,'[2]FDC2 zone Hyp2'!$A$2:$AA$43,24,0)</f>
        <v>0</v>
      </c>
      <c r="S444" s="25">
        <f>VLOOKUP(H444,'[2]FDC1 Hyp3 taxeha1'!$A$1:$AA$43,27,0)</f>
        <v>0</v>
      </c>
      <c r="T444" s="26">
        <f t="shared" si="18"/>
        <v>0</v>
      </c>
      <c r="U444" s="26">
        <f t="shared" si="19"/>
        <v>0</v>
      </c>
      <c r="V444" s="26">
        <f t="shared" si="20"/>
        <v>0</v>
      </c>
    </row>
    <row r="445" spans="1:22" x14ac:dyDescent="0.35">
      <c r="A445" s="20">
        <v>520554</v>
      </c>
      <c r="B445" s="1" t="s">
        <v>1249</v>
      </c>
      <c r="C445" s="19" t="s">
        <v>326</v>
      </c>
      <c r="D445" s="2">
        <v>434.52</v>
      </c>
      <c r="E445" s="2">
        <v>203</v>
      </c>
      <c r="F445" s="2">
        <v>3</v>
      </c>
      <c r="G445" s="2">
        <v>640.52</v>
      </c>
      <c r="H445" s="19" t="s">
        <v>43</v>
      </c>
      <c r="I445" s="4">
        <v>2023</v>
      </c>
      <c r="J445" s="4">
        <v>5</v>
      </c>
      <c r="K445" s="21">
        <v>6</v>
      </c>
      <c r="L445" s="1" t="s">
        <v>1608</v>
      </c>
      <c r="M445" s="19" t="s">
        <v>1609</v>
      </c>
      <c r="N445" s="4">
        <v>4</v>
      </c>
      <c r="O445" s="4">
        <v>1</v>
      </c>
      <c r="P445" s="5">
        <v>45040</v>
      </c>
      <c r="Q445" s="25">
        <f>VLOOKUP(H445,'[2]FDC1 zone Hyp1'!$A$2:$Y$43,24,0)</f>
        <v>50.56</v>
      </c>
      <c r="R445" s="25">
        <f>VLOOKUP(H445,'[2]FDC2 zone Hyp2'!$A$2:$AA$43,24,0)</f>
        <v>54.94</v>
      </c>
      <c r="S445" s="25">
        <f>VLOOKUP(H445,'[2]FDC1 Hyp3 taxeha1'!$A$1:$AA$43,27,0)</f>
        <v>0</v>
      </c>
      <c r="T445" s="26">
        <f t="shared" si="18"/>
        <v>303.36</v>
      </c>
      <c r="U445" s="26">
        <f t="shared" si="19"/>
        <v>329.64</v>
      </c>
      <c r="V445" s="26">
        <f t="shared" si="20"/>
        <v>0</v>
      </c>
    </row>
    <row r="446" spans="1:22" x14ac:dyDescent="0.35">
      <c r="A446" s="20">
        <v>520556</v>
      </c>
      <c r="B446" s="1" t="s">
        <v>1589</v>
      </c>
      <c r="C446" s="19" t="s">
        <v>1018</v>
      </c>
      <c r="D446" s="2">
        <v>531.27</v>
      </c>
      <c r="E446" s="2">
        <v>649.33000000000004</v>
      </c>
      <c r="F446" s="2">
        <v>0</v>
      </c>
      <c r="G446" s="2">
        <v>1180.5999999999999</v>
      </c>
      <c r="H446" s="19" t="s">
        <v>999</v>
      </c>
      <c r="I446" s="4">
        <v>2023</v>
      </c>
      <c r="J446" s="4">
        <v>20</v>
      </c>
      <c r="K446" s="21">
        <v>20</v>
      </c>
      <c r="L446" s="1" t="s">
        <v>1608</v>
      </c>
      <c r="M446" s="19" t="s">
        <v>1609</v>
      </c>
      <c r="N446" s="4">
        <v>17</v>
      </c>
      <c r="O446" s="4">
        <v>1</v>
      </c>
      <c r="P446" s="5">
        <v>45040</v>
      </c>
      <c r="Q446" s="25">
        <f>VLOOKUP(H446,'[2]FDC1 zone Hyp1'!$A$2:$Y$43,24,0)</f>
        <v>15.58</v>
      </c>
      <c r="R446" s="25">
        <f>VLOOKUP(H446,'[2]FDC2 zone Hyp2'!$A$2:$AA$43,24,0)</f>
        <v>20.76</v>
      </c>
      <c r="S446" s="25">
        <f>VLOOKUP(H446,'[2]FDC1 Hyp3 taxeha1'!$A$1:$AA$43,27,0)</f>
        <v>0</v>
      </c>
      <c r="T446" s="26">
        <f t="shared" si="18"/>
        <v>311.60000000000002</v>
      </c>
      <c r="U446" s="26">
        <f t="shared" si="19"/>
        <v>415.20000000000005</v>
      </c>
      <c r="V446" s="26">
        <f t="shared" si="20"/>
        <v>0</v>
      </c>
    </row>
    <row r="447" spans="1:22" x14ac:dyDescent="0.35">
      <c r="A447" s="20">
        <v>520558</v>
      </c>
      <c r="B447" s="1" t="s">
        <v>1374</v>
      </c>
      <c r="C447" s="19" t="s">
        <v>596</v>
      </c>
      <c r="D447" s="2">
        <v>1.17</v>
      </c>
      <c r="E447" s="2">
        <v>64.239999999999995</v>
      </c>
      <c r="F447" s="2">
        <v>0</v>
      </c>
      <c r="G447" s="2">
        <v>65.41</v>
      </c>
      <c r="H447" s="19" t="s">
        <v>88</v>
      </c>
      <c r="I447" s="4">
        <v>2023</v>
      </c>
      <c r="J447" s="4">
        <v>1</v>
      </c>
      <c r="K447" s="21">
        <v>1</v>
      </c>
      <c r="L447" s="1" t="s">
        <v>1608</v>
      </c>
      <c r="M447" s="19" t="s">
        <v>1609</v>
      </c>
      <c r="O447" s="4">
        <v>1</v>
      </c>
      <c r="P447" s="5">
        <v>45040</v>
      </c>
      <c r="Q447" s="25">
        <f>VLOOKUP(H447,'[2]FDC1 zone Hyp1'!$A$2:$Y$43,24,0)</f>
        <v>48.63</v>
      </c>
      <c r="R447" s="25">
        <f>VLOOKUP(H447,'[2]FDC2 zone Hyp2'!$A$2:$AA$43,24,0)</f>
        <v>53.52</v>
      </c>
      <c r="S447" s="25">
        <f>VLOOKUP(H447,'[2]FDC1 Hyp3 taxeha1'!$A$1:$AA$43,27,0)</f>
        <v>0</v>
      </c>
      <c r="T447" s="26">
        <f t="shared" si="18"/>
        <v>48.63</v>
      </c>
      <c r="U447" s="26">
        <f t="shared" si="19"/>
        <v>53.52</v>
      </c>
      <c r="V447" s="26">
        <f t="shared" si="20"/>
        <v>0</v>
      </c>
    </row>
    <row r="448" spans="1:22" x14ac:dyDescent="0.35">
      <c r="A448" s="20">
        <v>520559</v>
      </c>
      <c r="B448" s="1" t="s">
        <v>1376</v>
      </c>
      <c r="C448" s="19" t="s">
        <v>1375</v>
      </c>
      <c r="D448" s="2">
        <v>5.5</v>
      </c>
      <c r="E448" s="2">
        <v>34.08</v>
      </c>
      <c r="F448" s="2">
        <v>0</v>
      </c>
      <c r="G448" s="2">
        <v>39.58</v>
      </c>
      <c r="H448" s="19" t="s">
        <v>88</v>
      </c>
      <c r="I448" s="4">
        <v>2023</v>
      </c>
      <c r="J448" s="4">
        <v>2</v>
      </c>
      <c r="K448" s="21">
        <v>2</v>
      </c>
      <c r="L448" s="1" t="s">
        <v>1608</v>
      </c>
      <c r="M448" s="19" t="s">
        <v>1609</v>
      </c>
      <c r="O448" s="4">
        <v>1</v>
      </c>
      <c r="P448" s="5">
        <v>45040</v>
      </c>
      <c r="Q448" s="25">
        <f>VLOOKUP(H448,'[2]FDC1 zone Hyp1'!$A$2:$Y$43,24,0)</f>
        <v>48.63</v>
      </c>
      <c r="R448" s="25">
        <f>VLOOKUP(H448,'[2]FDC2 zone Hyp2'!$A$2:$AA$43,24,0)</f>
        <v>53.52</v>
      </c>
      <c r="S448" s="25">
        <f>VLOOKUP(H448,'[2]FDC1 Hyp3 taxeha1'!$A$1:$AA$43,27,0)</f>
        <v>0</v>
      </c>
      <c r="T448" s="26">
        <f t="shared" si="18"/>
        <v>97.26</v>
      </c>
      <c r="U448" s="26">
        <f t="shared" si="19"/>
        <v>107.04</v>
      </c>
      <c r="V448" s="26">
        <f t="shared" si="20"/>
        <v>0</v>
      </c>
    </row>
    <row r="449" spans="1:22" x14ac:dyDescent="0.35">
      <c r="A449" s="20">
        <v>520560</v>
      </c>
      <c r="B449" s="1" t="s">
        <v>1308</v>
      </c>
      <c r="C449" s="19" t="s">
        <v>476</v>
      </c>
      <c r="D449" s="2">
        <v>14.54</v>
      </c>
      <c r="E449" s="2">
        <v>18.18</v>
      </c>
      <c r="F449" s="2">
        <v>0</v>
      </c>
      <c r="G449" s="2">
        <v>32.72</v>
      </c>
      <c r="H449" s="19" t="s">
        <v>111</v>
      </c>
      <c r="I449" s="4">
        <v>2023</v>
      </c>
      <c r="J449" s="4">
        <v>2</v>
      </c>
      <c r="K449" s="21">
        <v>2</v>
      </c>
      <c r="L449" s="1" t="s">
        <v>1608</v>
      </c>
      <c r="M449" s="19" t="s">
        <v>1609</v>
      </c>
      <c r="O449" s="4">
        <v>1</v>
      </c>
      <c r="P449" s="5">
        <v>45040</v>
      </c>
      <c r="Q449" s="25">
        <f>VLOOKUP(H449,'[2]FDC1 zone Hyp1'!$A$2:$Y$43,24,0)</f>
        <v>83.82</v>
      </c>
      <c r="R449" s="25">
        <f>VLOOKUP(H449,'[2]FDC2 zone Hyp2'!$A$2:$AA$43,24,0)</f>
        <v>88.42</v>
      </c>
      <c r="S449" s="25">
        <f>VLOOKUP(H449,'[2]FDC1 Hyp3 taxeha1'!$A$1:$AA$43,27,0)</f>
        <v>0</v>
      </c>
      <c r="T449" s="26">
        <f t="shared" si="18"/>
        <v>167.64</v>
      </c>
      <c r="U449" s="26">
        <f t="shared" si="19"/>
        <v>176.84</v>
      </c>
      <c r="V449" s="26">
        <f t="shared" si="20"/>
        <v>0</v>
      </c>
    </row>
    <row r="450" spans="1:22" x14ac:dyDescent="0.35">
      <c r="A450" s="20">
        <v>520562</v>
      </c>
      <c r="B450" s="1" t="s">
        <v>1057</v>
      </c>
      <c r="C450" s="19" t="s">
        <v>58</v>
      </c>
      <c r="D450" s="2">
        <v>196.05</v>
      </c>
      <c r="E450" s="2">
        <v>118.8</v>
      </c>
      <c r="F450" s="2">
        <v>0</v>
      </c>
      <c r="G450" s="2">
        <v>314.85000000000002</v>
      </c>
      <c r="H450" s="19" t="s">
        <v>46</v>
      </c>
      <c r="I450" s="4">
        <v>2023</v>
      </c>
      <c r="J450" s="4">
        <v>4</v>
      </c>
      <c r="K450" s="21">
        <v>4</v>
      </c>
      <c r="L450" s="1" t="s">
        <v>1608</v>
      </c>
      <c r="M450" s="19" t="s">
        <v>1609</v>
      </c>
      <c r="O450" s="4">
        <v>1</v>
      </c>
      <c r="P450" s="5">
        <v>45040</v>
      </c>
      <c r="Q450" s="25">
        <f>VLOOKUP(H450,'[2]FDC1 zone Hyp1'!$A$2:$Y$43,24,0)</f>
        <v>0</v>
      </c>
      <c r="R450" s="25">
        <f>VLOOKUP(H450,'[2]FDC2 zone Hyp2'!$A$2:$AA$43,24,0)</f>
        <v>0</v>
      </c>
      <c r="S450" s="25">
        <f>VLOOKUP(H450,'[2]FDC1 Hyp3 taxeha1'!$A$1:$AA$43,27,0)</f>
        <v>0</v>
      </c>
      <c r="T450" s="26">
        <f t="shared" si="18"/>
        <v>0</v>
      </c>
      <c r="U450" s="26">
        <f t="shared" si="19"/>
        <v>0</v>
      </c>
      <c r="V450" s="26">
        <f t="shared" si="20"/>
        <v>0</v>
      </c>
    </row>
    <row r="451" spans="1:22" x14ac:dyDescent="0.35">
      <c r="A451" s="20">
        <v>520563</v>
      </c>
      <c r="B451" s="1" t="s">
        <v>1597</v>
      </c>
      <c r="C451" s="19" t="s">
        <v>1044</v>
      </c>
      <c r="D451" s="2">
        <v>178.65</v>
      </c>
      <c r="E451" s="2">
        <v>28.45</v>
      </c>
      <c r="F451" s="2">
        <v>0</v>
      </c>
      <c r="G451" s="2">
        <v>207.1</v>
      </c>
      <c r="H451" s="19" t="s">
        <v>1042</v>
      </c>
      <c r="I451" s="4">
        <v>2023</v>
      </c>
      <c r="J451" s="4">
        <v>10</v>
      </c>
      <c r="K451" s="21">
        <v>14</v>
      </c>
      <c r="L451" s="1" t="s">
        <v>1608</v>
      </c>
      <c r="M451" s="19" t="s">
        <v>1609</v>
      </c>
      <c r="N451" s="4">
        <v>4</v>
      </c>
      <c r="O451" s="4">
        <v>1</v>
      </c>
      <c r="P451" s="5">
        <v>45040</v>
      </c>
      <c r="Q451" s="25">
        <f>VLOOKUP(H451,'[2]FDC1 zone Hyp1'!$A$2:$Y$43,24,0)</f>
        <v>3.9</v>
      </c>
      <c r="R451" s="25">
        <f>VLOOKUP(H451,'[2]FDC2 zone Hyp2'!$A$2:$AA$43,24,0)</f>
        <v>9</v>
      </c>
      <c r="S451" s="25">
        <f>VLOOKUP(H451,'[2]FDC1 Hyp3 taxeha1'!$A$1:$AA$43,27,0)</f>
        <v>0</v>
      </c>
      <c r="T451" s="26">
        <f t="shared" ref="T451:T514" si="21">$K451*Q451</f>
        <v>54.6</v>
      </c>
      <c r="U451" s="26">
        <f t="shared" ref="U451:U514" si="22">$K451*R451</f>
        <v>126</v>
      </c>
      <c r="V451" s="26">
        <f t="shared" ref="V451:V514" si="23">$K451*S451</f>
        <v>0</v>
      </c>
    </row>
    <row r="452" spans="1:22" x14ac:dyDescent="0.35">
      <c r="A452" s="20">
        <v>520564</v>
      </c>
      <c r="B452" s="1" t="s">
        <v>1066</v>
      </c>
      <c r="C452" s="19" t="s">
        <v>307</v>
      </c>
      <c r="D452" s="2">
        <v>181.8</v>
      </c>
      <c r="E452" s="2">
        <v>22.75</v>
      </c>
      <c r="F452" s="2">
        <v>0</v>
      </c>
      <c r="G452" s="2">
        <v>204.55</v>
      </c>
      <c r="H452" s="19" t="s">
        <v>43</v>
      </c>
      <c r="I452" s="4">
        <v>2023</v>
      </c>
      <c r="J452" s="4">
        <v>2</v>
      </c>
      <c r="K452" s="21">
        <v>3</v>
      </c>
      <c r="L452" s="1" t="s">
        <v>1608</v>
      </c>
      <c r="M452" s="19" t="s">
        <v>1609</v>
      </c>
      <c r="N452" s="4">
        <v>3</v>
      </c>
      <c r="O452" s="4">
        <v>1</v>
      </c>
      <c r="P452" s="5">
        <v>45040</v>
      </c>
      <c r="Q452" s="25">
        <f>VLOOKUP(H452,'[2]FDC1 zone Hyp1'!$A$2:$Y$43,24,0)</f>
        <v>50.56</v>
      </c>
      <c r="R452" s="25">
        <f>VLOOKUP(H452,'[2]FDC2 zone Hyp2'!$A$2:$AA$43,24,0)</f>
        <v>54.94</v>
      </c>
      <c r="S452" s="25">
        <f>VLOOKUP(H452,'[2]FDC1 Hyp3 taxeha1'!$A$1:$AA$43,27,0)</f>
        <v>0</v>
      </c>
      <c r="T452" s="26">
        <f t="shared" si="21"/>
        <v>151.68</v>
      </c>
      <c r="U452" s="26">
        <f t="shared" si="22"/>
        <v>164.82</v>
      </c>
      <c r="V452" s="26">
        <f t="shared" si="23"/>
        <v>0</v>
      </c>
    </row>
    <row r="453" spans="1:22" x14ac:dyDescent="0.35">
      <c r="A453" s="20">
        <v>520566</v>
      </c>
      <c r="B453" s="1" t="s">
        <v>1108</v>
      </c>
      <c r="C453" s="19" t="s">
        <v>66</v>
      </c>
      <c r="D453" s="2">
        <v>481.98</v>
      </c>
      <c r="E453" s="2">
        <v>269.48</v>
      </c>
      <c r="F453" s="2">
        <v>0</v>
      </c>
      <c r="G453" s="2">
        <v>751.46</v>
      </c>
      <c r="H453" s="19" t="s">
        <v>46</v>
      </c>
      <c r="I453" s="4">
        <v>2023</v>
      </c>
      <c r="J453" s="4">
        <v>24</v>
      </c>
      <c r="K453" s="21">
        <v>24</v>
      </c>
      <c r="L453" s="1" t="s">
        <v>1608</v>
      </c>
      <c r="M453" s="19" t="s">
        <v>1609</v>
      </c>
      <c r="N453" s="4">
        <v>21</v>
      </c>
      <c r="O453" s="4">
        <v>1</v>
      </c>
      <c r="P453" s="5">
        <v>45040</v>
      </c>
      <c r="Q453" s="25">
        <f>VLOOKUP(H453,'[2]FDC1 zone Hyp1'!$A$2:$Y$43,24,0)</f>
        <v>0</v>
      </c>
      <c r="R453" s="25">
        <f>VLOOKUP(H453,'[2]FDC2 zone Hyp2'!$A$2:$AA$43,24,0)</f>
        <v>0</v>
      </c>
      <c r="S453" s="25">
        <f>VLOOKUP(H453,'[2]FDC1 Hyp3 taxeha1'!$A$1:$AA$43,27,0)</f>
        <v>0</v>
      </c>
      <c r="T453" s="26">
        <f t="shared" si="21"/>
        <v>0</v>
      </c>
      <c r="U453" s="26">
        <f t="shared" si="22"/>
        <v>0</v>
      </c>
      <c r="V453" s="26">
        <f t="shared" si="23"/>
        <v>0</v>
      </c>
    </row>
    <row r="454" spans="1:22" x14ac:dyDescent="0.35">
      <c r="A454" s="20">
        <v>520567</v>
      </c>
      <c r="B454" s="1" t="s">
        <v>1088</v>
      </c>
      <c r="C454" s="19" t="s">
        <v>917</v>
      </c>
      <c r="D454" s="2">
        <v>0</v>
      </c>
      <c r="E454" s="2">
        <v>83.84</v>
      </c>
      <c r="F454" s="2">
        <v>0</v>
      </c>
      <c r="G454" s="2">
        <v>83.84</v>
      </c>
      <c r="H454" s="19" t="s">
        <v>910</v>
      </c>
      <c r="I454" s="4">
        <v>2023</v>
      </c>
      <c r="J454" s="4">
        <v>10</v>
      </c>
      <c r="K454" s="21">
        <v>10</v>
      </c>
      <c r="L454" s="1" t="s">
        <v>1608</v>
      </c>
      <c r="M454" s="19" t="s">
        <v>1609</v>
      </c>
      <c r="N454" s="4">
        <v>9</v>
      </c>
      <c r="O454" s="4">
        <v>1</v>
      </c>
      <c r="P454" s="5">
        <v>45040</v>
      </c>
      <c r="Q454" s="25">
        <f>VLOOKUP(H454,'[2]FDC1 zone Hyp1'!$A$2:$Y$43,24,0)</f>
        <v>60.57</v>
      </c>
      <c r="R454" s="25">
        <f>VLOOKUP(H454,'[2]FDC2 zone Hyp2'!$A$2:$AA$43,24,0)</f>
        <v>65.290000000000006</v>
      </c>
      <c r="S454" s="25">
        <f>VLOOKUP(H454,'[2]FDC1 Hyp3 taxeha1'!$A$1:$AA$43,27,0)</f>
        <v>0</v>
      </c>
      <c r="T454" s="26">
        <f t="shared" si="21"/>
        <v>605.70000000000005</v>
      </c>
      <c r="U454" s="26">
        <f t="shared" si="22"/>
        <v>652.90000000000009</v>
      </c>
      <c r="V454" s="26">
        <f t="shared" si="23"/>
        <v>0</v>
      </c>
    </row>
    <row r="455" spans="1:22" x14ac:dyDescent="0.35">
      <c r="A455" s="20">
        <v>520569</v>
      </c>
      <c r="B455" s="1" t="s">
        <v>1370</v>
      </c>
      <c r="C455" s="19" t="s">
        <v>1279</v>
      </c>
      <c r="D455" s="2">
        <v>27.99</v>
      </c>
      <c r="E455" s="2">
        <v>18.41</v>
      </c>
      <c r="F455" s="2">
        <v>0</v>
      </c>
      <c r="G455" s="2">
        <v>46.4</v>
      </c>
      <c r="H455" s="19" t="s">
        <v>88</v>
      </c>
      <c r="I455" s="4">
        <v>2023</v>
      </c>
      <c r="J455" s="4">
        <v>1</v>
      </c>
      <c r="K455" s="21">
        <v>2</v>
      </c>
      <c r="L455" s="1" t="s">
        <v>1608</v>
      </c>
      <c r="M455" s="19" t="s">
        <v>1609</v>
      </c>
      <c r="N455" s="4">
        <v>2</v>
      </c>
      <c r="O455" s="4">
        <v>1</v>
      </c>
      <c r="P455" s="5">
        <v>45040</v>
      </c>
      <c r="Q455" s="25">
        <f>VLOOKUP(H455,'[2]FDC1 zone Hyp1'!$A$2:$Y$43,24,0)</f>
        <v>48.63</v>
      </c>
      <c r="R455" s="25">
        <f>VLOOKUP(H455,'[2]FDC2 zone Hyp2'!$A$2:$AA$43,24,0)</f>
        <v>53.52</v>
      </c>
      <c r="S455" s="25">
        <f>VLOOKUP(H455,'[2]FDC1 Hyp3 taxeha1'!$A$1:$AA$43,27,0)</f>
        <v>0</v>
      </c>
      <c r="T455" s="26">
        <f t="shared" si="21"/>
        <v>97.26</v>
      </c>
      <c r="U455" s="26">
        <f t="shared" si="22"/>
        <v>107.04</v>
      </c>
      <c r="V455" s="26">
        <f t="shared" si="23"/>
        <v>0</v>
      </c>
    </row>
    <row r="456" spans="1:22" x14ac:dyDescent="0.35">
      <c r="A456" s="20">
        <v>520570</v>
      </c>
      <c r="B456" s="1" t="s">
        <v>1366</v>
      </c>
      <c r="C456" s="19" t="s">
        <v>588</v>
      </c>
      <c r="D456" s="2">
        <v>45.58</v>
      </c>
      <c r="E456" s="2">
        <v>16.46</v>
      </c>
      <c r="F456" s="2">
        <v>0</v>
      </c>
      <c r="G456" s="2">
        <v>62.04</v>
      </c>
      <c r="H456" s="19" t="s">
        <v>88</v>
      </c>
      <c r="I456" s="4">
        <v>2023</v>
      </c>
      <c r="J456" s="4">
        <v>1</v>
      </c>
      <c r="K456" s="21">
        <v>1</v>
      </c>
      <c r="L456" s="1" t="s">
        <v>1608</v>
      </c>
      <c r="M456" s="19" t="s">
        <v>1609</v>
      </c>
      <c r="O456" s="4">
        <v>1</v>
      </c>
      <c r="P456" s="5">
        <v>45040</v>
      </c>
      <c r="Q456" s="25">
        <f>VLOOKUP(H456,'[2]FDC1 zone Hyp1'!$A$2:$Y$43,24,0)</f>
        <v>48.63</v>
      </c>
      <c r="R456" s="25">
        <f>VLOOKUP(H456,'[2]FDC2 zone Hyp2'!$A$2:$AA$43,24,0)</f>
        <v>53.52</v>
      </c>
      <c r="S456" s="25">
        <f>VLOOKUP(H456,'[2]FDC1 Hyp3 taxeha1'!$A$1:$AA$43,27,0)</f>
        <v>0</v>
      </c>
      <c r="T456" s="26">
        <f t="shared" si="21"/>
        <v>48.63</v>
      </c>
      <c r="U456" s="26">
        <f t="shared" si="22"/>
        <v>53.52</v>
      </c>
      <c r="V456" s="26">
        <f t="shared" si="23"/>
        <v>0</v>
      </c>
    </row>
    <row r="457" spans="1:22" x14ac:dyDescent="0.35">
      <c r="A457" s="20">
        <v>520571</v>
      </c>
      <c r="B457" s="1" t="s">
        <v>1095</v>
      </c>
      <c r="C457" s="19" t="s">
        <v>22</v>
      </c>
      <c r="D457" s="2">
        <v>292.58</v>
      </c>
      <c r="E457" s="2">
        <v>10.38</v>
      </c>
      <c r="F457" s="2">
        <v>0</v>
      </c>
      <c r="G457" s="2">
        <v>302.95999999999998</v>
      </c>
      <c r="H457" s="19" t="s">
        <v>5</v>
      </c>
      <c r="I457" s="4">
        <v>2023</v>
      </c>
      <c r="J457" s="4">
        <v>1</v>
      </c>
      <c r="K457" s="21">
        <v>1</v>
      </c>
      <c r="L457" s="1" t="s">
        <v>1608</v>
      </c>
      <c r="M457" s="19" t="s">
        <v>1609</v>
      </c>
      <c r="N457" s="4">
        <v>1</v>
      </c>
      <c r="O457" s="4">
        <v>1</v>
      </c>
      <c r="P457" s="5">
        <v>45040</v>
      </c>
      <c r="Q457" s="25">
        <f>VLOOKUP(H457,'[2]FDC1 zone Hyp1'!$A$2:$Y$43,24,0)</f>
        <v>41.51</v>
      </c>
      <c r="R457" s="25">
        <f>VLOOKUP(H457,'[2]FDC2 zone Hyp2'!$A$2:$AA$43,24,0)</f>
        <v>46.42</v>
      </c>
      <c r="S457" s="25">
        <f>VLOOKUP(H457,'[2]FDC1 Hyp3 taxeha1'!$A$1:$AA$43,27,0)</f>
        <v>0</v>
      </c>
      <c r="T457" s="26">
        <f t="shared" si="21"/>
        <v>41.51</v>
      </c>
      <c r="U457" s="26">
        <f t="shared" si="22"/>
        <v>46.42</v>
      </c>
      <c r="V457" s="26">
        <f t="shared" si="23"/>
        <v>0</v>
      </c>
    </row>
    <row r="458" spans="1:22" x14ac:dyDescent="0.35">
      <c r="A458" s="20">
        <v>520572</v>
      </c>
      <c r="B458" s="1" t="s">
        <v>1097</v>
      </c>
      <c r="C458" s="19" t="s">
        <v>14</v>
      </c>
      <c r="D458" s="2">
        <v>32.44</v>
      </c>
      <c r="E458" s="2">
        <v>12.14</v>
      </c>
      <c r="F458" s="2">
        <v>0</v>
      </c>
      <c r="G458" s="2">
        <v>44.58</v>
      </c>
      <c r="H458" s="19" t="s">
        <v>46</v>
      </c>
      <c r="I458" s="4">
        <v>2023</v>
      </c>
      <c r="J458" s="4">
        <v>2</v>
      </c>
      <c r="K458" s="21">
        <v>2</v>
      </c>
      <c r="L458" s="1" t="s">
        <v>1608</v>
      </c>
      <c r="M458" s="19" t="s">
        <v>1609</v>
      </c>
      <c r="O458" s="4">
        <v>1</v>
      </c>
      <c r="P458" s="5">
        <v>45040</v>
      </c>
      <c r="Q458" s="25">
        <f>VLOOKUP(H458,'[2]FDC1 zone Hyp1'!$A$2:$Y$43,24,0)</f>
        <v>0</v>
      </c>
      <c r="R458" s="25">
        <f>VLOOKUP(H458,'[2]FDC2 zone Hyp2'!$A$2:$AA$43,24,0)</f>
        <v>0</v>
      </c>
      <c r="S458" s="25">
        <f>VLOOKUP(H458,'[2]FDC1 Hyp3 taxeha1'!$A$1:$AA$43,27,0)</f>
        <v>0</v>
      </c>
      <c r="T458" s="26">
        <f t="shared" si="21"/>
        <v>0</v>
      </c>
      <c r="U458" s="26">
        <f t="shared" si="22"/>
        <v>0</v>
      </c>
      <c r="V458" s="26">
        <f t="shared" si="23"/>
        <v>0</v>
      </c>
    </row>
    <row r="459" spans="1:22" x14ac:dyDescent="0.35">
      <c r="A459" s="20">
        <v>520573</v>
      </c>
      <c r="B459" s="1" t="s">
        <v>1120</v>
      </c>
      <c r="C459" s="19" t="s">
        <v>90</v>
      </c>
      <c r="D459" s="2">
        <v>35.72</v>
      </c>
      <c r="E459" s="2">
        <v>266.95</v>
      </c>
      <c r="F459" s="2">
        <v>0</v>
      </c>
      <c r="G459" s="2">
        <v>302.67</v>
      </c>
      <c r="H459" s="19" t="s">
        <v>86</v>
      </c>
      <c r="I459" s="4">
        <v>2023</v>
      </c>
      <c r="J459" s="4">
        <v>8</v>
      </c>
      <c r="K459" s="21">
        <v>8</v>
      </c>
      <c r="L459" s="1" t="s">
        <v>1608</v>
      </c>
      <c r="M459" s="19" t="s">
        <v>1609</v>
      </c>
      <c r="N459" s="4">
        <v>7</v>
      </c>
      <c r="O459" s="4">
        <v>1</v>
      </c>
      <c r="P459" s="5">
        <v>45040</v>
      </c>
      <c r="Q459" s="25">
        <f>VLOOKUP(H459,'[2]FDC1 zone Hyp1'!$A$2:$Y$43,24,0)</f>
        <v>94.34</v>
      </c>
      <c r="R459" s="25">
        <f>VLOOKUP(H459,'[2]FDC2 zone Hyp2'!$A$2:$AA$43,24,0)</f>
        <v>98.85</v>
      </c>
      <c r="S459" s="25">
        <f>VLOOKUP(H459,'[2]FDC1 Hyp3 taxeha1'!$A$1:$AA$43,27,0)</f>
        <v>0</v>
      </c>
      <c r="T459" s="26">
        <f t="shared" si="21"/>
        <v>754.72</v>
      </c>
      <c r="U459" s="26">
        <f t="shared" si="22"/>
        <v>790.8</v>
      </c>
      <c r="V459" s="26">
        <f t="shared" si="23"/>
        <v>0</v>
      </c>
    </row>
    <row r="460" spans="1:22" x14ac:dyDescent="0.35">
      <c r="A460" s="20">
        <v>520574</v>
      </c>
      <c r="B460" s="1" t="s">
        <v>1451</v>
      </c>
      <c r="C460" s="19" t="s">
        <v>723</v>
      </c>
      <c r="D460" s="2">
        <v>328.09</v>
      </c>
      <c r="E460" s="2">
        <v>52.98</v>
      </c>
      <c r="F460" s="2">
        <v>0</v>
      </c>
      <c r="G460" s="2">
        <v>381.07</v>
      </c>
      <c r="H460" s="19" t="s">
        <v>700</v>
      </c>
      <c r="I460" s="4">
        <v>2023</v>
      </c>
      <c r="J460" s="4">
        <v>3</v>
      </c>
      <c r="K460" s="21">
        <v>3</v>
      </c>
      <c r="L460" s="1" t="s">
        <v>1608</v>
      </c>
      <c r="M460" s="19" t="s">
        <v>1609</v>
      </c>
      <c r="N460" s="4">
        <v>3</v>
      </c>
      <c r="O460" s="4">
        <v>1</v>
      </c>
      <c r="P460" s="5">
        <v>45040</v>
      </c>
      <c r="Q460" s="25">
        <f>VLOOKUP(H460,'[2]FDC1 zone Hyp1'!$A$2:$Y$43,24,0)</f>
        <v>40.96</v>
      </c>
      <c r="R460" s="25">
        <f>VLOOKUP(H460,'[2]FDC2 zone Hyp2'!$A$2:$AA$43,24,0)</f>
        <v>46.06</v>
      </c>
      <c r="S460" s="25">
        <f>VLOOKUP(H460,'[2]FDC1 Hyp3 taxeha1'!$A$1:$AA$43,27,0)</f>
        <v>0</v>
      </c>
      <c r="T460" s="26">
        <f t="shared" si="21"/>
        <v>122.88</v>
      </c>
      <c r="U460" s="26">
        <f t="shared" si="22"/>
        <v>138.18</v>
      </c>
      <c r="V460" s="26">
        <f t="shared" si="23"/>
        <v>0</v>
      </c>
    </row>
    <row r="461" spans="1:22" x14ac:dyDescent="0.35">
      <c r="A461" s="20">
        <v>520575</v>
      </c>
      <c r="B461" s="1" t="s">
        <v>1511</v>
      </c>
      <c r="C461" s="19" t="s">
        <v>866</v>
      </c>
      <c r="D461" s="2">
        <v>1.5</v>
      </c>
      <c r="E461" s="2">
        <v>12.46</v>
      </c>
      <c r="F461" s="2">
        <v>0</v>
      </c>
      <c r="G461" s="2">
        <v>13.96</v>
      </c>
      <c r="H461" s="19" t="s">
        <v>853</v>
      </c>
      <c r="I461" s="4">
        <v>2023</v>
      </c>
      <c r="J461" s="4">
        <v>2</v>
      </c>
      <c r="K461" s="21">
        <v>2</v>
      </c>
      <c r="L461" s="1" t="s">
        <v>1608</v>
      </c>
      <c r="M461" s="19" t="s">
        <v>1609</v>
      </c>
      <c r="N461" s="4">
        <v>2</v>
      </c>
      <c r="O461" s="4">
        <v>1</v>
      </c>
      <c r="P461" s="5">
        <v>45040</v>
      </c>
      <c r="Q461" s="25">
        <f>VLOOKUP(H461,'[2]FDC1 zone Hyp1'!$A$2:$Y$43,24,0)</f>
        <v>0</v>
      </c>
      <c r="R461" s="25">
        <f>VLOOKUP(H461,'[2]FDC2 zone Hyp2'!$A$2:$AA$43,24,0)</f>
        <v>0</v>
      </c>
      <c r="S461" s="25">
        <f>VLOOKUP(H461,'[2]FDC1 Hyp3 taxeha1'!$A$1:$AA$43,27,0)</f>
        <v>0</v>
      </c>
      <c r="T461" s="26">
        <f t="shared" si="21"/>
        <v>0</v>
      </c>
      <c r="U461" s="26">
        <f t="shared" si="22"/>
        <v>0</v>
      </c>
      <c r="V461" s="26">
        <f t="shared" si="23"/>
        <v>0</v>
      </c>
    </row>
    <row r="462" spans="1:22" x14ac:dyDescent="0.35">
      <c r="A462" s="20">
        <v>520577</v>
      </c>
      <c r="B462" s="1" t="s">
        <v>1451</v>
      </c>
      <c r="C462" s="19" t="s">
        <v>723</v>
      </c>
      <c r="D462" s="2">
        <v>0</v>
      </c>
      <c r="E462" s="2">
        <v>46</v>
      </c>
      <c r="F462" s="2">
        <v>0</v>
      </c>
      <c r="G462" s="2">
        <v>46</v>
      </c>
      <c r="H462" s="19" t="s">
        <v>700</v>
      </c>
      <c r="I462" s="4">
        <v>2023</v>
      </c>
      <c r="J462" s="4">
        <v>3</v>
      </c>
      <c r="K462" s="21">
        <v>3</v>
      </c>
      <c r="L462" s="1" t="s">
        <v>1608</v>
      </c>
      <c r="M462" s="19" t="s">
        <v>1609</v>
      </c>
      <c r="N462" s="4">
        <v>3</v>
      </c>
      <c r="O462" s="4">
        <v>1</v>
      </c>
      <c r="P462" s="5">
        <v>45040</v>
      </c>
      <c r="Q462" s="25">
        <f>VLOOKUP(H462,'[2]FDC1 zone Hyp1'!$A$2:$Y$43,24,0)</f>
        <v>40.96</v>
      </c>
      <c r="R462" s="25">
        <f>VLOOKUP(H462,'[2]FDC2 zone Hyp2'!$A$2:$AA$43,24,0)</f>
        <v>46.06</v>
      </c>
      <c r="S462" s="25">
        <f>VLOOKUP(H462,'[2]FDC1 Hyp3 taxeha1'!$A$1:$AA$43,27,0)</f>
        <v>0</v>
      </c>
      <c r="T462" s="26">
        <f t="shared" si="21"/>
        <v>122.88</v>
      </c>
      <c r="U462" s="26">
        <f t="shared" si="22"/>
        <v>138.18</v>
      </c>
      <c r="V462" s="26">
        <f t="shared" si="23"/>
        <v>0</v>
      </c>
    </row>
    <row r="463" spans="1:22" x14ac:dyDescent="0.35">
      <c r="A463" s="20">
        <v>520578</v>
      </c>
      <c r="B463" s="1" t="s">
        <v>1087</v>
      </c>
      <c r="C463" s="19" t="s">
        <v>816</v>
      </c>
      <c r="D463" s="2">
        <v>383.13</v>
      </c>
      <c r="E463" s="2">
        <v>267.41000000000003</v>
      </c>
      <c r="F463" s="2">
        <v>0</v>
      </c>
      <c r="G463" s="2">
        <v>650.54</v>
      </c>
      <c r="H463" s="19" t="s">
        <v>821</v>
      </c>
      <c r="I463" s="4">
        <v>2023</v>
      </c>
      <c r="J463" s="4">
        <v>10</v>
      </c>
      <c r="K463" s="21">
        <v>10</v>
      </c>
      <c r="L463" s="1" t="s">
        <v>1608</v>
      </c>
      <c r="M463" s="19" t="s">
        <v>1609</v>
      </c>
      <c r="N463" s="4">
        <v>7</v>
      </c>
      <c r="O463" s="4">
        <v>1</v>
      </c>
      <c r="P463" s="5">
        <v>45040</v>
      </c>
      <c r="Q463" s="25">
        <f>VLOOKUP(H463,'[2]FDC1 zone Hyp1'!$A$2:$Y$43,24,0)</f>
        <v>0</v>
      </c>
      <c r="R463" s="25">
        <f>VLOOKUP(H463,'[2]FDC2 zone Hyp2'!$A$2:$AA$43,24,0)</f>
        <v>0</v>
      </c>
      <c r="S463" s="25">
        <f>VLOOKUP(H463,'[2]FDC1 Hyp3 taxeha1'!$A$1:$AA$43,27,0)</f>
        <v>0</v>
      </c>
      <c r="T463" s="26">
        <f t="shared" si="21"/>
        <v>0</v>
      </c>
      <c r="U463" s="26">
        <f t="shared" si="22"/>
        <v>0</v>
      </c>
      <c r="V463" s="26">
        <f t="shared" si="23"/>
        <v>0</v>
      </c>
    </row>
    <row r="464" spans="1:22" x14ac:dyDescent="0.35">
      <c r="A464" s="20">
        <v>520579</v>
      </c>
      <c r="B464" s="1" t="s">
        <v>1155</v>
      </c>
      <c r="C464" s="19" t="s">
        <v>159</v>
      </c>
      <c r="D464" s="2">
        <v>70.150000000000006</v>
      </c>
      <c r="E464" s="2">
        <v>241.72</v>
      </c>
      <c r="F464" s="2">
        <v>0</v>
      </c>
      <c r="G464" s="2">
        <v>311.87</v>
      </c>
      <c r="H464" s="19" t="s">
        <v>12</v>
      </c>
      <c r="I464" s="4">
        <v>2023</v>
      </c>
      <c r="J464" s="4">
        <v>18</v>
      </c>
      <c r="K464" s="21">
        <v>18</v>
      </c>
      <c r="L464" s="1" t="s">
        <v>1608</v>
      </c>
      <c r="M464" s="19" t="s">
        <v>1609</v>
      </c>
      <c r="N464" s="4">
        <v>18</v>
      </c>
      <c r="O464" s="4">
        <v>1</v>
      </c>
      <c r="P464" s="5">
        <v>45040</v>
      </c>
      <c r="Q464" s="25">
        <f>VLOOKUP(H464,'[2]FDC1 zone Hyp1'!$A$2:$Y$43,24,0)</f>
        <v>14.75</v>
      </c>
      <c r="R464" s="25">
        <f>VLOOKUP(H464,'[2]FDC2 zone Hyp2'!$A$2:$AA$43,24,0)</f>
        <v>20.51</v>
      </c>
      <c r="S464" s="25">
        <f>VLOOKUP(H464,'[2]FDC1 Hyp3 taxeha1'!$A$1:$AA$43,27,0)</f>
        <v>0</v>
      </c>
      <c r="T464" s="26">
        <f t="shared" si="21"/>
        <v>265.5</v>
      </c>
      <c r="U464" s="26">
        <f t="shared" si="22"/>
        <v>369.18</v>
      </c>
      <c r="V464" s="26">
        <f t="shared" si="23"/>
        <v>0</v>
      </c>
    </row>
    <row r="465" spans="1:22" x14ac:dyDescent="0.35">
      <c r="A465" s="20">
        <v>520580</v>
      </c>
      <c r="B465" s="1" t="s">
        <v>1097</v>
      </c>
      <c r="C465" s="19" t="s">
        <v>19</v>
      </c>
      <c r="D465" s="2">
        <v>25.27</v>
      </c>
      <c r="E465" s="2">
        <v>17.27</v>
      </c>
      <c r="F465" s="2">
        <v>0</v>
      </c>
      <c r="G465" s="2">
        <v>42.54</v>
      </c>
      <c r="H465" s="19" t="s">
        <v>5</v>
      </c>
      <c r="I465" s="4">
        <v>2023</v>
      </c>
      <c r="J465" s="4">
        <v>1</v>
      </c>
      <c r="K465" s="21">
        <v>1</v>
      </c>
      <c r="L465" s="1" t="s">
        <v>1608</v>
      </c>
      <c r="M465" s="19" t="s">
        <v>1609</v>
      </c>
      <c r="O465" s="4">
        <v>1</v>
      </c>
      <c r="P465" s="5">
        <v>45040</v>
      </c>
      <c r="Q465" s="25">
        <f>VLOOKUP(H465,'[2]FDC1 zone Hyp1'!$A$2:$Y$43,24,0)</f>
        <v>41.51</v>
      </c>
      <c r="R465" s="25">
        <f>VLOOKUP(H465,'[2]FDC2 zone Hyp2'!$A$2:$AA$43,24,0)</f>
        <v>46.42</v>
      </c>
      <c r="S465" s="25">
        <f>VLOOKUP(H465,'[2]FDC1 Hyp3 taxeha1'!$A$1:$AA$43,27,0)</f>
        <v>0</v>
      </c>
      <c r="T465" s="26">
        <f t="shared" si="21"/>
        <v>41.51</v>
      </c>
      <c r="U465" s="26">
        <f t="shared" si="22"/>
        <v>46.42</v>
      </c>
      <c r="V465" s="26">
        <f t="shared" si="23"/>
        <v>0</v>
      </c>
    </row>
    <row r="466" spans="1:22" x14ac:dyDescent="0.35">
      <c r="A466" s="20">
        <v>520581</v>
      </c>
      <c r="B466" s="1" t="s">
        <v>1467</v>
      </c>
      <c r="C466" s="19" t="s">
        <v>744</v>
      </c>
      <c r="D466" s="2">
        <v>0</v>
      </c>
      <c r="E466" s="2">
        <v>163</v>
      </c>
      <c r="F466" s="2">
        <v>0</v>
      </c>
      <c r="G466" s="2">
        <v>163</v>
      </c>
      <c r="H466" s="19" t="s">
        <v>743</v>
      </c>
      <c r="I466" s="4">
        <v>2023</v>
      </c>
      <c r="J466" s="4">
        <v>10</v>
      </c>
      <c r="K466" s="21">
        <v>15</v>
      </c>
      <c r="L466" s="1" t="s">
        <v>1608</v>
      </c>
      <c r="M466" s="19" t="s">
        <v>1609</v>
      </c>
      <c r="N466" s="4">
        <v>15</v>
      </c>
      <c r="O466" s="4">
        <v>1</v>
      </c>
      <c r="P466" s="5">
        <v>45040</v>
      </c>
      <c r="Q466" s="25">
        <f>VLOOKUP(H466,'[2]FDC1 zone Hyp1'!$A$2:$Y$43,24,0)</f>
        <v>0</v>
      </c>
      <c r="R466" s="25">
        <f>VLOOKUP(H466,'[2]FDC2 zone Hyp2'!$A$2:$AA$43,24,0)</f>
        <v>0.11</v>
      </c>
      <c r="S466" s="25">
        <f>VLOOKUP(H466,'[2]FDC1 Hyp3 taxeha1'!$A$1:$AA$43,27,0)</f>
        <v>0</v>
      </c>
      <c r="T466" s="26">
        <f t="shared" si="21"/>
        <v>0</v>
      </c>
      <c r="U466" s="26">
        <f t="shared" si="22"/>
        <v>1.65</v>
      </c>
      <c r="V466" s="26">
        <f t="shared" si="23"/>
        <v>0</v>
      </c>
    </row>
    <row r="467" spans="1:22" x14ac:dyDescent="0.35">
      <c r="A467" s="20">
        <v>520582</v>
      </c>
      <c r="B467" s="1" t="s">
        <v>1587</v>
      </c>
      <c r="C467" s="19" t="s">
        <v>1001</v>
      </c>
      <c r="D467" s="2">
        <v>34.78</v>
      </c>
      <c r="E467" s="2">
        <v>17.989999999999998</v>
      </c>
      <c r="F467" s="2">
        <v>0</v>
      </c>
      <c r="G467" s="2">
        <v>52.77</v>
      </c>
      <c r="H467" s="19" t="s">
        <v>999</v>
      </c>
      <c r="I467" s="4">
        <v>2023</v>
      </c>
      <c r="J467" s="4">
        <v>1</v>
      </c>
      <c r="K467" s="21">
        <v>1</v>
      </c>
      <c r="L467" s="1" t="s">
        <v>1608</v>
      </c>
      <c r="M467" s="19" t="s">
        <v>1609</v>
      </c>
      <c r="O467" s="4">
        <v>1</v>
      </c>
      <c r="P467" s="5">
        <v>45040</v>
      </c>
      <c r="Q467" s="25">
        <f>VLOOKUP(H467,'[2]FDC1 zone Hyp1'!$A$2:$Y$43,24,0)</f>
        <v>15.58</v>
      </c>
      <c r="R467" s="25">
        <f>VLOOKUP(H467,'[2]FDC2 zone Hyp2'!$A$2:$AA$43,24,0)</f>
        <v>20.76</v>
      </c>
      <c r="S467" s="25">
        <f>VLOOKUP(H467,'[2]FDC1 Hyp3 taxeha1'!$A$1:$AA$43,27,0)</f>
        <v>0</v>
      </c>
      <c r="T467" s="26">
        <f t="shared" si="21"/>
        <v>15.58</v>
      </c>
      <c r="U467" s="26">
        <f t="shared" si="22"/>
        <v>20.76</v>
      </c>
      <c r="V467" s="26">
        <f t="shared" si="23"/>
        <v>0</v>
      </c>
    </row>
    <row r="468" spans="1:22" x14ac:dyDescent="0.35">
      <c r="A468" s="20">
        <v>520583</v>
      </c>
      <c r="B468" s="1" t="s">
        <v>1171</v>
      </c>
      <c r="C468" s="19" t="s">
        <v>1622</v>
      </c>
      <c r="D468" s="2">
        <v>589.67999999999995</v>
      </c>
      <c r="E468" s="2">
        <v>411.2</v>
      </c>
      <c r="F468" s="2">
        <v>0</v>
      </c>
      <c r="G468" s="2">
        <v>1000.88</v>
      </c>
      <c r="H468" s="19" t="s">
        <v>181</v>
      </c>
      <c r="I468" s="4">
        <v>2023</v>
      </c>
      <c r="J468" s="4">
        <v>20</v>
      </c>
      <c r="K468" s="21">
        <v>21</v>
      </c>
      <c r="L468" s="1" t="s">
        <v>1608</v>
      </c>
      <c r="M468" s="19" t="s">
        <v>1609</v>
      </c>
      <c r="N468" s="4">
        <v>21</v>
      </c>
      <c r="O468" s="4">
        <v>1</v>
      </c>
      <c r="P468" s="5">
        <v>45040</v>
      </c>
      <c r="Q468" s="25">
        <f>VLOOKUP(H468,'[2]FDC1 zone Hyp1'!$A$2:$Y$43,24,0)</f>
        <v>58.01</v>
      </c>
      <c r="R468" s="25">
        <f>VLOOKUP(H468,'[2]FDC2 zone Hyp2'!$A$2:$AA$43,24,0)</f>
        <v>62.43</v>
      </c>
      <c r="S468" s="25">
        <f>VLOOKUP(H468,'[2]FDC1 Hyp3 taxeha1'!$A$1:$AA$43,27,0)</f>
        <v>0</v>
      </c>
      <c r="T468" s="26">
        <f t="shared" si="21"/>
        <v>1218.21</v>
      </c>
      <c r="U468" s="26">
        <f t="shared" si="22"/>
        <v>1311.03</v>
      </c>
      <c r="V468" s="26">
        <f t="shared" si="23"/>
        <v>0</v>
      </c>
    </row>
    <row r="469" spans="1:22" x14ac:dyDescent="0.35">
      <c r="A469" s="20">
        <v>520584</v>
      </c>
      <c r="B469" s="1" t="s">
        <v>1324</v>
      </c>
      <c r="C469" s="19" t="s">
        <v>1323</v>
      </c>
      <c r="D469" s="2">
        <v>804.21</v>
      </c>
      <c r="E469" s="2">
        <v>248.22</v>
      </c>
      <c r="F469" s="2">
        <v>0</v>
      </c>
      <c r="G469" s="2">
        <v>1052.43</v>
      </c>
      <c r="H469" s="19" t="s">
        <v>111</v>
      </c>
      <c r="I469" s="4">
        <v>2023</v>
      </c>
      <c r="J469" s="4">
        <v>17</v>
      </c>
      <c r="K469" s="21">
        <v>25</v>
      </c>
      <c r="L469" s="1" t="s">
        <v>1608</v>
      </c>
      <c r="M469" s="19" t="s">
        <v>1609</v>
      </c>
      <c r="N469" s="4">
        <v>25</v>
      </c>
      <c r="O469" s="4">
        <v>1</v>
      </c>
      <c r="P469" s="5">
        <v>45040</v>
      </c>
      <c r="Q469" s="25">
        <f>VLOOKUP(H469,'[2]FDC1 zone Hyp1'!$A$2:$Y$43,24,0)</f>
        <v>83.82</v>
      </c>
      <c r="R469" s="25">
        <f>VLOOKUP(H469,'[2]FDC2 zone Hyp2'!$A$2:$AA$43,24,0)</f>
        <v>88.42</v>
      </c>
      <c r="S469" s="25">
        <f>VLOOKUP(H469,'[2]FDC1 Hyp3 taxeha1'!$A$1:$AA$43,27,0)</f>
        <v>0</v>
      </c>
      <c r="T469" s="26">
        <f t="shared" si="21"/>
        <v>2095.5</v>
      </c>
      <c r="U469" s="26">
        <f t="shared" si="22"/>
        <v>2210.5</v>
      </c>
      <c r="V469" s="26">
        <f t="shared" si="23"/>
        <v>0</v>
      </c>
    </row>
    <row r="470" spans="1:22" x14ac:dyDescent="0.35">
      <c r="A470" s="20">
        <v>520585</v>
      </c>
      <c r="B470" s="1" t="s">
        <v>1078</v>
      </c>
      <c r="C470" s="19" t="s">
        <v>1077</v>
      </c>
      <c r="D470" s="2">
        <v>0</v>
      </c>
      <c r="E470" s="2">
        <v>25.36</v>
      </c>
      <c r="F470" s="2">
        <v>0</v>
      </c>
      <c r="G470" s="2">
        <v>25.36</v>
      </c>
      <c r="H470" s="19" t="s">
        <v>661</v>
      </c>
      <c r="I470" s="4">
        <v>2023</v>
      </c>
      <c r="J470" s="4">
        <v>1</v>
      </c>
      <c r="K470" s="21">
        <v>1</v>
      </c>
      <c r="L470" s="1" t="s">
        <v>1608</v>
      </c>
      <c r="M470" s="19" t="s">
        <v>1609</v>
      </c>
      <c r="O470" s="4">
        <v>1</v>
      </c>
      <c r="P470" s="5">
        <v>45040</v>
      </c>
      <c r="Q470" s="25">
        <f>VLOOKUP(H470,'[2]FDC1 zone Hyp1'!$A$2:$Y$43,24,0)</f>
        <v>37.119999999999997</v>
      </c>
      <c r="R470" s="25">
        <f>VLOOKUP(H470,'[2]FDC2 zone Hyp2'!$A$2:$AA$43,24,0)</f>
        <v>41.76</v>
      </c>
      <c r="S470" s="25">
        <f>VLOOKUP(H470,'[2]FDC1 Hyp3 taxeha1'!$A$1:$AA$43,27,0)</f>
        <v>0</v>
      </c>
      <c r="T470" s="26">
        <f t="shared" si="21"/>
        <v>37.119999999999997</v>
      </c>
      <c r="U470" s="26">
        <f t="shared" si="22"/>
        <v>41.76</v>
      </c>
      <c r="V470" s="26">
        <f t="shared" si="23"/>
        <v>0</v>
      </c>
    </row>
    <row r="471" spans="1:22" x14ac:dyDescent="0.35">
      <c r="A471" s="20">
        <v>520587</v>
      </c>
      <c r="B471" s="1" t="s">
        <v>1517</v>
      </c>
      <c r="C471" s="19" t="s">
        <v>890</v>
      </c>
      <c r="D471" s="2">
        <v>179</v>
      </c>
      <c r="E471" s="2">
        <v>2.74</v>
      </c>
      <c r="F471" s="2">
        <v>0</v>
      </c>
      <c r="G471" s="2">
        <v>181.74</v>
      </c>
      <c r="H471" s="19" t="s">
        <v>853</v>
      </c>
      <c r="I471" s="4">
        <v>2023</v>
      </c>
      <c r="J471" s="4">
        <v>1</v>
      </c>
      <c r="K471" s="21">
        <v>1</v>
      </c>
      <c r="L471" s="1" t="s">
        <v>1608</v>
      </c>
      <c r="M471" s="19" t="s">
        <v>1609</v>
      </c>
      <c r="N471" s="4">
        <v>1</v>
      </c>
      <c r="O471" s="4">
        <v>1</v>
      </c>
      <c r="P471" s="5">
        <v>45040</v>
      </c>
      <c r="Q471" s="25">
        <f>VLOOKUP(H471,'[2]FDC1 zone Hyp1'!$A$2:$Y$43,24,0)</f>
        <v>0</v>
      </c>
      <c r="R471" s="25">
        <f>VLOOKUP(H471,'[2]FDC2 zone Hyp2'!$A$2:$AA$43,24,0)</f>
        <v>0</v>
      </c>
      <c r="S471" s="25">
        <f>VLOOKUP(H471,'[2]FDC1 Hyp3 taxeha1'!$A$1:$AA$43,27,0)</f>
        <v>0</v>
      </c>
      <c r="T471" s="26">
        <f t="shared" si="21"/>
        <v>0</v>
      </c>
      <c r="U471" s="26">
        <f t="shared" si="22"/>
        <v>0</v>
      </c>
      <c r="V471" s="26">
        <f t="shared" si="23"/>
        <v>0</v>
      </c>
    </row>
    <row r="472" spans="1:22" x14ac:dyDescent="0.35">
      <c r="A472" s="20">
        <v>520589</v>
      </c>
      <c r="B472" s="1" t="s">
        <v>1072</v>
      </c>
      <c r="C472" s="19" t="s">
        <v>547</v>
      </c>
      <c r="D472" s="2">
        <v>987.31</v>
      </c>
      <c r="E472" s="2">
        <v>151.91</v>
      </c>
      <c r="F472" s="2">
        <v>0</v>
      </c>
      <c r="G472" s="2">
        <v>1139.22</v>
      </c>
      <c r="H472" s="19" t="s">
        <v>88</v>
      </c>
      <c r="I472" s="4">
        <v>2023</v>
      </c>
      <c r="J472" s="4">
        <v>16</v>
      </c>
      <c r="K472" s="21">
        <v>20</v>
      </c>
      <c r="L472" s="1" t="s">
        <v>1608</v>
      </c>
      <c r="M472" s="19" t="s">
        <v>1609</v>
      </c>
      <c r="N472" s="4">
        <v>20</v>
      </c>
      <c r="O472" s="4">
        <v>1</v>
      </c>
      <c r="P472" s="5">
        <v>45040</v>
      </c>
      <c r="Q472" s="25">
        <f>VLOOKUP(H472,'[2]FDC1 zone Hyp1'!$A$2:$Y$43,24,0)</f>
        <v>48.63</v>
      </c>
      <c r="R472" s="25">
        <f>VLOOKUP(H472,'[2]FDC2 zone Hyp2'!$A$2:$AA$43,24,0)</f>
        <v>53.52</v>
      </c>
      <c r="S472" s="25">
        <f>VLOOKUP(H472,'[2]FDC1 Hyp3 taxeha1'!$A$1:$AA$43,27,0)</f>
        <v>0</v>
      </c>
      <c r="T472" s="26">
        <f t="shared" si="21"/>
        <v>972.6</v>
      </c>
      <c r="U472" s="26">
        <f t="shared" si="22"/>
        <v>1070.4000000000001</v>
      </c>
      <c r="V472" s="26">
        <f t="shared" si="23"/>
        <v>0</v>
      </c>
    </row>
    <row r="473" spans="1:22" x14ac:dyDescent="0.35">
      <c r="A473" s="20">
        <v>520592</v>
      </c>
      <c r="B473" s="1" t="s">
        <v>1113</v>
      </c>
      <c r="C473" s="19" t="s">
        <v>924</v>
      </c>
      <c r="D473" s="2">
        <v>15.81</v>
      </c>
      <c r="E473" s="2">
        <v>16.45</v>
      </c>
      <c r="F473" s="2">
        <v>0</v>
      </c>
      <c r="G473" s="2">
        <v>32.26</v>
      </c>
      <c r="H473" s="19" t="s">
        <v>910</v>
      </c>
      <c r="I473" s="4">
        <v>2023</v>
      </c>
      <c r="J473" s="4">
        <v>3</v>
      </c>
      <c r="K473" s="21">
        <v>3</v>
      </c>
      <c r="L473" s="1" t="s">
        <v>1608</v>
      </c>
      <c r="M473" s="19" t="s">
        <v>1609</v>
      </c>
      <c r="N473" s="4">
        <v>1</v>
      </c>
      <c r="O473" s="4">
        <v>1</v>
      </c>
      <c r="P473" s="5">
        <v>45040</v>
      </c>
      <c r="Q473" s="25">
        <f>VLOOKUP(H473,'[2]FDC1 zone Hyp1'!$A$2:$Y$43,24,0)</f>
        <v>60.57</v>
      </c>
      <c r="R473" s="25">
        <f>VLOOKUP(H473,'[2]FDC2 zone Hyp2'!$A$2:$AA$43,24,0)</f>
        <v>65.290000000000006</v>
      </c>
      <c r="S473" s="25">
        <f>VLOOKUP(H473,'[2]FDC1 Hyp3 taxeha1'!$A$1:$AA$43,27,0)</f>
        <v>0</v>
      </c>
      <c r="T473" s="26">
        <f t="shared" si="21"/>
        <v>181.71</v>
      </c>
      <c r="U473" s="26">
        <f t="shared" si="22"/>
        <v>195.87</v>
      </c>
      <c r="V473" s="26">
        <f t="shared" si="23"/>
        <v>0</v>
      </c>
    </row>
    <row r="474" spans="1:22" x14ac:dyDescent="0.35">
      <c r="A474" s="20">
        <v>520593</v>
      </c>
      <c r="B474" s="1" t="s">
        <v>1312</v>
      </c>
      <c r="C474" s="19" t="s">
        <v>616</v>
      </c>
      <c r="D474" s="2">
        <v>4.3</v>
      </c>
      <c r="E474" s="2">
        <v>815.16</v>
      </c>
      <c r="F474" s="2">
        <v>0</v>
      </c>
      <c r="G474" s="2">
        <v>819.46</v>
      </c>
      <c r="H474" s="19" t="s">
        <v>88</v>
      </c>
      <c r="I474" s="4">
        <v>2023</v>
      </c>
      <c r="J474" s="4">
        <v>30</v>
      </c>
      <c r="K474" s="21">
        <v>30</v>
      </c>
      <c r="L474" s="1" t="s">
        <v>1608</v>
      </c>
      <c r="M474" s="19" t="s">
        <v>1609</v>
      </c>
      <c r="N474" s="4">
        <v>30</v>
      </c>
      <c r="O474" s="4">
        <v>1</v>
      </c>
      <c r="P474" s="5">
        <v>45040</v>
      </c>
      <c r="Q474" s="25">
        <f>VLOOKUP(H474,'[2]FDC1 zone Hyp1'!$A$2:$Y$43,24,0)</f>
        <v>48.63</v>
      </c>
      <c r="R474" s="25">
        <f>VLOOKUP(H474,'[2]FDC2 zone Hyp2'!$A$2:$AA$43,24,0)</f>
        <v>53.52</v>
      </c>
      <c r="S474" s="25">
        <f>VLOOKUP(H474,'[2]FDC1 Hyp3 taxeha1'!$A$1:$AA$43,27,0)</f>
        <v>0</v>
      </c>
      <c r="T474" s="26">
        <f t="shared" si="21"/>
        <v>1458.9</v>
      </c>
      <c r="U474" s="26">
        <f t="shared" si="22"/>
        <v>1605.6000000000001</v>
      </c>
      <c r="V474" s="26">
        <f t="shared" si="23"/>
        <v>0</v>
      </c>
    </row>
    <row r="475" spans="1:22" x14ac:dyDescent="0.35">
      <c r="A475" s="20">
        <v>520594</v>
      </c>
      <c r="B475" s="1" t="s">
        <v>1524</v>
      </c>
      <c r="C475" s="19" t="s">
        <v>902</v>
      </c>
      <c r="D475" s="2">
        <v>58</v>
      </c>
      <c r="E475" s="2">
        <v>12</v>
      </c>
      <c r="F475" s="2">
        <v>0</v>
      </c>
      <c r="G475" s="2">
        <v>70</v>
      </c>
      <c r="H475" s="19" t="s">
        <v>54</v>
      </c>
      <c r="I475" s="4">
        <v>2023</v>
      </c>
      <c r="J475" s="4">
        <v>2</v>
      </c>
      <c r="K475" s="21">
        <v>2</v>
      </c>
      <c r="L475" s="1" t="s">
        <v>1608</v>
      </c>
      <c r="M475" s="19" t="s">
        <v>1609</v>
      </c>
      <c r="O475" s="4">
        <v>1</v>
      </c>
      <c r="P475" s="5">
        <v>45040</v>
      </c>
      <c r="Q475" s="25">
        <f>VLOOKUP(H475,'[2]FDC1 zone Hyp1'!$A$2:$Y$43,24,0)</f>
        <v>0</v>
      </c>
      <c r="R475" s="25">
        <f>VLOOKUP(H475,'[2]FDC2 zone Hyp2'!$A$2:$AA$43,24,0)</f>
        <v>0</v>
      </c>
      <c r="S475" s="25">
        <f>VLOOKUP(H475,'[2]FDC1 Hyp3 taxeha1'!$A$1:$AA$43,27,0)</f>
        <v>0</v>
      </c>
      <c r="T475" s="26">
        <f t="shared" si="21"/>
        <v>0</v>
      </c>
      <c r="U475" s="26">
        <f t="shared" si="22"/>
        <v>0</v>
      </c>
      <c r="V475" s="26">
        <f t="shared" si="23"/>
        <v>0</v>
      </c>
    </row>
    <row r="476" spans="1:22" x14ac:dyDescent="0.35">
      <c r="A476" s="20">
        <v>520595</v>
      </c>
      <c r="B476" s="1" t="s">
        <v>1303</v>
      </c>
      <c r="C476" s="19" t="s">
        <v>449</v>
      </c>
      <c r="D476" s="2">
        <v>285.02999999999997</v>
      </c>
      <c r="E476" s="2">
        <v>151.22999999999999</v>
      </c>
      <c r="F476" s="2">
        <v>0</v>
      </c>
      <c r="G476" s="2">
        <v>436.26</v>
      </c>
      <c r="H476" s="19" t="s">
        <v>111</v>
      </c>
      <c r="I476" s="4">
        <v>2023</v>
      </c>
      <c r="J476" s="4">
        <v>15</v>
      </c>
      <c r="K476" s="21">
        <v>24</v>
      </c>
      <c r="L476" s="1" t="s">
        <v>1608</v>
      </c>
      <c r="M476" s="19" t="s">
        <v>1609</v>
      </c>
      <c r="N476" s="4">
        <v>24</v>
      </c>
      <c r="O476" s="4">
        <v>1</v>
      </c>
      <c r="P476" s="5">
        <v>45040</v>
      </c>
      <c r="Q476" s="25">
        <f>VLOOKUP(H476,'[2]FDC1 zone Hyp1'!$A$2:$Y$43,24,0)</f>
        <v>83.82</v>
      </c>
      <c r="R476" s="25">
        <f>VLOOKUP(H476,'[2]FDC2 zone Hyp2'!$A$2:$AA$43,24,0)</f>
        <v>88.42</v>
      </c>
      <c r="S476" s="25">
        <f>VLOOKUP(H476,'[2]FDC1 Hyp3 taxeha1'!$A$1:$AA$43,27,0)</f>
        <v>0</v>
      </c>
      <c r="T476" s="26">
        <f t="shared" si="21"/>
        <v>2011.6799999999998</v>
      </c>
      <c r="U476" s="26">
        <f t="shared" si="22"/>
        <v>2122.08</v>
      </c>
      <c r="V476" s="26">
        <f t="shared" si="23"/>
        <v>0</v>
      </c>
    </row>
    <row r="477" spans="1:22" x14ac:dyDescent="0.35">
      <c r="A477" s="20">
        <v>520596</v>
      </c>
      <c r="B477" s="1" t="s">
        <v>712</v>
      </c>
      <c r="C477" s="19" t="s">
        <v>200</v>
      </c>
      <c r="D477" s="2">
        <v>9.6999999999999993</v>
      </c>
      <c r="E477" s="2">
        <v>30.31</v>
      </c>
      <c r="F477" s="2">
        <v>0</v>
      </c>
      <c r="G477" s="2">
        <v>40.01</v>
      </c>
      <c r="H477" s="19" t="s">
        <v>181</v>
      </c>
      <c r="I477" s="4">
        <v>2023</v>
      </c>
      <c r="J477" s="4">
        <v>1</v>
      </c>
      <c r="K477" s="21">
        <v>1</v>
      </c>
      <c r="L477" s="1" t="s">
        <v>1608</v>
      </c>
      <c r="M477" s="19" t="s">
        <v>1609</v>
      </c>
      <c r="N477" s="4">
        <v>1</v>
      </c>
      <c r="O477" s="4">
        <v>1</v>
      </c>
      <c r="P477" s="5">
        <v>45040</v>
      </c>
      <c r="Q477" s="25">
        <f>VLOOKUP(H477,'[2]FDC1 zone Hyp1'!$A$2:$Y$43,24,0)</f>
        <v>58.01</v>
      </c>
      <c r="R477" s="25">
        <f>VLOOKUP(H477,'[2]FDC2 zone Hyp2'!$A$2:$AA$43,24,0)</f>
        <v>62.43</v>
      </c>
      <c r="S477" s="25">
        <f>VLOOKUP(H477,'[2]FDC1 Hyp3 taxeha1'!$A$1:$AA$43,27,0)</f>
        <v>0</v>
      </c>
      <c r="T477" s="26">
        <f t="shared" si="21"/>
        <v>58.01</v>
      </c>
      <c r="U477" s="26">
        <f t="shared" si="22"/>
        <v>62.43</v>
      </c>
      <c r="V477" s="26">
        <f t="shared" si="23"/>
        <v>0</v>
      </c>
    </row>
    <row r="478" spans="1:22" x14ac:dyDescent="0.35">
      <c r="A478" s="20">
        <v>520597</v>
      </c>
      <c r="B478" s="1" t="s">
        <v>1424</v>
      </c>
      <c r="C478" s="19" t="s">
        <v>635</v>
      </c>
      <c r="D478" s="2">
        <v>506.89</v>
      </c>
      <c r="E478" s="2">
        <v>18.309999999999999</v>
      </c>
      <c r="F478" s="2">
        <v>0</v>
      </c>
      <c r="G478" s="2">
        <v>525.20000000000005</v>
      </c>
      <c r="H478" s="19" t="s">
        <v>629</v>
      </c>
      <c r="I478" s="4">
        <v>2023</v>
      </c>
      <c r="J478" s="4">
        <v>1</v>
      </c>
      <c r="K478" s="21">
        <v>1</v>
      </c>
      <c r="L478" s="1" t="s">
        <v>1608</v>
      </c>
      <c r="M478" s="19" t="s">
        <v>1609</v>
      </c>
      <c r="N478" s="4">
        <v>1</v>
      </c>
      <c r="O478" s="4">
        <v>1</v>
      </c>
      <c r="P478" s="5">
        <v>45040</v>
      </c>
      <c r="Q478" s="25">
        <f>VLOOKUP(H478,'[2]FDC1 zone Hyp1'!$A$2:$Y$43,24,0)</f>
        <v>227.27</v>
      </c>
      <c r="R478" s="25">
        <f>VLOOKUP(H478,'[2]FDC2 zone Hyp2'!$A$2:$AA$43,24,0)</f>
        <v>231.44</v>
      </c>
      <c r="S478" s="25">
        <f>VLOOKUP(H478,'[2]FDC1 Hyp3 taxeha1'!$A$1:$AA$43,27,0)</f>
        <v>0</v>
      </c>
      <c r="T478" s="26">
        <f t="shared" si="21"/>
        <v>227.27</v>
      </c>
      <c r="U478" s="26">
        <f t="shared" si="22"/>
        <v>231.44</v>
      </c>
      <c r="V478" s="26">
        <f t="shared" si="23"/>
        <v>0</v>
      </c>
    </row>
    <row r="479" spans="1:22" x14ac:dyDescent="0.35">
      <c r="A479" s="20">
        <v>520598</v>
      </c>
      <c r="B479" s="1" t="s">
        <v>1492</v>
      </c>
      <c r="C479" s="19" t="s">
        <v>816</v>
      </c>
      <c r="D479" s="2">
        <v>0</v>
      </c>
      <c r="E479" s="2">
        <v>154</v>
      </c>
      <c r="F479" s="2">
        <v>0</v>
      </c>
      <c r="G479" s="2">
        <v>154</v>
      </c>
      <c r="H479" s="19" t="s">
        <v>814</v>
      </c>
      <c r="I479" s="4">
        <v>2023</v>
      </c>
      <c r="J479" s="4">
        <v>5</v>
      </c>
      <c r="K479" s="21">
        <v>5</v>
      </c>
      <c r="L479" s="1" t="s">
        <v>1608</v>
      </c>
      <c r="M479" s="19" t="s">
        <v>1609</v>
      </c>
      <c r="N479" s="4">
        <v>2</v>
      </c>
      <c r="O479" s="4">
        <v>1</v>
      </c>
      <c r="P479" s="5">
        <v>45040</v>
      </c>
      <c r="Q479" s="25">
        <f>VLOOKUP(H479,'[2]FDC1 zone Hyp1'!$A$2:$Y$43,24,0)</f>
        <v>0</v>
      </c>
      <c r="R479" s="25">
        <f>VLOOKUP(H479,'[2]FDC2 zone Hyp2'!$A$2:$AA$43,24,0)</f>
        <v>0</v>
      </c>
      <c r="S479" s="25">
        <f>VLOOKUP(H479,'[2]FDC1 Hyp3 taxeha1'!$A$1:$AA$43,27,0)</f>
        <v>0</v>
      </c>
      <c r="T479" s="26">
        <f t="shared" si="21"/>
        <v>0</v>
      </c>
      <c r="U479" s="26">
        <f t="shared" si="22"/>
        <v>0</v>
      </c>
      <c r="V479" s="26">
        <f t="shared" si="23"/>
        <v>0</v>
      </c>
    </row>
    <row r="480" spans="1:22" x14ac:dyDescent="0.35">
      <c r="A480" s="20">
        <v>520599</v>
      </c>
      <c r="B480" s="1" t="s">
        <v>1492</v>
      </c>
      <c r="C480" s="19" t="s">
        <v>815</v>
      </c>
      <c r="D480" s="2">
        <v>900.62</v>
      </c>
      <c r="E480" s="2">
        <v>62.13</v>
      </c>
      <c r="F480" s="2">
        <v>0</v>
      </c>
      <c r="G480" s="2">
        <v>962.75</v>
      </c>
      <c r="H480" s="19" t="s">
        <v>814</v>
      </c>
      <c r="I480" s="4">
        <v>2023</v>
      </c>
      <c r="J480" s="4">
        <v>10</v>
      </c>
      <c r="K480" s="21">
        <v>10</v>
      </c>
      <c r="L480" s="1" t="s">
        <v>1608</v>
      </c>
      <c r="M480" s="19" t="s">
        <v>1609</v>
      </c>
      <c r="N480" s="4">
        <v>3</v>
      </c>
      <c r="O480" s="4">
        <v>1</v>
      </c>
      <c r="P480" s="5">
        <v>45040</v>
      </c>
      <c r="Q480" s="25">
        <f>VLOOKUP(H480,'[2]FDC1 zone Hyp1'!$A$2:$Y$43,24,0)</f>
        <v>0</v>
      </c>
      <c r="R480" s="25">
        <f>VLOOKUP(H480,'[2]FDC2 zone Hyp2'!$A$2:$AA$43,24,0)</f>
        <v>0</v>
      </c>
      <c r="S480" s="25">
        <f>VLOOKUP(H480,'[2]FDC1 Hyp3 taxeha1'!$A$1:$AA$43,27,0)</f>
        <v>0</v>
      </c>
      <c r="T480" s="26">
        <f t="shared" si="21"/>
        <v>0</v>
      </c>
      <c r="U480" s="26">
        <f t="shared" si="22"/>
        <v>0</v>
      </c>
      <c r="V480" s="26">
        <f t="shared" si="23"/>
        <v>0</v>
      </c>
    </row>
    <row r="481" spans="1:22" x14ac:dyDescent="0.35">
      <c r="A481" s="20">
        <v>520600</v>
      </c>
      <c r="B481" s="1" t="s">
        <v>1504</v>
      </c>
      <c r="C481" s="19" t="s">
        <v>848</v>
      </c>
      <c r="D481" s="2">
        <v>223.89</v>
      </c>
      <c r="E481" s="2">
        <v>15.36</v>
      </c>
      <c r="F481" s="2">
        <v>0</v>
      </c>
      <c r="G481" s="2">
        <v>239.25</v>
      </c>
      <c r="H481" s="19" t="s">
        <v>843</v>
      </c>
      <c r="I481" s="4">
        <v>2023</v>
      </c>
      <c r="J481" s="4">
        <v>1</v>
      </c>
      <c r="K481" s="21">
        <v>1</v>
      </c>
      <c r="L481" s="1" t="s">
        <v>1608</v>
      </c>
      <c r="M481" s="19" t="s">
        <v>1609</v>
      </c>
      <c r="O481" s="4">
        <v>1</v>
      </c>
      <c r="P481" s="5">
        <v>45040</v>
      </c>
      <c r="Q481" s="25">
        <f>VLOOKUP(H481,'[2]FDC1 zone Hyp1'!$A$2:$Y$43,24,0)</f>
        <v>0</v>
      </c>
      <c r="R481" s="25">
        <f>VLOOKUP(H481,'[2]FDC2 zone Hyp2'!$A$2:$AA$43,24,0)</f>
        <v>0</v>
      </c>
      <c r="S481" s="25">
        <f>VLOOKUP(H481,'[2]FDC1 Hyp3 taxeha1'!$A$1:$AA$43,27,0)</f>
        <v>0</v>
      </c>
      <c r="T481" s="26">
        <f t="shared" si="21"/>
        <v>0</v>
      </c>
      <c r="U481" s="26">
        <f t="shared" si="22"/>
        <v>0</v>
      </c>
      <c r="V481" s="26">
        <f t="shared" si="23"/>
        <v>0</v>
      </c>
    </row>
    <row r="482" spans="1:22" x14ac:dyDescent="0.35">
      <c r="A482" s="20">
        <v>520601</v>
      </c>
      <c r="B482" s="1" t="s">
        <v>1269</v>
      </c>
      <c r="C482" s="19" t="s">
        <v>366</v>
      </c>
      <c r="D482" s="2">
        <v>13.1</v>
      </c>
      <c r="E482" s="2">
        <v>202.75</v>
      </c>
      <c r="F482" s="2">
        <v>0</v>
      </c>
      <c r="G482" s="2">
        <v>215.85</v>
      </c>
      <c r="H482" s="19" t="s">
        <v>332</v>
      </c>
      <c r="I482" s="4">
        <v>2023</v>
      </c>
      <c r="J482" s="4">
        <v>10</v>
      </c>
      <c r="K482" s="21">
        <v>10</v>
      </c>
      <c r="L482" s="1" t="s">
        <v>1608</v>
      </c>
      <c r="M482" s="19" t="s">
        <v>1609</v>
      </c>
      <c r="N482" s="4">
        <v>10</v>
      </c>
      <c r="O482" s="4">
        <v>1</v>
      </c>
      <c r="P482" s="5">
        <v>45040</v>
      </c>
      <c r="Q482" s="25">
        <f>VLOOKUP(H482,'[2]FDC1 zone Hyp1'!$A$2:$Y$43,24,0)</f>
        <v>0</v>
      </c>
      <c r="R482" s="25">
        <f>VLOOKUP(H482,'[2]FDC2 zone Hyp2'!$A$2:$AA$43,24,0)</f>
        <v>0</v>
      </c>
      <c r="S482" s="25">
        <f>VLOOKUP(H482,'[2]FDC1 Hyp3 taxeha1'!$A$1:$AA$43,27,0)</f>
        <v>0</v>
      </c>
      <c r="T482" s="26">
        <f t="shared" si="21"/>
        <v>0</v>
      </c>
      <c r="U482" s="26">
        <f t="shared" si="22"/>
        <v>0</v>
      </c>
      <c r="V482" s="26">
        <f t="shared" si="23"/>
        <v>0</v>
      </c>
    </row>
    <row r="483" spans="1:22" x14ac:dyDescent="0.35">
      <c r="A483" s="20">
        <v>520602</v>
      </c>
      <c r="B483" s="1" t="s">
        <v>1262</v>
      </c>
      <c r="C483" s="19" t="s">
        <v>360</v>
      </c>
      <c r="D483" s="2">
        <v>232.29</v>
      </c>
      <c r="E483" s="2">
        <v>40.909999999999997</v>
      </c>
      <c r="F483" s="2">
        <v>0</v>
      </c>
      <c r="G483" s="2">
        <v>273.2</v>
      </c>
      <c r="H483" s="19" t="s">
        <v>332</v>
      </c>
      <c r="I483" s="4">
        <v>2023</v>
      </c>
      <c r="J483" s="4">
        <v>2</v>
      </c>
      <c r="K483" s="21">
        <v>2</v>
      </c>
      <c r="L483" s="1" t="s">
        <v>1608</v>
      </c>
      <c r="M483" s="19" t="s">
        <v>1609</v>
      </c>
      <c r="N483" s="4">
        <v>1</v>
      </c>
      <c r="O483" s="4">
        <v>1</v>
      </c>
      <c r="P483" s="5">
        <v>45040</v>
      </c>
      <c r="Q483" s="25">
        <f>VLOOKUP(H483,'[2]FDC1 zone Hyp1'!$A$2:$Y$43,24,0)</f>
        <v>0</v>
      </c>
      <c r="R483" s="25">
        <f>VLOOKUP(H483,'[2]FDC2 zone Hyp2'!$A$2:$AA$43,24,0)</f>
        <v>0</v>
      </c>
      <c r="S483" s="25">
        <f>VLOOKUP(H483,'[2]FDC1 Hyp3 taxeha1'!$A$1:$AA$43,27,0)</f>
        <v>0</v>
      </c>
      <c r="T483" s="26">
        <f t="shared" si="21"/>
        <v>0</v>
      </c>
      <c r="U483" s="26">
        <f t="shared" si="22"/>
        <v>0</v>
      </c>
      <c r="V483" s="26">
        <f t="shared" si="23"/>
        <v>0</v>
      </c>
    </row>
    <row r="484" spans="1:22" x14ac:dyDescent="0.35">
      <c r="A484" s="20">
        <v>520603</v>
      </c>
      <c r="B484" s="1" t="s">
        <v>1428</v>
      </c>
      <c r="C484" s="19" t="s">
        <v>658</v>
      </c>
      <c r="D484" s="2">
        <v>0</v>
      </c>
      <c r="E484" s="2">
        <v>299.26</v>
      </c>
      <c r="F484" s="2">
        <v>0</v>
      </c>
      <c r="G484" s="2">
        <v>299.26</v>
      </c>
      <c r="H484" s="19" t="s">
        <v>643</v>
      </c>
      <c r="I484" s="4">
        <v>2023</v>
      </c>
      <c r="J484" s="4">
        <v>8</v>
      </c>
      <c r="K484" s="21">
        <v>8</v>
      </c>
      <c r="L484" s="1" t="s">
        <v>1608</v>
      </c>
      <c r="M484" s="19" t="s">
        <v>1609</v>
      </c>
      <c r="N484" s="4">
        <v>8</v>
      </c>
      <c r="O484" s="4">
        <v>1</v>
      </c>
      <c r="P484" s="5">
        <v>45040</v>
      </c>
      <c r="Q484" s="25">
        <f>VLOOKUP(H484,'[2]FDC1 zone Hyp1'!$A$2:$Y$43,24,0)</f>
        <v>86.94</v>
      </c>
      <c r="R484" s="25">
        <f>VLOOKUP(H484,'[2]FDC2 zone Hyp2'!$A$2:$AA$43,24,0)</f>
        <v>90.88</v>
      </c>
      <c r="S484" s="25">
        <f>VLOOKUP(H484,'[2]FDC1 Hyp3 taxeha1'!$A$1:$AA$43,27,0)</f>
        <v>0</v>
      </c>
      <c r="T484" s="26">
        <f t="shared" si="21"/>
        <v>695.52</v>
      </c>
      <c r="U484" s="26">
        <f t="shared" si="22"/>
        <v>727.04</v>
      </c>
      <c r="V484" s="26">
        <f t="shared" si="23"/>
        <v>0</v>
      </c>
    </row>
    <row r="485" spans="1:22" x14ac:dyDescent="0.35">
      <c r="A485" s="20">
        <v>520604</v>
      </c>
      <c r="B485" s="1" t="s">
        <v>1075</v>
      </c>
      <c r="C485" s="19" t="s">
        <v>673</v>
      </c>
      <c r="D485" s="2">
        <v>96.83</v>
      </c>
      <c r="E485" s="2">
        <v>0.63</v>
      </c>
      <c r="F485" s="2">
        <v>0</v>
      </c>
      <c r="G485" s="2">
        <v>97.46</v>
      </c>
      <c r="H485" s="19" t="s">
        <v>661</v>
      </c>
      <c r="I485" s="4">
        <v>2023</v>
      </c>
      <c r="J485" s="4">
        <v>1</v>
      </c>
      <c r="K485" s="21">
        <v>1</v>
      </c>
      <c r="L485" s="1" t="s">
        <v>1608</v>
      </c>
      <c r="M485" s="19" t="s">
        <v>1609</v>
      </c>
      <c r="O485" s="4">
        <v>1</v>
      </c>
      <c r="P485" s="5">
        <v>45040</v>
      </c>
      <c r="Q485" s="25">
        <f>VLOOKUP(H485,'[2]FDC1 zone Hyp1'!$A$2:$Y$43,24,0)</f>
        <v>37.119999999999997</v>
      </c>
      <c r="R485" s="25">
        <f>VLOOKUP(H485,'[2]FDC2 zone Hyp2'!$A$2:$AA$43,24,0)</f>
        <v>41.76</v>
      </c>
      <c r="S485" s="25">
        <f>VLOOKUP(H485,'[2]FDC1 Hyp3 taxeha1'!$A$1:$AA$43,27,0)</f>
        <v>0</v>
      </c>
      <c r="T485" s="26">
        <f t="shared" si="21"/>
        <v>37.119999999999997</v>
      </c>
      <c r="U485" s="26">
        <f t="shared" si="22"/>
        <v>41.76</v>
      </c>
      <c r="V485" s="26">
        <f t="shared" si="23"/>
        <v>0</v>
      </c>
    </row>
    <row r="486" spans="1:22" x14ac:dyDescent="0.35">
      <c r="A486" s="20">
        <v>520606</v>
      </c>
      <c r="B486" s="1" t="s">
        <v>1420</v>
      </c>
      <c r="C486" s="19" t="s">
        <v>519</v>
      </c>
      <c r="D486" s="2">
        <v>103.78</v>
      </c>
      <c r="E486" s="2">
        <v>380.09</v>
      </c>
      <c r="F486" s="2">
        <v>0</v>
      </c>
      <c r="G486" s="2">
        <v>483.87</v>
      </c>
      <c r="H486" s="19" t="s">
        <v>629</v>
      </c>
      <c r="I486" s="4">
        <v>2023</v>
      </c>
      <c r="J486" s="4">
        <v>6</v>
      </c>
      <c r="K486" s="21">
        <v>6</v>
      </c>
      <c r="L486" s="1" t="s">
        <v>1608</v>
      </c>
      <c r="M486" s="19" t="s">
        <v>1609</v>
      </c>
      <c r="N486" s="4">
        <v>5</v>
      </c>
      <c r="O486" s="4">
        <v>1</v>
      </c>
      <c r="P486" s="5">
        <v>45040</v>
      </c>
      <c r="Q486" s="25">
        <f>VLOOKUP(H486,'[2]FDC1 zone Hyp1'!$A$2:$Y$43,24,0)</f>
        <v>227.27</v>
      </c>
      <c r="R486" s="25">
        <f>VLOOKUP(H486,'[2]FDC2 zone Hyp2'!$A$2:$AA$43,24,0)</f>
        <v>231.44</v>
      </c>
      <c r="S486" s="25">
        <f>VLOOKUP(H486,'[2]FDC1 Hyp3 taxeha1'!$A$1:$AA$43,27,0)</f>
        <v>0</v>
      </c>
      <c r="T486" s="26">
        <f t="shared" si="21"/>
        <v>1363.6200000000001</v>
      </c>
      <c r="U486" s="26">
        <f t="shared" si="22"/>
        <v>1388.6399999999999</v>
      </c>
      <c r="V486" s="26">
        <f t="shared" si="23"/>
        <v>0</v>
      </c>
    </row>
    <row r="487" spans="1:22" x14ac:dyDescent="0.35">
      <c r="A487" s="20">
        <v>520608</v>
      </c>
      <c r="B487" s="1" t="s">
        <v>1273</v>
      </c>
      <c r="C487" s="19" t="s">
        <v>395</v>
      </c>
      <c r="D487" s="2">
        <v>0</v>
      </c>
      <c r="E487" s="2">
        <v>254.69</v>
      </c>
      <c r="F487" s="2">
        <v>0</v>
      </c>
      <c r="G487" s="2">
        <v>254.69</v>
      </c>
      <c r="H487" s="19" t="s">
        <v>367</v>
      </c>
      <c r="I487" s="4">
        <v>2023</v>
      </c>
      <c r="J487" s="4">
        <v>8</v>
      </c>
      <c r="K487" s="21">
        <v>8</v>
      </c>
      <c r="L487" s="1" t="s">
        <v>1608</v>
      </c>
      <c r="M487" s="19" t="s">
        <v>1609</v>
      </c>
      <c r="N487" s="4">
        <v>5</v>
      </c>
      <c r="O487" s="4">
        <v>1</v>
      </c>
      <c r="P487" s="5">
        <v>45040</v>
      </c>
      <c r="Q487" s="25">
        <f>VLOOKUP(H487,'[2]FDC1 zone Hyp1'!$A$2:$Y$43,24,0)</f>
        <v>64.040000000000006</v>
      </c>
      <c r="R487" s="25">
        <f>VLOOKUP(H487,'[2]FDC2 zone Hyp2'!$A$2:$AA$43,24,0)</f>
        <v>69.069999999999993</v>
      </c>
      <c r="S487" s="25">
        <f>VLOOKUP(H487,'[2]FDC1 Hyp3 taxeha1'!$A$1:$AA$43,27,0)</f>
        <v>0</v>
      </c>
      <c r="T487" s="26">
        <f t="shared" si="21"/>
        <v>512.32000000000005</v>
      </c>
      <c r="U487" s="26">
        <f t="shared" si="22"/>
        <v>552.55999999999995</v>
      </c>
      <c r="V487" s="26">
        <f t="shared" si="23"/>
        <v>0</v>
      </c>
    </row>
    <row r="488" spans="1:22" x14ac:dyDescent="0.35">
      <c r="A488" s="20">
        <v>520609</v>
      </c>
      <c r="B488" s="1" t="s">
        <v>1299</v>
      </c>
      <c r="C488" s="19" t="s">
        <v>441</v>
      </c>
      <c r="D488" s="2">
        <v>88.45</v>
      </c>
      <c r="E488" s="2">
        <v>30.19</v>
      </c>
      <c r="F488" s="2">
        <v>0</v>
      </c>
      <c r="G488" s="2">
        <v>118.64</v>
      </c>
      <c r="H488" s="19" t="s">
        <v>111</v>
      </c>
      <c r="I488" s="4">
        <v>2023</v>
      </c>
      <c r="J488" s="4">
        <v>7</v>
      </c>
      <c r="K488" s="21">
        <v>7</v>
      </c>
      <c r="L488" s="1" t="s">
        <v>1608</v>
      </c>
      <c r="M488" s="19" t="s">
        <v>1609</v>
      </c>
      <c r="N488" s="4">
        <v>7</v>
      </c>
      <c r="O488" s="4">
        <v>1</v>
      </c>
      <c r="P488" s="5">
        <v>45040</v>
      </c>
      <c r="Q488" s="25">
        <f>VLOOKUP(H488,'[2]FDC1 zone Hyp1'!$A$2:$Y$43,24,0)</f>
        <v>83.82</v>
      </c>
      <c r="R488" s="25">
        <f>VLOOKUP(H488,'[2]FDC2 zone Hyp2'!$A$2:$AA$43,24,0)</f>
        <v>88.42</v>
      </c>
      <c r="S488" s="25">
        <f>VLOOKUP(H488,'[2]FDC1 Hyp3 taxeha1'!$A$1:$AA$43,27,0)</f>
        <v>0</v>
      </c>
      <c r="T488" s="26">
        <f t="shared" si="21"/>
        <v>586.74</v>
      </c>
      <c r="U488" s="26">
        <f t="shared" si="22"/>
        <v>618.94000000000005</v>
      </c>
      <c r="V488" s="26">
        <f t="shared" si="23"/>
        <v>0</v>
      </c>
    </row>
    <row r="489" spans="1:22" x14ac:dyDescent="0.35">
      <c r="A489" s="20">
        <v>520610</v>
      </c>
      <c r="B489" s="1" t="s">
        <v>1234</v>
      </c>
      <c r="C489" s="19" t="s">
        <v>289</v>
      </c>
      <c r="D489" s="2">
        <v>439</v>
      </c>
      <c r="E489" s="2">
        <v>29.95</v>
      </c>
      <c r="F489" s="2">
        <v>0</v>
      </c>
      <c r="G489" s="2">
        <v>468.95</v>
      </c>
      <c r="H489" s="19" t="s">
        <v>285</v>
      </c>
      <c r="I489" s="4">
        <v>2023</v>
      </c>
      <c r="J489" s="4">
        <v>5</v>
      </c>
      <c r="K489" s="21">
        <v>5</v>
      </c>
      <c r="L489" s="1" t="s">
        <v>1608</v>
      </c>
      <c r="M489" s="19" t="s">
        <v>1609</v>
      </c>
      <c r="N489" s="4">
        <v>5</v>
      </c>
      <c r="O489" s="4">
        <v>1</v>
      </c>
      <c r="P489" s="5">
        <v>45040</v>
      </c>
      <c r="Q489" s="25">
        <f>VLOOKUP(H489,'[2]FDC1 zone Hyp1'!$A$2:$Y$43,24,0)</f>
        <v>62.39</v>
      </c>
      <c r="R489" s="25">
        <f>VLOOKUP(H489,'[2]FDC2 zone Hyp2'!$A$2:$AA$43,24,0)</f>
        <v>67.22</v>
      </c>
      <c r="S489" s="25">
        <f>VLOOKUP(H489,'[2]FDC1 Hyp3 taxeha1'!$A$1:$AA$43,27,0)</f>
        <v>0</v>
      </c>
      <c r="T489" s="26">
        <f t="shared" si="21"/>
        <v>311.95</v>
      </c>
      <c r="U489" s="26">
        <f t="shared" si="22"/>
        <v>336.1</v>
      </c>
      <c r="V489" s="26">
        <f t="shared" si="23"/>
        <v>0</v>
      </c>
    </row>
    <row r="490" spans="1:22" x14ac:dyDescent="0.35">
      <c r="A490" s="20">
        <v>520611</v>
      </c>
      <c r="B490" s="1" t="s">
        <v>1282</v>
      </c>
      <c r="C490" s="19" t="s">
        <v>390</v>
      </c>
      <c r="D490" s="2">
        <v>10.94</v>
      </c>
      <c r="E490" s="2">
        <v>101.05</v>
      </c>
      <c r="F490" s="2">
        <v>0</v>
      </c>
      <c r="G490" s="2">
        <v>111.99</v>
      </c>
      <c r="H490" s="19" t="s">
        <v>367</v>
      </c>
      <c r="I490" s="4">
        <v>2023</v>
      </c>
      <c r="J490" s="4">
        <v>8</v>
      </c>
      <c r="K490" s="21">
        <v>10</v>
      </c>
      <c r="L490" s="1" t="s">
        <v>1608</v>
      </c>
      <c r="M490" s="19" t="s">
        <v>1609</v>
      </c>
      <c r="N490" s="4">
        <v>9</v>
      </c>
      <c r="O490" s="4">
        <v>1</v>
      </c>
      <c r="P490" s="5">
        <v>45040</v>
      </c>
      <c r="Q490" s="25">
        <f>VLOOKUP(H490,'[2]FDC1 zone Hyp1'!$A$2:$Y$43,24,0)</f>
        <v>64.040000000000006</v>
      </c>
      <c r="R490" s="25">
        <f>VLOOKUP(H490,'[2]FDC2 zone Hyp2'!$A$2:$AA$43,24,0)</f>
        <v>69.069999999999993</v>
      </c>
      <c r="S490" s="25">
        <f>VLOOKUP(H490,'[2]FDC1 Hyp3 taxeha1'!$A$1:$AA$43,27,0)</f>
        <v>0</v>
      </c>
      <c r="T490" s="26">
        <f t="shared" si="21"/>
        <v>640.40000000000009</v>
      </c>
      <c r="U490" s="26">
        <f t="shared" si="22"/>
        <v>690.69999999999993</v>
      </c>
      <c r="V490" s="26">
        <f t="shared" si="23"/>
        <v>0</v>
      </c>
    </row>
    <row r="491" spans="1:22" x14ac:dyDescent="0.35">
      <c r="A491" s="20">
        <v>520613</v>
      </c>
      <c r="B491" s="1" t="s">
        <v>1333</v>
      </c>
      <c r="C491" s="19" t="s">
        <v>178</v>
      </c>
      <c r="D491" s="2">
        <v>0</v>
      </c>
      <c r="E491" s="2">
        <v>22.52</v>
      </c>
      <c r="F491" s="2">
        <v>0</v>
      </c>
      <c r="G491" s="2">
        <v>22.52</v>
      </c>
      <c r="H491" s="19" t="s">
        <v>492</v>
      </c>
      <c r="I491" s="4">
        <v>2023</v>
      </c>
      <c r="J491" s="4">
        <v>1</v>
      </c>
      <c r="K491" s="21">
        <v>1</v>
      </c>
      <c r="L491" s="1" t="s">
        <v>1608</v>
      </c>
      <c r="M491" s="19" t="s">
        <v>1609</v>
      </c>
      <c r="O491" s="4">
        <v>1</v>
      </c>
      <c r="P491" s="5">
        <v>45040</v>
      </c>
      <c r="Q491" s="25">
        <f>VLOOKUP(H491,'[2]FDC1 zone Hyp1'!$A$2:$Y$43,24,0)</f>
        <v>96.97</v>
      </c>
      <c r="R491" s="25">
        <f>VLOOKUP(H491,'[2]FDC2 zone Hyp2'!$A$2:$AA$43,24,0)</f>
        <v>101.32</v>
      </c>
      <c r="S491" s="25">
        <f>VLOOKUP(H491,'[2]FDC1 Hyp3 taxeha1'!$A$1:$AA$43,27,0)</f>
        <v>0</v>
      </c>
      <c r="T491" s="26">
        <f t="shared" si="21"/>
        <v>96.97</v>
      </c>
      <c r="U491" s="26">
        <f t="shared" si="22"/>
        <v>101.32</v>
      </c>
      <c r="V491" s="26">
        <f t="shared" si="23"/>
        <v>0</v>
      </c>
    </row>
    <row r="492" spans="1:22" x14ac:dyDescent="0.35">
      <c r="A492" s="20">
        <v>520616</v>
      </c>
      <c r="B492" s="1" t="s">
        <v>1579</v>
      </c>
      <c r="C492" s="19" t="s">
        <v>1014</v>
      </c>
      <c r="D492" s="2">
        <v>311.52999999999997</v>
      </c>
      <c r="E492" s="2">
        <v>319.68</v>
      </c>
      <c r="F492" s="2">
        <v>0</v>
      </c>
      <c r="G492" s="2">
        <v>631.21</v>
      </c>
      <c r="H492" s="19" t="s">
        <v>999</v>
      </c>
      <c r="I492" s="4">
        <v>2023</v>
      </c>
      <c r="J492" s="4">
        <v>15</v>
      </c>
      <c r="K492" s="21">
        <v>17</v>
      </c>
      <c r="L492" s="1" t="s">
        <v>1608</v>
      </c>
      <c r="M492" s="19" t="s">
        <v>1609</v>
      </c>
      <c r="N492" s="4">
        <v>14</v>
      </c>
      <c r="O492" s="4">
        <v>1</v>
      </c>
      <c r="P492" s="5">
        <v>45040</v>
      </c>
      <c r="Q492" s="25">
        <f>VLOOKUP(H492,'[2]FDC1 zone Hyp1'!$A$2:$Y$43,24,0)</f>
        <v>15.58</v>
      </c>
      <c r="R492" s="25">
        <f>VLOOKUP(H492,'[2]FDC2 zone Hyp2'!$A$2:$AA$43,24,0)</f>
        <v>20.76</v>
      </c>
      <c r="S492" s="25">
        <f>VLOOKUP(H492,'[2]FDC1 Hyp3 taxeha1'!$A$1:$AA$43,27,0)</f>
        <v>0</v>
      </c>
      <c r="T492" s="26">
        <f t="shared" si="21"/>
        <v>264.86</v>
      </c>
      <c r="U492" s="26">
        <f t="shared" si="22"/>
        <v>352.92</v>
      </c>
      <c r="V492" s="26">
        <f t="shared" si="23"/>
        <v>0</v>
      </c>
    </row>
    <row r="493" spans="1:22" x14ac:dyDescent="0.35">
      <c r="A493" s="20">
        <v>520617</v>
      </c>
      <c r="B493" s="1" t="s">
        <v>1383</v>
      </c>
      <c r="C493" s="19" t="s">
        <v>568</v>
      </c>
      <c r="D493" s="2">
        <v>523.29</v>
      </c>
      <c r="E493" s="2">
        <v>50.65</v>
      </c>
      <c r="F493" s="2">
        <v>0</v>
      </c>
      <c r="G493" s="2">
        <v>573.94000000000005</v>
      </c>
      <c r="H493" s="19" t="s">
        <v>88</v>
      </c>
      <c r="I493" s="4">
        <v>2023</v>
      </c>
      <c r="J493" s="4">
        <v>7</v>
      </c>
      <c r="K493" s="21">
        <v>7</v>
      </c>
      <c r="L493" s="1" t="s">
        <v>1608</v>
      </c>
      <c r="M493" s="19" t="s">
        <v>1609</v>
      </c>
      <c r="N493" s="4">
        <v>7</v>
      </c>
      <c r="O493" s="4">
        <v>1</v>
      </c>
      <c r="P493" s="5">
        <v>45040</v>
      </c>
      <c r="Q493" s="25">
        <f>VLOOKUP(H493,'[2]FDC1 zone Hyp1'!$A$2:$Y$43,24,0)</f>
        <v>48.63</v>
      </c>
      <c r="R493" s="25">
        <f>VLOOKUP(H493,'[2]FDC2 zone Hyp2'!$A$2:$AA$43,24,0)</f>
        <v>53.52</v>
      </c>
      <c r="S493" s="25">
        <f>VLOOKUP(H493,'[2]FDC1 Hyp3 taxeha1'!$A$1:$AA$43,27,0)</f>
        <v>0</v>
      </c>
      <c r="T493" s="26">
        <f t="shared" si="21"/>
        <v>340.41</v>
      </c>
      <c r="U493" s="26">
        <f t="shared" si="22"/>
        <v>374.64000000000004</v>
      </c>
      <c r="V493" s="26">
        <f t="shared" si="23"/>
        <v>0</v>
      </c>
    </row>
    <row r="494" spans="1:22" x14ac:dyDescent="0.35">
      <c r="A494" s="20">
        <v>520618</v>
      </c>
      <c r="B494" s="1" t="s">
        <v>70</v>
      </c>
      <c r="C494" s="19" t="s">
        <v>775</v>
      </c>
      <c r="D494" s="2">
        <v>42.6</v>
      </c>
      <c r="E494" s="2">
        <v>3.28</v>
      </c>
      <c r="F494" s="2">
        <v>0</v>
      </c>
      <c r="G494" s="2">
        <v>45.88</v>
      </c>
      <c r="H494" s="19" t="s">
        <v>770</v>
      </c>
      <c r="I494" s="4">
        <v>2023</v>
      </c>
      <c r="J494" s="4">
        <v>1</v>
      </c>
      <c r="K494" s="21">
        <v>1</v>
      </c>
      <c r="L494" s="1" t="s">
        <v>1608</v>
      </c>
      <c r="M494" s="19" t="s">
        <v>1609</v>
      </c>
      <c r="O494" s="4">
        <v>1</v>
      </c>
      <c r="P494" s="5">
        <v>45040</v>
      </c>
      <c r="Q494" s="25">
        <f>VLOOKUP(H494,'[2]FDC1 zone Hyp1'!$A$2:$Y$43,24,0)</f>
        <v>23.05</v>
      </c>
      <c r="R494" s="25">
        <f>VLOOKUP(H494,'[2]FDC2 zone Hyp2'!$A$2:$AA$43,24,0)</f>
        <v>28.5</v>
      </c>
      <c r="S494" s="25">
        <f>VLOOKUP(H494,'[2]FDC1 Hyp3 taxeha1'!$A$1:$AA$43,27,0)</f>
        <v>0</v>
      </c>
      <c r="T494" s="26">
        <f t="shared" si="21"/>
        <v>23.05</v>
      </c>
      <c r="U494" s="26">
        <f t="shared" si="22"/>
        <v>28.5</v>
      </c>
      <c r="V494" s="26">
        <f t="shared" si="23"/>
        <v>0</v>
      </c>
    </row>
    <row r="495" spans="1:22" x14ac:dyDescent="0.35">
      <c r="A495" s="20">
        <v>520619</v>
      </c>
      <c r="B495" s="1" t="s">
        <v>1396</v>
      </c>
      <c r="C495" s="19" t="s">
        <v>1395</v>
      </c>
      <c r="D495" s="2">
        <v>207.16</v>
      </c>
      <c r="E495" s="2">
        <v>34.81</v>
      </c>
      <c r="F495" s="2">
        <v>0</v>
      </c>
      <c r="G495" s="2">
        <v>241.97</v>
      </c>
      <c r="H495" s="19" t="s">
        <v>88</v>
      </c>
      <c r="I495" s="4">
        <v>2023</v>
      </c>
      <c r="J495" s="4">
        <v>3</v>
      </c>
      <c r="K495" s="21">
        <v>3</v>
      </c>
      <c r="L495" s="1" t="s">
        <v>1608</v>
      </c>
      <c r="M495" s="19" t="s">
        <v>1609</v>
      </c>
      <c r="N495" s="4">
        <v>3</v>
      </c>
      <c r="O495" s="4">
        <v>1</v>
      </c>
      <c r="P495" s="5">
        <v>45040</v>
      </c>
      <c r="Q495" s="25">
        <f>VLOOKUP(H495,'[2]FDC1 zone Hyp1'!$A$2:$Y$43,24,0)</f>
        <v>48.63</v>
      </c>
      <c r="R495" s="25">
        <f>VLOOKUP(H495,'[2]FDC2 zone Hyp2'!$A$2:$AA$43,24,0)</f>
        <v>53.52</v>
      </c>
      <c r="S495" s="25">
        <f>VLOOKUP(H495,'[2]FDC1 Hyp3 taxeha1'!$A$1:$AA$43,27,0)</f>
        <v>0</v>
      </c>
      <c r="T495" s="26">
        <f t="shared" si="21"/>
        <v>145.89000000000001</v>
      </c>
      <c r="U495" s="26">
        <f t="shared" si="22"/>
        <v>160.56</v>
      </c>
      <c r="V495" s="26">
        <f t="shared" si="23"/>
        <v>0</v>
      </c>
    </row>
    <row r="496" spans="1:22" x14ac:dyDescent="0.35">
      <c r="A496" s="20">
        <v>520620</v>
      </c>
      <c r="B496" s="1" t="s">
        <v>1518</v>
      </c>
      <c r="C496" s="19" t="s">
        <v>882</v>
      </c>
      <c r="D496" s="2">
        <v>460.6</v>
      </c>
      <c r="E496" s="2">
        <v>128.33000000000001</v>
      </c>
      <c r="F496" s="2">
        <v>0</v>
      </c>
      <c r="G496" s="2">
        <v>588.92999999999995</v>
      </c>
      <c r="H496" s="19" t="s">
        <v>853</v>
      </c>
      <c r="I496" s="4">
        <v>2023</v>
      </c>
      <c r="J496" s="4">
        <v>4</v>
      </c>
      <c r="K496" s="21">
        <v>4</v>
      </c>
      <c r="L496" s="1" t="s">
        <v>1608</v>
      </c>
      <c r="M496" s="19" t="s">
        <v>1609</v>
      </c>
      <c r="O496" s="4">
        <v>1</v>
      </c>
      <c r="P496" s="5">
        <v>45040</v>
      </c>
      <c r="Q496" s="25">
        <f>VLOOKUP(H496,'[2]FDC1 zone Hyp1'!$A$2:$Y$43,24,0)</f>
        <v>0</v>
      </c>
      <c r="R496" s="25">
        <f>VLOOKUP(H496,'[2]FDC2 zone Hyp2'!$A$2:$AA$43,24,0)</f>
        <v>0</v>
      </c>
      <c r="S496" s="25">
        <f>VLOOKUP(H496,'[2]FDC1 Hyp3 taxeha1'!$A$1:$AA$43,27,0)</f>
        <v>0</v>
      </c>
      <c r="T496" s="26">
        <f t="shared" si="21"/>
        <v>0</v>
      </c>
      <c r="U496" s="26">
        <f t="shared" si="22"/>
        <v>0</v>
      </c>
      <c r="V496" s="26">
        <f t="shared" si="23"/>
        <v>0</v>
      </c>
    </row>
    <row r="497" spans="1:22" x14ac:dyDescent="0.35">
      <c r="A497" s="20">
        <v>520621</v>
      </c>
      <c r="B497" s="1" t="s">
        <v>1499</v>
      </c>
      <c r="C497" s="19" t="s">
        <v>837</v>
      </c>
      <c r="D497" s="2">
        <v>0</v>
      </c>
      <c r="E497" s="2">
        <v>22.25</v>
      </c>
      <c r="F497" s="2">
        <v>0</v>
      </c>
      <c r="G497" s="2">
        <v>22.25</v>
      </c>
      <c r="H497" s="19" t="s">
        <v>830</v>
      </c>
      <c r="I497" s="4">
        <v>2023</v>
      </c>
      <c r="J497" s="4">
        <v>1</v>
      </c>
      <c r="K497" s="21">
        <v>1</v>
      </c>
      <c r="L497" s="1" t="s">
        <v>1608</v>
      </c>
      <c r="M497" s="19" t="s">
        <v>1609</v>
      </c>
      <c r="O497" s="4">
        <v>1</v>
      </c>
      <c r="P497" s="5">
        <v>45040</v>
      </c>
      <c r="Q497" s="25">
        <f>VLOOKUP(H497,'[2]FDC1 zone Hyp1'!$A$2:$Y$43,24,0)</f>
        <v>81.709999999999994</v>
      </c>
      <c r="R497" s="25">
        <f>VLOOKUP(H497,'[2]FDC2 zone Hyp2'!$A$2:$AA$43,24,0)</f>
        <v>87.68</v>
      </c>
      <c r="S497" s="25">
        <f>VLOOKUP(H497,'[2]FDC1 Hyp3 taxeha1'!$A$1:$AA$43,27,0)</f>
        <v>0</v>
      </c>
      <c r="T497" s="26">
        <f t="shared" si="21"/>
        <v>81.709999999999994</v>
      </c>
      <c r="U497" s="26">
        <f t="shared" si="22"/>
        <v>87.68</v>
      </c>
      <c r="V497" s="26">
        <f t="shared" si="23"/>
        <v>0</v>
      </c>
    </row>
    <row r="498" spans="1:22" x14ac:dyDescent="0.35">
      <c r="A498" s="20">
        <v>520624</v>
      </c>
      <c r="B498" s="1" t="s">
        <v>1408</v>
      </c>
      <c r="C498" s="19" t="s">
        <v>622</v>
      </c>
      <c r="D498" s="2">
        <v>56.94</v>
      </c>
      <c r="E498" s="2">
        <v>133.63</v>
      </c>
      <c r="F498" s="2">
        <v>0</v>
      </c>
      <c r="G498" s="2">
        <v>190.57</v>
      </c>
      <c r="H498" s="19" t="s">
        <v>88</v>
      </c>
      <c r="I498" s="4">
        <v>2023</v>
      </c>
      <c r="J498" s="4">
        <v>7</v>
      </c>
      <c r="K498" s="21">
        <v>7</v>
      </c>
      <c r="L498" s="1" t="s">
        <v>1608</v>
      </c>
      <c r="M498" s="19" t="s">
        <v>1609</v>
      </c>
      <c r="N498" s="4">
        <v>4</v>
      </c>
      <c r="O498" s="4">
        <v>1</v>
      </c>
      <c r="P498" s="5">
        <v>45040</v>
      </c>
      <c r="Q498" s="25">
        <f>VLOOKUP(H498,'[2]FDC1 zone Hyp1'!$A$2:$Y$43,24,0)</f>
        <v>48.63</v>
      </c>
      <c r="R498" s="25">
        <f>VLOOKUP(H498,'[2]FDC2 zone Hyp2'!$A$2:$AA$43,24,0)</f>
        <v>53.52</v>
      </c>
      <c r="S498" s="25">
        <f>VLOOKUP(H498,'[2]FDC1 Hyp3 taxeha1'!$A$1:$AA$43,27,0)</f>
        <v>0</v>
      </c>
      <c r="T498" s="26">
        <f t="shared" si="21"/>
        <v>340.41</v>
      </c>
      <c r="U498" s="26">
        <f t="shared" si="22"/>
        <v>374.64000000000004</v>
      </c>
      <c r="V498" s="26">
        <f t="shared" si="23"/>
        <v>0</v>
      </c>
    </row>
    <row r="499" spans="1:22" x14ac:dyDescent="0.35">
      <c r="A499" s="20">
        <v>520625</v>
      </c>
      <c r="B499" s="1" t="s">
        <v>1534</v>
      </c>
      <c r="C499" s="19" t="s">
        <v>1535</v>
      </c>
      <c r="D499" s="2">
        <v>83</v>
      </c>
      <c r="E499" s="2">
        <v>1.8</v>
      </c>
      <c r="F499" s="2">
        <v>0</v>
      </c>
      <c r="G499" s="2">
        <v>84.8</v>
      </c>
      <c r="H499" s="19" t="s">
        <v>910</v>
      </c>
      <c r="I499" s="4">
        <v>2023</v>
      </c>
      <c r="J499" s="4">
        <v>1</v>
      </c>
      <c r="K499" s="21">
        <v>1</v>
      </c>
      <c r="L499" s="1" t="s">
        <v>1608</v>
      </c>
      <c r="M499" s="19" t="s">
        <v>1609</v>
      </c>
      <c r="O499" s="4">
        <v>1</v>
      </c>
      <c r="P499" s="5">
        <v>45040</v>
      </c>
      <c r="Q499" s="25">
        <f>VLOOKUP(H499,'[2]FDC1 zone Hyp1'!$A$2:$Y$43,24,0)</f>
        <v>60.57</v>
      </c>
      <c r="R499" s="25">
        <f>VLOOKUP(H499,'[2]FDC2 zone Hyp2'!$A$2:$AA$43,24,0)</f>
        <v>65.290000000000006</v>
      </c>
      <c r="S499" s="25">
        <f>VLOOKUP(H499,'[2]FDC1 Hyp3 taxeha1'!$A$1:$AA$43,27,0)</f>
        <v>0</v>
      </c>
      <c r="T499" s="26">
        <f t="shared" si="21"/>
        <v>60.57</v>
      </c>
      <c r="U499" s="26">
        <f t="shared" si="22"/>
        <v>65.290000000000006</v>
      </c>
      <c r="V499" s="26">
        <f t="shared" si="23"/>
        <v>0</v>
      </c>
    </row>
    <row r="500" spans="1:22" x14ac:dyDescent="0.35">
      <c r="A500" s="20">
        <v>520628</v>
      </c>
      <c r="B500" s="1" t="s">
        <v>1082</v>
      </c>
      <c r="C500" s="19" t="s">
        <v>805</v>
      </c>
      <c r="D500" s="2">
        <v>222.57</v>
      </c>
      <c r="E500" s="2">
        <v>13.37</v>
      </c>
      <c r="F500" s="2">
        <v>0</v>
      </c>
      <c r="G500" s="2">
        <v>235.94</v>
      </c>
      <c r="H500" s="19" t="s">
        <v>787</v>
      </c>
      <c r="I500" s="4">
        <v>2023</v>
      </c>
      <c r="J500" s="4">
        <v>3</v>
      </c>
      <c r="K500" s="21">
        <v>5</v>
      </c>
      <c r="L500" s="1" t="s">
        <v>1608</v>
      </c>
      <c r="M500" s="19" t="s">
        <v>1609</v>
      </c>
      <c r="N500" s="4">
        <v>3</v>
      </c>
      <c r="O500" s="4">
        <v>1</v>
      </c>
      <c r="P500" s="5">
        <v>45040</v>
      </c>
      <c r="Q500" s="25">
        <f>VLOOKUP(H500,'[2]FDC1 zone Hyp1'!$A$2:$Y$43,24,0)</f>
        <v>0</v>
      </c>
      <c r="R500" s="25">
        <f>VLOOKUP(H500,'[2]FDC2 zone Hyp2'!$A$2:$AA$43,24,0)</f>
        <v>0</v>
      </c>
      <c r="S500" s="25">
        <f>VLOOKUP(H500,'[2]FDC1 Hyp3 taxeha1'!$A$1:$AA$43,27,0)</f>
        <v>0</v>
      </c>
      <c r="T500" s="26">
        <f t="shared" si="21"/>
        <v>0</v>
      </c>
      <c r="U500" s="26">
        <f t="shared" si="22"/>
        <v>0</v>
      </c>
      <c r="V500" s="26">
        <f t="shared" si="23"/>
        <v>0</v>
      </c>
    </row>
    <row r="501" spans="1:22" x14ac:dyDescent="0.35">
      <c r="A501" s="20">
        <v>520629</v>
      </c>
      <c r="B501" s="1" t="s">
        <v>1473</v>
      </c>
      <c r="C501" s="19" t="s">
        <v>913</v>
      </c>
      <c r="D501" s="2">
        <v>9.19</v>
      </c>
      <c r="E501" s="2">
        <v>36.72</v>
      </c>
      <c r="F501" s="2">
        <v>0</v>
      </c>
      <c r="G501" s="2">
        <v>45.91</v>
      </c>
      <c r="H501" s="19" t="s">
        <v>1042</v>
      </c>
      <c r="I501" s="4">
        <v>2023</v>
      </c>
      <c r="J501" s="4">
        <v>18</v>
      </c>
      <c r="K501" s="21">
        <v>18</v>
      </c>
      <c r="L501" s="1" t="s">
        <v>1608</v>
      </c>
      <c r="M501" s="19" t="s">
        <v>1609</v>
      </c>
      <c r="N501" s="4">
        <v>9</v>
      </c>
      <c r="O501" s="4">
        <v>1</v>
      </c>
      <c r="P501" s="5">
        <v>45040</v>
      </c>
      <c r="Q501" s="25">
        <f>VLOOKUP(H501,'[2]FDC1 zone Hyp1'!$A$2:$Y$43,24,0)</f>
        <v>3.9</v>
      </c>
      <c r="R501" s="25">
        <f>VLOOKUP(H501,'[2]FDC2 zone Hyp2'!$A$2:$AA$43,24,0)</f>
        <v>9</v>
      </c>
      <c r="S501" s="25">
        <f>VLOOKUP(H501,'[2]FDC1 Hyp3 taxeha1'!$A$1:$AA$43,27,0)</f>
        <v>0</v>
      </c>
      <c r="T501" s="26">
        <f t="shared" si="21"/>
        <v>70.2</v>
      </c>
      <c r="U501" s="26">
        <f t="shared" si="22"/>
        <v>162</v>
      </c>
      <c r="V501" s="26">
        <f t="shared" si="23"/>
        <v>0</v>
      </c>
    </row>
    <row r="502" spans="1:22" x14ac:dyDescent="0.35">
      <c r="A502" s="20">
        <v>520630</v>
      </c>
      <c r="B502" s="1" t="s">
        <v>1402</v>
      </c>
      <c r="C502" s="19" t="s">
        <v>587</v>
      </c>
      <c r="D502" s="2">
        <v>0</v>
      </c>
      <c r="E502" s="2">
        <v>323.31</v>
      </c>
      <c r="F502" s="2">
        <v>0</v>
      </c>
      <c r="G502" s="2">
        <v>323.31</v>
      </c>
      <c r="H502" s="19" t="s">
        <v>88</v>
      </c>
      <c r="I502" s="4">
        <v>2023</v>
      </c>
      <c r="J502" s="4">
        <v>6</v>
      </c>
      <c r="K502" s="21">
        <v>6</v>
      </c>
      <c r="L502" s="1" t="s">
        <v>1608</v>
      </c>
      <c r="M502" s="19" t="s">
        <v>1609</v>
      </c>
      <c r="N502" s="4">
        <v>6</v>
      </c>
      <c r="O502" s="4">
        <v>1</v>
      </c>
      <c r="P502" s="5">
        <v>45040</v>
      </c>
      <c r="Q502" s="25">
        <f>VLOOKUP(H502,'[2]FDC1 zone Hyp1'!$A$2:$Y$43,24,0)</f>
        <v>48.63</v>
      </c>
      <c r="R502" s="25">
        <f>VLOOKUP(H502,'[2]FDC2 zone Hyp2'!$A$2:$AA$43,24,0)</f>
        <v>53.52</v>
      </c>
      <c r="S502" s="25">
        <f>VLOOKUP(H502,'[2]FDC1 Hyp3 taxeha1'!$A$1:$AA$43,27,0)</f>
        <v>0</v>
      </c>
      <c r="T502" s="26">
        <f t="shared" si="21"/>
        <v>291.78000000000003</v>
      </c>
      <c r="U502" s="26">
        <f t="shared" si="22"/>
        <v>321.12</v>
      </c>
      <c r="V502" s="26">
        <f t="shared" si="23"/>
        <v>0</v>
      </c>
    </row>
    <row r="503" spans="1:22" x14ac:dyDescent="0.35">
      <c r="A503" s="20">
        <v>520631</v>
      </c>
      <c r="B503" s="1" t="s">
        <v>1148</v>
      </c>
      <c r="C503" s="19" t="s">
        <v>147</v>
      </c>
      <c r="D503" s="2">
        <v>38.6</v>
      </c>
      <c r="E503" s="2">
        <v>270.08</v>
      </c>
      <c r="F503" s="2">
        <v>0</v>
      </c>
      <c r="G503" s="2">
        <v>308.68</v>
      </c>
      <c r="H503" s="19" t="s">
        <v>86</v>
      </c>
      <c r="I503" s="4">
        <v>2023</v>
      </c>
      <c r="J503" s="4">
        <v>8</v>
      </c>
      <c r="K503" s="21">
        <v>8</v>
      </c>
      <c r="L503" s="1" t="s">
        <v>1608</v>
      </c>
      <c r="M503" s="19" t="s">
        <v>1609</v>
      </c>
      <c r="N503" s="4">
        <v>3</v>
      </c>
      <c r="O503" s="4">
        <v>1</v>
      </c>
      <c r="P503" s="5">
        <v>45040</v>
      </c>
      <c r="Q503" s="25">
        <f>VLOOKUP(H503,'[2]FDC1 zone Hyp1'!$A$2:$Y$43,24,0)</f>
        <v>94.34</v>
      </c>
      <c r="R503" s="25">
        <f>VLOOKUP(H503,'[2]FDC2 zone Hyp2'!$A$2:$AA$43,24,0)</f>
        <v>98.85</v>
      </c>
      <c r="S503" s="25">
        <f>VLOOKUP(H503,'[2]FDC1 Hyp3 taxeha1'!$A$1:$AA$43,27,0)</f>
        <v>0</v>
      </c>
      <c r="T503" s="26">
        <f t="shared" si="21"/>
        <v>754.72</v>
      </c>
      <c r="U503" s="26">
        <f t="shared" si="22"/>
        <v>790.8</v>
      </c>
      <c r="V503" s="26">
        <f t="shared" si="23"/>
        <v>0</v>
      </c>
    </row>
    <row r="504" spans="1:22" x14ac:dyDescent="0.35">
      <c r="A504" s="20">
        <v>520634</v>
      </c>
      <c r="B504" s="1" t="s">
        <v>1057</v>
      </c>
      <c r="C504" s="19" t="s">
        <v>51</v>
      </c>
      <c r="D504" s="2">
        <v>79.349999999999994</v>
      </c>
      <c r="E504" s="2">
        <v>0</v>
      </c>
      <c r="F504" s="2">
        <v>0</v>
      </c>
      <c r="G504" s="2">
        <v>79.349999999999994</v>
      </c>
      <c r="H504" s="19" t="s">
        <v>46</v>
      </c>
      <c r="I504" s="4">
        <v>2023</v>
      </c>
      <c r="J504" s="4">
        <v>1</v>
      </c>
      <c r="K504" s="21">
        <v>1</v>
      </c>
      <c r="L504" s="1" t="s">
        <v>1608</v>
      </c>
      <c r="M504" s="19" t="s">
        <v>1609</v>
      </c>
      <c r="O504" s="4">
        <v>1</v>
      </c>
      <c r="P504" s="5">
        <v>45040</v>
      </c>
      <c r="Q504" s="25">
        <f>VLOOKUP(H504,'[2]FDC1 zone Hyp1'!$A$2:$Y$43,24,0)</f>
        <v>0</v>
      </c>
      <c r="R504" s="25">
        <f>VLOOKUP(H504,'[2]FDC2 zone Hyp2'!$A$2:$AA$43,24,0)</f>
        <v>0</v>
      </c>
      <c r="S504" s="25">
        <f>VLOOKUP(H504,'[2]FDC1 Hyp3 taxeha1'!$A$1:$AA$43,27,0)</f>
        <v>0</v>
      </c>
      <c r="T504" s="26">
        <f t="shared" si="21"/>
        <v>0</v>
      </c>
      <c r="U504" s="26">
        <f t="shared" si="22"/>
        <v>0</v>
      </c>
      <c r="V504" s="26">
        <f t="shared" si="23"/>
        <v>0</v>
      </c>
    </row>
    <row r="505" spans="1:22" x14ac:dyDescent="0.35">
      <c r="A505" s="20">
        <v>520636</v>
      </c>
      <c r="B505" s="1" t="s">
        <v>1287</v>
      </c>
      <c r="C505" s="19" t="s">
        <v>846</v>
      </c>
      <c r="D505" s="2">
        <v>583.17999999999995</v>
      </c>
      <c r="E505" s="2">
        <v>351.29</v>
      </c>
      <c r="F505" s="2">
        <v>0</v>
      </c>
      <c r="G505" s="2">
        <v>934.47</v>
      </c>
      <c r="H505" s="19" t="s">
        <v>843</v>
      </c>
      <c r="I505" s="4">
        <v>2023</v>
      </c>
      <c r="J505" s="4">
        <v>8</v>
      </c>
      <c r="K505" s="21">
        <v>8</v>
      </c>
      <c r="L505" s="1" t="s">
        <v>1608</v>
      </c>
      <c r="M505" s="19" t="s">
        <v>1609</v>
      </c>
      <c r="N505" s="4">
        <v>3</v>
      </c>
      <c r="O505" s="4">
        <v>1</v>
      </c>
      <c r="P505" s="5">
        <v>45040</v>
      </c>
      <c r="Q505" s="25">
        <f>VLOOKUP(H505,'[2]FDC1 zone Hyp1'!$A$2:$Y$43,24,0)</f>
        <v>0</v>
      </c>
      <c r="R505" s="25">
        <f>VLOOKUP(H505,'[2]FDC2 zone Hyp2'!$A$2:$AA$43,24,0)</f>
        <v>0</v>
      </c>
      <c r="S505" s="25">
        <f>VLOOKUP(H505,'[2]FDC1 Hyp3 taxeha1'!$A$1:$AA$43,27,0)</f>
        <v>0</v>
      </c>
      <c r="T505" s="26">
        <f t="shared" si="21"/>
        <v>0</v>
      </c>
      <c r="U505" s="26">
        <f t="shared" si="22"/>
        <v>0</v>
      </c>
      <c r="V505" s="26">
        <f t="shared" si="23"/>
        <v>0</v>
      </c>
    </row>
    <row r="506" spans="1:22" x14ac:dyDescent="0.35">
      <c r="A506" s="20">
        <v>520638</v>
      </c>
      <c r="B506" s="1" t="s">
        <v>1330</v>
      </c>
      <c r="C506" s="19" t="s">
        <v>500</v>
      </c>
      <c r="D506" s="2">
        <v>0</v>
      </c>
      <c r="E506" s="2">
        <v>23</v>
      </c>
      <c r="F506" s="2">
        <v>0</v>
      </c>
      <c r="G506" s="2">
        <v>23</v>
      </c>
      <c r="H506" s="19" t="s">
        <v>661</v>
      </c>
      <c r="I506" s="4">
        <v>2023</v>
      </c>
      <c r="J506" s="4">
        <v>1</v>
      </c>
      <c r="K506" s="21">
        <v>1</v>
      </c>
      <c r="L506" s="1" t="s">
        <v>1608</v>
      </c>
      <c r="M506" s="19" t="s">
        <v>1609</v>
      </c>
      <c r="N506" s="4">
        <v>1</v>
      </c>
      <c r="O506" s="4">
        <v>1</v>
      </c>
      <c r="P506" s="5">
        <v>45040</v>
      </c>
      <c r="Q506" s="25">
        <f>VLOOKUP(H506,'[2]FDC1 zone Hyp1'!$A$2:$Y$43,24,0)</f>
        <v>37.119999999999997</v>
      </c>
      <c r="R506" s="25">
        <f>VLOOKUP(H506,'[2]FDC2 zone Hyp2'!$A$2:$AA$43,24,0)</f>
        <v>41.76</v>
      </c>
      <c r="S506" s="25">
        <f>VLOOKUP(H506,'[2]FDC1 Hyp3 taxeha1'!$A$1:$AA$43,27,0)</f>
        <v>0</v>
      </c>
      <c r="T506" s="26">
        <f t="shared" si="21"/>
        <v>37.119999999999997</v>
      </c>
      <c r="U506" s="26">
        <f t="shared" si="22"/>
        <v>41.76</v>
      </c>
      <c r="V506" s="26">
        <f t="shared" si="23"/>
        <v>0</v>
      </c>
    </row>
    <row r="507" spans="1:22" x14ac:dyDescent="0.35">
      <c r="A507" s="20">
        <v>520640</v>
      </c>
      <c r="B507" s="1" t="s">
        <v>1228</v>
      </c>
      <c r="C507" s="19" t="s">
        <v>282</v>
      </c>
      <c r="D507" s="2">
        <v>0</v>
      </c>
      <c r="E507" s="2">
        <v>138.69</v>
      </c>
      <c r="F507" s="2">
        <v>0</v>
      </c>
      <c r="G507" s="2">
        <v>138.69</v>
      </c>
      <c r="H507" s="19" t="s">
        <v>265</v>
      </c>
      <c r="I507" s="4">
        <v>2023</v>
      </c>
      <c r="J507" s="4">
        <v>15</v>
      </c>
      <c r="K507" s="21">
        <v>25</v>
      </c>
      <c r="L507" s="1" t="s">
        <v>1608</v>
      </c>
      <c r="M507" s="19" t="s">
        <v>1609</v>
      </c>
      <c r="N507" s="4">
        <v>6</v>
      </c>
      <c r="O507" s="4">
        <v>1</v>
      </c>
      <c r="P507" s="5">
        <v>45040</v>
      </c>
      <c r="Q507" s="25">
        <f>VLOOKUP(H507,'[2]FDC1 zone Hyp1'!$A$2:$Y$43,24,0)</f>
        <v>126.44</v>
      </c>
      <c r="R507" s="25">
        <f>VLOOKUP(H507,'[2]FDC2 zone Hyp2'!$A$2:$AA$43,24,0)</f>
        <v>130.44</v>
      </c>
      <c r="S507" s="25">
        <f>VLOOKUP(H507,'[2]FDC1 Hyp3 taxeha1'!$A$1:$AA$43,27,0)</f>
        <v>0</v>
      </c>
      <c r="T507" s="26">
        <f t="shared" si="21"/>
        <v>3161</v>
      </c>
      <c r="U507" s="26">
        <f t="shared" si="22"/>
        <v>3261</v>
      </c>
      <c r="V507" s="26">
        <f t="shared" si="23"/>
        <v>0</v>
      </c>
    </row>
    <row r="508" spans="1:22" x14ac:dyDescent="0.35">
      <c r="A508" s="20">
        <v>520642</v>
      </c>
      <c r="B508" s="1" t="s">
        <v>1234</v>
      </c>
      <c r="C508" s="19" t="s">
        <v>290</v>
      </c>
      <c r="D508" s="2">
        <v>2.63</v>
      </c>
      <c r="E508" s="2">
        <v>41.86</v>
      </c>
      <c r="F508" s="2">
        <v>0</v>
      </c>
      <c r="G508" s="2">
        <v>44.49</v>
      </c>
      <c r="H508" s="19" t="s">
        <v>285</v>
      </c>
      <c r="I508" s="4">
        <v>2023</v>
      </c>
      <c r="J508" s="4">
        <v>4</v>
      </c>
      <c r="K508" s="21">
        <v>4</v>
      </c>
      <c r="L508" s="1" t="s">
        <v>1608</v>
      </c>
      <c r="M508" s="19" t="s">
        <v>1609</v>
      </c>
      <c r="N508" s="4">
        <v>3</v>
      </c>
      <c r="O508" s="4">
        <v>1</v>
      </c>
      <c r="P508" s="5">
        <v>45040</v>
      </c>
      <c r="Q508" s="25">
        <f>VLOOKUP(H508,'[2]FDC1 zone Hyp1'!$A$2:$Y$43,24,0)</f>
        <v>62.39</v>
      </c>
      <c r="R508" s="25">
        <f>VLOOKUP(H508,'[2]FDC2 zone Hyp2'!$A$2:$AA$43,24,0)</f>
        <v>67.22</v>
      </c>
      <c r="S508" s="25">
        <f>VLOOKUP(H508,'[2]FDC1 Hyp3 taxeha1'!$A$1:$AA$43,27,0)</f>
        <v>0</v>
      </c>
      <c r="T508" s="26">
        <f t="shared" si="21"/>
        <v>249.56</v>
      </c>
      <c r="U508" s="26">
        <f t="shared" si="22"/>
        <v>268.88</v>
      </c>
      <c r="V508" s="26">
        <f t="shared" si="23"/>
        <v>0</v>
      </c>
    </row>
    <row r="509" spans="1:22" x14ac:dyDescent="0.35">
      <c r="A509" s="20">
        <v>520643</v>
      </c>
      <c r="B509" s="1" t="s">
        <v>1314</v>
      </c>
      <c r="C509" s="19" t="s">
        <v>490</v>
      </c>
      <c r="D509" s="2">
        <v>0</v>
      </c>
      <c r="E509" s="2">
        <v>154.04</v>
      </c>
      <c r="F509" s="2">
        <v>0</v>
      </c>
      <c r="G509" s="2">
        <v>154.04</v>
      </c>
      <c r="H509" s="19" t="s">
        <v>111</v>
      </c>
      <c r="I509" s="4">
        <v>2023</v>
      </c>
      <c r="J509" s="4">
        <v>5</v>
      </c>
      <c r="K509" s="21">
        <v>5</v>
      </c>
      <c r="L509" s="1" t="s">
        <v>1608</v>
      </c>
      <c r="M509" s="19" t="s">
        <v>1609</v>
      </c>
      <c r="N509" s="4">
        <v>4</v>
      </c>
      <c r="O509" s="4">
        <v>1</v>
      </c>
      <c r="P509" s="5">
        <v>45040</v>
      </c>
      <c r="Q509" s="25">
        <f>VLOOKUP(H509,'[2]FDC1 zone Hyp1'!$A$2:$Y$43,24,0)</f>
        <v>83.82</v>
      </c>
      <c r="R509" s="25">
        <f>VLOOKUP(H509,'[2]FDC2 zone Hyp2'!$A$2:$AA$43,24,0)</f>
        <v>88.42</v>
      </c>
      <c r="S509" s="25">
        <f>VLOOKUP(H509,'[2]FDC1 Hyp3 taxeha1'!$A$1:$AA$43,27,0)</f>
        <v>0</v>
      </c>
      <c r="T509" s="26">
        <f t="shared" si="21"/>
        <v>419.09999999999997</v>
      </c>
      <c r="U509" s="26">
        <f t="shared" si="22"/>
        <v>442.1</v>
      </c>
      <c r="V509" s="26">
        <f t="shared" si="23"/>
        <v>0</v>
      </c>
    </row>
    <row r="510" spans="1:22" x14ac:dyDescent="0.35">
      <c r="A510" s="20">
        <v>520644</v>
      </c>
      <c r="B510" s="1" t="s">
        <v>1546</v>
      </c>
      <c r="C510" s="19" t="s">
        <v>939</v>
      </c>
      <c r="D510" s="2">
        <v>104</v>
      </c>
      <c r="E510" s="2">
        <v>175.53</v>
      </c>
      <c r="F510" s="2">
        <v>0</v>
      </c>
      <c r="G510" s="2">
        <v>279.52999999999997</v>
      </c>
      <c r="H510" s="19" t="s">
        <v>930</v>
      </c>
      <c r="I510" s="4">
        <v>2023</v>
      </c>
      <c r="J510" s="4">
        <v>5</v>
      </c>
      <c r="K510" s="21">
        <v>5</v>
      </c>
      <c r="L510" s="1" t="s">
        <v>1608</v>
      </c>
      <c r="M510" s="19" t="s">
        <v>1609</v>
      </c>
      <c r="N510" s="4">
        <v>3</v>
      </c>
      <c r="O510" s="4">
        <v>1</v>
      </c>
      <c r="P510" s="5">
        <v>45040</v>
      </c>
      <c r="Q510" s="25">
        <f>VLOOKUP(H510,'[2]FDC1 zone Hyp1'!$A$2:$Y$43,24,0)</f>
        <v>112.64</v>
      </c>
      <c r="R510" s="25">
        <f>VLOOKUP(H510,'[2]FDC2 zone Hyp2'!$A$2:$AA$43,24,0)</f>
        <v>117.29</v>
      </c>
      <c r="S510" s="25">
        <f>VLOOKUP(H510,'[2]FDC1 Hyp3 taxeha1'!$A$1:$AA$43,27,0)</f>
        <v>0</v>
      </c>
      <c r="T510" s="26">
        <f t="shared" si="21"/>
        <v>563.20000000000005</v>
      </c>
      <c r="U510" s="26">
        <f t="shared" si="22"/>
        <v>586.45000000000005</v>
      </c>
      <c r="V510" s="26">
        <f t="shared" si="23"/>
        <v>0</v>
      </c>
    </row>
    <row r="511" spans="1:22" x14ac:dyDescent="0.35">
      <c r="A511" s="20">
        <v>520645</v>
      </c>
      <c r="B511" s="1" t="s">
        <v>1365</v>
      </c>
      <c r="C511" s="19" t="s">
        <v>553</v>
      </c>
      <c r="D511" s="2">
        <v>207.25</v>
      </c>
      <c r="E511" s="2">
        <v>47.91</v>
      </c>
      <c r="F511" s="2">
        <v>0</v>
      </c>
      <c r="G511" s="2">
        <v>255.16</v>
      </c>
      <c r="H511" s="19" t="s">
        <v>88</v>
      </c>
      <c r="I511" s="4">
        <v>2023</v>
      </c>
      <c r="J511" s="4">
        <v>2</v>
      </c>
      <c r="K511" s="21">
        <v>2</v>
      </c>
      <c r="L511" s="1" t="s">
        <v>1608</v>
      </c>
      <c r="M511" s="19" t="s">
        <v>1609</v>
      </c>
      <c r="O511" s="4">
        <v>1</v>
      </c>
      <c r="P511" s="5">
        <v>45040</v>
      </c>
      <c r="Q511" s="25">
        <f>VLOOKUP(H511,'[2]FDC1 zone Hyp1'!$A$2:$Y$43,24,0)</f>
        <v>48.63</v>
      </c>
      <c r="R511" s="25">
        <f>VLOOKUP(H511,'[2]FDC2 zone Hyp2'!$A$2:$AA$43,24,0)</f>
        <v>53.52</v>
      </c>
      <c r="S511" s="25">
        <f>VLOOKUP(H511,'[2]FDC1 Hyp3 taxeha1'!$A$1:$AA$43,27,0)</f>
        <v>0</v>
      </c>
      <c r="T511" s="26">
        <f t="shared" si="21"/>
        <v>97.26</v>
      </c>
      <c r="U511" s="26">
        <f t="shared" si="22"/>
        <v>107.04</v>
      </c>
      <c r="V511" s="26">
        <f t="shared" si="23"/>
        <v>0</v>
      </c>
    </row>
    <row r="512" spans="1:22" x14ac:dyDescent="0.35">
      <c r="A512" s="20">
        <v>520646</v>
      </c>
      <c r="B512" s="1" t="s">
        <v>1070</v>
      </c>
      <c r="C512" s="19" t="s">
        <v>374</v>
      </c>
      <c r="D512" s="2">
        <v>93</v>
      </c>
      <c r="E512" s="2">
        <v>0</v>
      </c>
      <c r="F512" s="2">
        <v>0</v>
      </c>
      <c r="G512" s="2">
        <v>93</v>
      </c>
      <c r="H512" s="19" t="s">
        <v>367</v>
      </c>
      <c r="I512" s="4">
        <v>2023</v>
      </c>
      <c r="J512" s="4">
        <v>1</v>
      </c>
      <c r="K512" s="21">
        <v>1</v>
      </c>
      <c r="L512" s="1" t="s">
        <v>1608</v>
      </c>
      <c r="M512" s="19" t="s">
        <v>1609</v>
      </c>
      <c r="O512" s="4">
        <v>1</v>
      </c>
      <c r="P512" s="5">
        <v>45040</v>
      </c>
      <c r="Q512" s="25">
        <f>VLOOKUP(H512,'[2]FDC1 zone Hyp1'!$A$2:$Y$43,24,0)</f>
        <v>64.040000000000006</v>
      </c>
      <c r="R512" s="25">
        <f>VLOOKUP(H512,'[2]FDC2 zone Hyp2'!$A$2:$AA$43,24,0)</f>
        <v>69.069999999999993</v>
      </c>
      <c r="S512" s="25">
        <f>VLOOKUP(H512,'[2]FDC1 Hyp3 taxeha1'!$A$1:$AA$43,27,0)</f>
        <v>0</v>
      </c>
      <c r="T512" s="26">
        <f t="shared" si="21"/>
        <v>64.040000000000006</v>
      </c>
      <c r="U512" s="26">
        <f t="shared" si="22"/>
        <v>69.069999999999993</v>
      </c>
      <c r="V512" s="26">
        <f t="shared" si="23"/>
        <v>0</v>
      </c>
    </row>
    <row r="513" spans="1:22" x14ac:dyDescent="0.35">
      <c r="A513" s="20">
        <v>520647</v>
      </c>
      <c r="B513" s="1" t="s">
        <v>1453</v>
      </c>
      <c r="C513" s="19" t="s">
        <v>716</v>
      </c>
      <c r="D513" s="2">
        <v>0</v>
      </c>
      <c r="E513" s="2">
        <v>63.61</v>
      </c>
      <c r="F513" s="2">
        <v>0</v>
      </c>
      <c r="G513" s="2">
        <v>63.61</v>
      </c>
      <c r="H513" s="19" t="s">
        <v>700</v>
      </c>
      <c r="I513" s="4">
        <v>2023</v>
      </c>
      <c r="J513" s="4">
        <v>8</v>
      </c>
      <c r="K513" s="21">
        <v>8</v>
      </c>
      <c r="L513" s="1" t="s">
        <v>1608</v>
      </c>
      <c r="M513" s="19" t="s">
        <v>1609</v>
      </c>
      <c r="N513" s="4">
        <v>8</v>
      </c>
      <c r="O513" s="4">
        <v>1</v>
      </c>
      <c r="P513" s="5">
        <v>45040</v>
      </c>
      <c r="Q513" s="25">
        <f>VLOOKUP(H513,'[2]FDC1 zone Hyp1'!$A$2:$Y$43,24,0)</f>
        <v>40.96</v>
      </c>
      <c r="R513" s="25">
        <f>VLOOKUP(H513,'[2]FDC2 zone Hyp2'!$A$2:$AA$43,24,0)</f>
        <v>46.06</v>
      </c>
      <c r="S513" s="25">
        <f>VLOOKUP(H513,'[2]FDC1 Hyp3 taxeha1'!$A$1:$AA$43,27,0)</f>
        <v>0</v>
      </c>
      <c r="T513" s="26">
        <f t="shared" si="21"/>
        <v>327.68</v>
      </c>
      <c r="U513" s="26">
        <f t="shared" si="22"/>
        <v>368.48</v>
      </c>
      <c r="V513" s="26">
        <f t="shared" si="23"/>
        <v>0</v>
      </c>
    </row>
    <row r="514" spans="1:22" x14ac:dyDescent="0.35">
      <c r="A514" s="20">
        <v>520649</v>
      </c>
      <c r="B514" s="1" t="s">
        <v>1216</v>
      </c>
      <c r="C514" s="19" t="s">
        <v>818</v>
      </c>
      <c r="D514" s="2">
        <v>198.17</v>
      </c>
      <c r="E514" s="2">
        <v>77.349999999999994</v>
      </c>
      <c r="F514" s="2">
        <v>0</v>
      </c>
      <c r="G514" s="2">
        <v>275.52</v>
      </c>
      <c r="H514" s="19" t="s">
        <v>814</v>
      </c>
      <c r="I514" s="4">
        <v>2023</v>
      </c>
      <c r="J514" s="4">
        <v>6</v>
      </c>
      <c r="K514" s="21">
        <v>6</v>
      </c>
      <c r="L514" s="1" t="s">
        <v>1608</v>
      </c>
      <c r="M514" s="19" t="s">
        <v>1609</v>
      </c>
      <c r="N514" s="4">
        <v>2</v>
      </c>
      <c r="O514" s="4">
        <v>1</v>
      </c>
      <c r="P514" s="5">
        <v>45040</v>
      </c>
      <c r="Q514" s="25">
        <f>VLOOKUP(H514,'[2]FDC1 zone Hyp1'!$A$2:$Y$43,24,0)</f>
        <v>0</v>
      </c>
      <c r="R514" s="25">
        <f>VLOOKUP(H514,'[2]FDC2 zone Hyp2'!$A$2:$AA$43,24,0)</f>
        <v>0</v>
      </c>
      <c r="S514" s="25">
        <f>VLOOKUP(H514,'[2]FDC1 Hyp3 taxeha1'!$A$1:$AA$43,27,0)</f>
        <v>0</v>
      </c>
      <c r="T514" s="26">
        <f t="shared" si="21"/>
        <v>0</v>
      </c>
      <c r="U514" s="26">
        <f t="shared" si="22"/>
        <v>0</v>
      </c>
      <c r="V514" s="26">
        <f t="shared" si="23"/>
        <v>0</v>
      </c>
    </row>
    <row r="515" spans="1:22" x14ac:dyDescent="0.35">
      <c r="A515" s="20">
        <v>520650</v>
      </c>
      <c r="B515" s="1" t="s">
        <v>1239</v>
      </c>
      <c r="C515" s="19" t="s">
        <v>320</v>
      </c>
      <c r="D515" s="2">
        <v>0</v>
      </c>
      <c r="E515" s="2">
        <v>558.65</v>
      </c>
      <c r="F515" s="2">
        <v>0</v>
      </c>
      <c r="G515" s="2">
        <v>558.65</v>
      </c>
      <c r="H515" s="19" t="s">
        <v>43</v>
      </c>
      <c r="I515" s="4">
        <v>2023</v>
      </c>
      <c r="J515" s="4">
        <v>25</v>
      </c>
      <c r="K515" s="21">
        <v>25</v>
      </c>
      <c r="L515" s="1" t="s">
        <v>1608</v>
      </c>
      <c r="M515" s="19" t="s">
        <v>1609</v>
      </c>
      <c r="N515" s="4">
        <v>25</v>
      </c>
      <c r="O515" s="4">
        <v>1</v>
      </c>
      <c r="P515" s="5">
        <v>45040</v>
      </c>
      <c r="Q515" s="25">
        <f>VLOOKUP(H515,'[2]FDC1 zone Hyp1'!$A$2:$Y$43,24,0)</f>
        <v>50.56</v>
      </c>
      <c r="R515" s="25">
        <f>VLOOKUP(H515,'[2]FDC2 zone Hyp2'!$A$2:$AA$43,24,0)</f>
        <v>54.94</v>
      </c>
      <c r="S515" s="25">
        <f>VLOOKUP(H515,'[2]FDC1 Hyp3 taxeha1'!$A$1:$AA$43,27,0)</f>
        <v>0</v>
      </c>
      <c r="T515" s="26">
        <f t="shared" ref="T515:T575" si="24">$K515*Q515</f>
        <v>1264</v>
      </c>
      <c r="U515" s="26">
        <f t="shared" ref="U515:U575" si="25">$K515*R515</f>
        <v>1373.5</v>
      </c>
      <c r="V515" s="26">
        <f t="shared" ref="V515:V575" si="26">$K515*S515</f>
        <v>0</v>
      </c>
    </row>
    <row r="516" spans="1:22" x14ac:dyDescent="0.35">
      <c r="A516" s="20">
        <v>520651</v>
      </c>
      <c r="B516" s="1" t="s">
        <v>1078</v>
      </c>
      <c r="C516" s="19" t="s">
        <v>500</v>
      </c>
      <c r="D516" s="2">
        <v>0</v>
      </c>
      <c r="E516" s="2">
        <v>115</v>
      </c>
      <c r="F516" s="2">
        <v>0</v>
      </c>
      <c r="G516" s="2">
        <v>115</v>
      </c>
      <c r="H516" s="19" t="s">
        <v>661</v>
      </c>
      <c r="I516" s="4">
        <v>2023</v>
      </c>
      <c r="J516" s="4">
        <v>2</v>
      </c>
      <c r="K516" s="21">
        <v>2</v>
      </c>
      <c r="L516" s="1" t="s">
        <v>1608</v>
      </c>
      <c r="M516" s="19" t="s">
        <v>1609</v>
      </c>
      <c r="N516" s="4">
        <v>1</v>
      </c>
      <c r="O516" s="4">
        <v>1</v>
      </c>
      <c r="P516" s="5">
        <v>45040</v>
      </c>
      <c r="Q516" s="25">
        <f>VLOOKUP(H516,'[2]FDC1 zone Hyp1'!$A$2:$Y$43,24,0)</f>
        <v>37.119999999999997</v>
      </c>
      <c r="R516" s="25">
        <f>VLOOKUP(H516,'[2]FDC2 zone Hyp2'!$A$2:$AA$43,24,0)</f>
        <v>41.76</v>
      </c>
      <c r="S516" s="25">
        <f>VLOOKUP(H516,'[2]FDC1 Hyp3 taxeha1'!$A$1:$AA$43,27,0)</f>
        <v>0</v>
      </c>
      <c r="T516" s="26">
        <f t="shared" si="24"/>
        <v>74.239999999999995</v>
      </c>
      <c r="U516" s="26">
        <f t="shared" si="25"/>
        <v>83.52</v>
      </c>
      <c r="V516" s="26">
        <f t="shared" si="26"/>
        <v>0</v>
      </c>
    </row>
    <row r="517" spans="1:22" x14ac:dyDescent="0.35">
      <c r="A517" s="20">
        <v>520652</v>
      </c>
      <c r="B517" s="1" t="s">
        <v>1169</v>
      </c>
      <c r="C517" s="19" t="s">
        <v>225</v>
      </c>
      <c r="D517" s="2">
        <v>153.69999999999999</v>
      </c>
      <c r="E517" s="2">
        <v>150.97</v>
      </c>
      <c r="F517" s="2">
        <v>0</v>
      </c>
      <c r="G517" s="2">
        <v>304.67</v>
      </c>
      <c r="H517" s="19" t="s">
        <v>181</v>
      </c>
      <c r="I517" s="4">
        <v>2023</v>
      </c>
      <c r="J517" s="4">
        <v>20</v>
      </c>
      <c r="K517" s="21">
        <v>20</v>
      </c>
      <c r="L517" s="1" t="s">
        <v>1608</v>
      </c>
      <c r="M517" s="19" t="s">
        <v>1609</v>
      </c>
      <c r="N517" s="4">
        <v>7</v>
      </c>
      <c r="O517" s="4">
        <v>1</v>
      </c>
      <c r="P517" s="5">
        <v>45040</v>
      </c>
      <c r="Q517" s="25">
        <f>VLOOKUP(H517,'[2]FDC1 zone Hyp1'!$A$2:$Y$43,24,0)</f>
        <v>58.01</v>
      </c>
      <c r="R517" s="25">
        <f>VLOOKUP(H517,'[2]FDC2 zone Hyp2'!$A$2:$AA$43,24,0)</f>
        <v>62.43</v>
      </c>
      <c r="S517" s="25">
        <f>VLOOKUP(H517,'[2]FDC1 Hyp3 taxeha1'!$A$1:$AA$43,27,0)</f>
        <v>0</v>
      </c>
      <c r="T517" s="26">
        <f t="shared" si="24"/>
        <v>1160.2</v>
      </c>
      <c r="U517" s="26">
        <f t="shared" si="25"/>
        <v>1248.5999999999999</v>
      </c>
      <c r="V517" s="26">
        <f t="shared" si="26"/>
        <v>0</v>
      </c>
    </row>
    <row r="518" spans="1:22" x14ac:dyDescent="0.35">
      <c r="A518" s="20">
        <v>520653</v>
      </c>
      <c r="B518" s="1" t="s">
        <v>1270</v>
      </c>
      <c r="C518" s="19" t="s">
        <v>385</v>
      </c>
      <c r="D518" s="2">
        <v>491.68</v>
      </c>
      <c r="E518" s="2">
        <v>219.67</v>
      </c>
      <c r="F518" s="2">
        <v>0</v>
      </c>
      <c r="G518" s="2">
        <v>711.35</v>
      </c>
      <c r="H518" s="19" t="s">
        <v>367</v>
      </c>
      <c r="I518" s="4">
        <v>2023</v>
      </c>
      <c r="J518" s="4">
        <v>6</v>
      </c>
      <c r="K518" s="21">
        <v>6</v>
      </c>
      <c r="L518" s="1" t="s">
        <v>1608</v>
      </c>
      <c r="M518" s="19" t="s">
        <v>1609</v>
      </c>
      <c r="N518" s="4">
        <v>3</v>
      </c>
      <c r="O518" s="4">
        <v>1</v>
      </c>
      <c r="P518" s="5">
        <v>45040</v>
      </c>
      <c r="Q518" s="25">
        <f>VLOOKUP(H518,'[2]FDC1 zone Hyp1'!$A$2:$Y$43,24,0)</f>
        <v>64.040000000000006</v>
      </c>
      <c r="R518" s="25">
        <f>VLOOKUP(H518,'[2]FDC2 zone Hyp2'!$A$2:$AA$43,24,0)</f>
        <v>69.069999999999993</v>
      </c>
      <c r="S518" s="25">
        <f>VLOOKUP(H518,'[2]FDC1 Hyp3 taxeha1'!$A$1:$AA$43,27,0)</f>
        <v>0</v>
      </c>
      <c r="T518" s="26">
        <f t="shared" si="24"/>
        <v>384.24</v>
      </c>
      <c r="U518" s="26">
        <f t="shared" si="25"/>
        <v>414.41999999999996</v>
      </c>
      <c r="V518" s="26">
        <f t="shared" si="26"/>
        <v>0</v>
      </c>
    </row>
    <row r="519" spans="1:22" x14ac:dyDescent="0.35">
      <c r="A519" s="20">
        <v>520654</v>
      </c>
      <c r="B519" s="1" t="s">
        <v>1092</v>
      </c>
      <c r="C519" s="19" t="s">
        <v>161</v>
      </c>
      <c r="D519" s="2">
        <v>204.82</v>
      </c>
      <c r="E519" s="2">
        <v>0.99</v>
      </c>
      <c r="F519" s="2">
        <v>0</v>
      </c>
      <c r="G519" s="2">
        <v>205.81</v>
      </c>
      <c r="H519" s="19" t="s">
        <v>12</v>
      </c>
      <c r="I519" s="4">
        <v>2023</v>
      </c>
      <c r="J519" s="4">
        <v>2</v>
      </c>
      <c r="K519" s="21">
        <v>2</v>
      </c>
      <c r="L519" s="1" t="s">
        <v>1608</v>
      </c>
      <c r="M519" s="19" t="s">
        <v>1609</v>
      </c>
      <c r="N519" s="4">
        <v>1</v>
      </c>
      <c r="O519" s="4">
        <v>1</v>
      </c>
      <c r="P519" s="5">
        <v>45040</v>
      </c>
      <c r="Q519" s="25">
        <f>VLOOKUP(H519,'[2]FDC1 zone Hyp1'!$A$2:$Y$43,24,0)</f>
        <v>14.75</v>
      </c>
      <c r="R519" s="25">
        <f>VLOOKUP(H519,'[2]FDC2 zone Hyp2'!$A$2:$AA$43,24,0)</f>
        <v>20.51</v>
      </c>
      <c r="S519" s="25">
        <f>VLOOKUP(H519,'[2]FDC1 Hyp3 taxeha1'!$A$1:$AA$43,27,0)</f>
        <v>0</v>
      </c>
      <c r="T519" s="26">
        <f t="shared" si="24"/>
        <v>29.5</v>
      </c>
      <c r="U519" s="26">
        <f t="shared" si="25"/>
        <v>41.02</v>
      </c>
      <c r="V519" s="26">
        <f t="shared" si="26"/>
        <v>0</v>
      </c>
    </row>
    <row r="520" spans="1:22" x14ac:dyDescent="0.35">
      <c r="A520" s="20">
        <v>520655</v>
      </c>
      <c r="B520" s="1" t="s">
        <v>1500</v>
      </c>
      <c r="C520" s="19" t="s">
        <v>842</v>
      </c>
      <c r="D520" s="2">
        <v>433.14</v>
      </c>
      <c r="E520" s="2">
        <v>373.78</v>
      </c>
      <c r="F520" s="2">
        <v>0</v>
      </c>
      <c r="G520" s="2">
        <v>806.92</v>
      </c>
      <c r="H520" s="19" t="s">
        <v>830</v>
      </c>
      <c r="I520" s="4">
        <v>2023</v>
      </c>
      <c r="J520" s="4">
        <v>12</v>
      </c>
      <c r="K520" s="21">
        <v>12</v>
      </c>
      <c r="L520" s="1" t="s">
        <v>1608</v>
      </c>
      <c r="M520" s="19" t="s">
        <v>1609</v>
      </c>
      <c r="N520" s="4">
        <v>11</v>
      </c>
      <c r="O520" s="4">
        <v>1</v>
      </c>
      <c r="P520" s="5">
        <v>45040</v>
      </c>
      <c r="Q520" s="25">
        <f>VLOOKUP(H520,'[2]FDC1 zone Hyp1'!$A$2:$Y$43,24,0)</f>
        <v>81.709999999999994</v>
      </c>
      <c r="R520" s="25">
        <f>VLOOKUP(H520,'[2]FDC2 zone Hyp2'!$A$2:$AA$43,24,0)</f>
        <v>87.68</v>
      </c>
      <c r="S520" s="25">
        <f>VLOOKUP(H520,'[2]FDC1 Hyp3 taxeha1'!$A$1:$AA$43,27,0)</f>
        <v>0</v>
      </c>
      <c r="T520" s="26">
        <f t="shared" si="24"/>
        <v>980.52</v>
      </c>
      <c r="U520" s="26">
        <f t="shared" si="25"/>
        <v>1052.1600000000001</v>
      </c>
      <c r="V520" s="26">
        <f t="shared" si="26"/>
        <v>0</v>
      </c>
    </row>
    <row r="521" spans="1:22" x14ac:dyDescent="0.35">
      <c r="A521" s="20">
        <v>520656</v>
      </c>
      <c r="B521" s="1" t="s">
        <v>1110</v>
      </c>
      <c r="C521" s="19" t="s">
        <v>371</v>
      </c>
      <c r="D521" s="2">
        <v>0</v>
      </c>
      <c r="E521" s="2">
        <v>30.78</v>
      </c>
      <c r="F521" s="2">
        <v>0</v>
      </c>
      <c r="G521" s="2">
        <v>30.78</v>
      </c>
      <c r="H521" s="19" t="s">
        <v>367</v>
      </c>
      <c r="I521" s="4">
        <v>2023</v>
      </c>
      <c r="J521" s="4">
        <v>2</v>
      </c>
      <c r="K521" s="21">
        <v>2</v>
      </c>
      <c r="L521" s="1" t="s">
        <v>1608</v>
      </c>
      <c r="M521" s="19" t="s">
        <v>1609</v>
      </c>
      <c r="O521" s="4">
        <v>1</v>
      </c>
      <c r="P521" s="5">
        <v>45040</v>
      </c>
      <c r="Q521" s="25">
        <f>VLOOKUP(H521,'[2]FDC1 zone Hyp1'!$A$2:$Y$43,24,0)</f>
        <v>64.040000000000006</v>
      </c>
      <c r="R521" s="25">
        <f>VLOOKUP(H521,'[2]FDC2 zone Hyp2'!$A$2:$AA$43,24,0)</f>
        <v>69.069999999999993</v>
      </c>
      <c r="S521" s="25">
        <f>VLOOKUP(H521,'[2]FDC1 Hyp3 taxeha1'!$A$1:$AA$43,27,0)</f>
        <v>0</v>
      </c>
      <c r="T521" s="26">
        <f t="shared" si="24"/>
        <v>128.08000000000001</v>
      </c>
      <c r="U521" s="26">
        <f t="shared" si="25"/>
        <v>138.13999999999999</v>
      </c>
      <c r="V521" s="26">
        <f t="shared" si="26"/>
        <v>0</v>
      </c>
    </row>
    <row r="522" spans="1:22" x14ac:dyDescent="0.35">
      <c r="A522" s="20">
        <v>520657</v>
      </c>
      <c r="B522" s="1" t="s">
        <v>1174</v>
      </c>
      <c r="C522" s="19" t="s">
        <v>217</v>
      </c>
      <c r="D522" s="2">
        <v>0</v>
      </c>
      <c r="E522" s="2">
        <v>22.9</v>
      </c>
      <c r="F522" s="2">
        <v>0</v>
      </c>
      <c r="G522" s="2">
        <v>22.9</v>
      </c>
      <c r="H522" s="19" t="s">
        <v>181</v>
      </c>
      <c r="I522" s="4">
        <v>2023</v>
      </c>
      <c r="J522" s="4">
        <v>5</v>
      </c>
      <c r="K522" s="21">
        <v>2</v>
      </c>
      <c r="L522" s="1" t="s">
        <v>1608</v>
      </c>
      <c r="M522" s="19" t="s">
        <v>1609</v>
      </c>
      <c r="N522" s="4">
        <v>2</v>
      </c>
      <c r="O522" s="4">
        <v>1</v>
      </c>
      <c r="P522" s="5">
        <v>45040</v>
      </c>
      <c r="Q522" s="25">
        <f>VLOOKUP(H522,'[2]FDC1 zone Hyp1'!$A$2:$Y$43,24,0)</f>
        <v>58.01</v>
      </c>
      <c r="R522" s="25">
        <f>VLOOKUP(H522,'[2]FDC2 zone Hyp2'!$A$2:$AA$43,24,0)</f>
        <v>62.43</v>
      </c>
      <c r="S522" s="25">
        <f>VLOOKUP(H522,'[2]FDC1 Hyp3 taxeha1'!$A$1:$AA$43,27,0)</f>
        <v>0</v>
      </c>
      <c r="T522" s="26">
        <f t="shared" si="24"/>
        <v>116.02</v>
      </c>
      <c r="U522" s="26">
        <f t="shared" si="25"/>
        <v>124.86</v>
      </c>
      <c r="V522" s="26">
        <f t="shared" si="26"/>
        <v>0</v>
      </c>
    </row>
    <row r="523" spans="1:22" x14ac:dyDescent="0.35">
      <c r="A523" s="20">
        <v>520658</v>
      </c>
      <c r="B523" s="1" t="s">
        <v>1430</v>
      </c>
      <c r="C523" s="19" t="s">
        <v>662</v>
      </c>
      <c r="D523" s="2">
        <v>0</v>
      </c>
      <c r="E523" s="2">
        <v>21.89</v>
      </c>
      <c r="F523" s="2">
        <v>0</v>
      </c>
      <c r="G523" s="2">
        <v>21.89</v>
      </c>
      <c r="H523" s="19" t="s">
        <v>661</v>
      </c>
      <c r="I523" s="4">
        <v>2023</v>
      </c>
      <c r="J523" s="4">
        <v>2</v>
      </c>
      <c r="K523" s="21">
        <v>2</v>
      </c>
      <c r="L523" s="1" t="s">
        <v>1608</v>
      </c>
      <c r="M523" s="19" t="s">
        <v>1609</v>
      </c>
      <c r="O523" s="4">
        <v>1</v>
      </c>
      <c r="P523" s="5">
        <v>45040</v>
      </c>
      <c r="Q523" s="25">
        <f>VLOOKUP(H523,'[2]FDC1 zone Hyp1'!$A$2:$Y$43,24,0)</f>
        <v>37.119999999999997</v>
      </c>
      <c r="R523" s="25">
        <f>VLOOKUP(H523,'[2]FDC2 zone Hyp2'!$A$2:$AA$43,24,0)</f>
        <v>41.76</v>
      </c>
      <c r="S523" s="25">
        <f>VLOOKUP(H523,'[2]FDC1 Hyp3 taxeha1'!$A$1:$AA$43,27,0)</f>
        <v>0</v>
      </c>
      <c r="T523" s="26">
        <f t="shared" si="24"/>
        <v>74.239999999999995</v>
      </c>
      <c r="U523" s="26">
        <f t="shared" si="25"/>
        <v>83.52</v>
      </c>
      <c r="V523" s="26">
        <f t="shared" si="26"/>
        <v>0</v>
      </c>
    </row>
    <row r="524" spans="1:22" x14ac:dyDescent="0.35">
      <c r="A524" s="20">
        <v>520659</v>
      </c>
      <c r="B524" s="1" t="s">
        <v>1239</v>
      </c>
      <c r="C524" s="19" t="s">
        <v>301</v>
      </c>
      <c r="D524" s="2">
        <v>0</v>
      </c>
      <c r="E524" s="2">
        <v>13.68</v>
      </c>
      <c r="F524" s="2">
        <v>0</v>
      </c>
      <c r="G524" s="2">
        <v>13.68</v>
      </c>
      <c r="H524" s="19" t="s">
        <v>43</v>
      </c>
      <c r="I524" s="4">
        <v>2023</v>
      </c>
      <c r="J524" s="4">
        <v>1</v>
      </c>
      <c r="K524" s="21">
        <v>1</v>
      </c>
      <c r="L524" s="1" t="s">
        <v>1608</v>
      </c>
      <c r="M524" s="19" t="s">
        <v>1609</v>
      </c>
      <c r="N524" s="4">
        <v>1</v>
      </c>
      <c r="O524" s="4">
        <v>1</v>
      </c>
      <c r="P524" s="5">
        <v>45040</v>
      </c>
      <c r="Q524" s="25">
        <f>VLOOKUP(H524,'[2]FDC1 zone Hyp1'!$A$2:$Y$43,24,0)</f>
        <v>50.56</v>
      </c>
      <c r="R524" s="25">
        <f>VLOOKUP(H524,'[2]FDC2 zone Hyp2'!$A$2:$AA$43,24,0)</f>
        <v>54.94</v>
      </c>
      <c r="S524" s="25">
        <f>VLOOKUP(H524,'[2]FDC1 Hyp3 taxeha1'!$A$1:$AA$43,27,0)</f>
        <v>0</v>
      </c>
      <c r="T524" s="26">
        <f t="shared" si="24"/>
        <v>50.56</v>
      </c>
      <c r="U524" s="26">
        <f t="shared" si="25"/>
        <v>54.94</v>
      </c>
      <c r="V524" s="26">
        <f t="shared" si="26"/>
        <v>0</v>
      </c>
    </row>
    <row r="525" spans="1:22" x14ac:dyDescent="0.35">
      <c r="A525" s="20">
        <v>520660</v>
      </c>
      <c r="B525" s="1" t="s">
        <v>340</v>
      </c>
      <c r="C525" s="19" t="s">
        <v>761</v>
      </c>
      <c r="D525" s="2">
        <v>361.48</v>
      </c>
      <c r="E525" s="2">
        <v>63.46</v>
      </c>
      <c r="F525" s="2">
        <v>0</v>
      </c>
      <c r="G525" s="2">
        <v>424.94</v>
      </c>
      <c r="H525" s="19" t="s">
        <v>754</v>
      </c>
      <c r="I525" s="4">
        <v>2023</v>
      </c>
      <c r="J525" s="4">
        <v>4</v>
      </c>
      <c r="K525" s="21">
        <v>4</v>
      </c>
      <c r="L525" s="1" t="s">
        <v>1608</v>
      </c>
      <c r="M525" s="19" t="s">
        <v>1609</v>
      </c>
      <c r="N525" s="4">
        <v>4</v>
      </c>
      <c r="O525" s="4">
        <v>1</v>
      </c>
      <c r="P525" s="5">
        <v>45040</v>
      </c>
      <c r="Q525" s="25">
        <f>VLOOKUP(H525,'[2]FDC1 zone Hyp1'!$A$2:$Y$43,24,0)</f>
        <v>18.399999999999999</v>
      </c>
      <c r="R525" s="25">
        <f>VLOOKUP(H525,'[2]FDC2 zone Hyp2'!$A$2:$AA$43,24,0)</f>
        <v>23.05</v>
      </c>
      <c r="S525" s="25">
        <f>VLOOKUP(H525,'[2]FDC1 Hyp3 taxeha1'!$A$1:$AA$43,27,0)</f>
        <v>0</v>
      </c>
      <c r="T525" s="26">
        <f t="shared" si="24"/>
        <v>73.599999999999994</v>
      </c>
      <c r="U525" s="26">
        <f t="shared" si="25"/>
        <v>92.2</v>
      </c>
      <c r="V525" s="26">
        <f t="shared" si="26"/>
        <v>0</v>
      </c>
    </row>
    <row r="526" spans="1:22" x14ac:dyDescent="0.35">
      <c r="A526" s="20">
        <v>520661</v>
      </c>
      <c r="B526" s="1" t="s">
        <v>1341</v>
      </c>
      <c r="C526" s="19" t="s">
        <v>1337</v>
      </c>
      <c r="D526" s="2">
        <v>0</v>
      </c>
      <c r="E526" s="2">
        <v>43.72</v>
      </c>
      <c r="F526" s="2">
        <v>0</v>
      </c>
      <c r="G526" s="2">
        <v>43.72</v>
      </c>
      <c r="H526" s="19" t="s">
        <v>492</v>
      </c>
      <c r="I526" s="4">
        <v>2023</v>
      </c>
      <c r="J526" s="4">
        <v>2</v>
      </c>
      <c r="K526" s="21">
        <v>2</v>
      </c>
      <c r="L526" s="1" t="s">
        <v>1608</v>
      </c>
      <c r="M526" s="19" t="s">
        <v>1609</v>
      </c>
      <c r="O526" s="4">
        <v>1</v>
      </c>
      <c r="P526" s="5">
        <v>45040</v>
      </c>
      <c r="Q526" s="25">
        <f>VLOOKUP(H526,'[2]FDC1 zone Hyp1'!$A$2:$Y$43,24,0)</f>
        <v>96.97</v>
      </c>
      <c r="R526" s="25">
        <f>VLOOKUP(H526,'[2]FDC2 zone Hyp2'!$A$2:$AA$43,24,0)</f>
        <v>101.32</v>
      </c>
      <c r="S526" s="25">
        <f>VLOOKUP(H526,'[2]FDC1 Hyp3 taxeha1'!$A$1:$AA$43,27,0)</f>
        <v>0</v>
      </c>
      <c r="T526" s="26">
        <f t="shared" si="24"/>
        <v>193.94</v>
      </c>
      <c r="U526" s="26">
        <f t="shared" si="25"/>
        <v>202.64</v>
      </c>
      <c r="V526" s="26">
        <f t="shared" si="26"/>
        <v>0</v>
      </c>
    </row>
    <row r="527" spans="1:22" x14ac:dyDescent="0.35">
      <c r="A527" s="20">
        <v>520662</v>
      </c>
      <c r="B527" s="1" t="s">
        <v>1437</v>
      </c>
      <c r="C527" s="19" t="s">
        <v>1436</v>
      </c>
      <c r="D527" s="2">
        <v>333.95</v>
      </c>
      <c r="E527" s="2">
        <v>285.64999999999998</v>
      </c>
      <c r="F527" s="2">
        <v>0</v>
      </c>
      <c r="G527" s="2">
        <v>619.6</v>
      </c>
      <c r="H527" s="19" t="s">
        <v>661</v>
      </c>
      <c r="I527" s="4">
        <v>2023</v>
      </c>
      <c r="J527" s="4">
        <v>10</v>
      </c>
      <c r="K527" s="21">
        <v>10</v>
      </c>
      <c r="L527" s="1" t="s">
        <v>1608</v>
      </c>
      <c r="M527" s="19" t="s">
        <v>1609</v>
      </c>
      <c r="N527" s="4">
        <v>3</v>
      </c>
      <c r="O527" s="4">
        <v>1</v>
      </c>
      <c r="P527" s="5">
        <v>45040</v>
      </c>
      <c r="Q527" s="25">
        <f>VLOOKUP(H527,'[2]FDC1 zone Hyp1'!$A$2:$Y$43,24,0)</f>
        <v>37.119999999999997</v>
      </c>
      <c r="R527" s="25">
        <f>VLOOKUP(H527,'[2]FDC2 zone Hyp2'!$A$2:$AA$43,24,0)</f>
        <v>41.76</v>
      </c>
      <c r="S527" s="25">
        <f>VLOOKUP(H527,'[2]FDC1 Hyp3 taxeha1'!$A$1:$AA$43,27,0)</f>
        <v>0</v>
      </c>
      <c r="T527" s="26">
        <f t="shared" si="24"/>
        <v>371.2</v>
      </c>
      <c r="U527" s="26">
        <f t="shared" si="25"/>
        <v>417.59999999999997</v>
      </c>
      <c r="V527" s="26">
        <f t="shared" si="26"/>
        <v>0</v>
      </c>
    </row>
    <row r="528" spans="1:22" x14ac:dyDescent="0.35">
      <c r="A528" s="20">
        <v>520663</v>
      </c>
      <c r="B528" s="1" t="s">
        <v>1343</v>
      </c>
      <c r="C528" s="19" t="s">
        <v>524</v>
      </c>
      <c r="D528" s="2">
        <v>0</v>
      </c>
      <c r="E528" s="2">
        <v>33</v>
      </c>
      <c r="F528" s="2">
        <v>0</v>
      </c>
      <c r="G528" s="2">
        <v>33</v>
      </c>
      <c r="H528" s="19" t="s">
        <v>492</v>
      </c>
      <c r="I528" s="4">
        <v>2023</v>
      </c>
      <c r="J528" s="4">
        <v>4</v>
      </c>
      <c r="K528" s="21">
        <v>4</v>
      </c>
      <c r="L528" s="1" t="s">
        <v>1608</v>
      </c>
      <c r="M528" s="19" t="s">
        <v>1609</v>
      </c>
      <c r="O528" s="4">
        <v>1</v>
      </c>
      <c r="P528" s="5">
        <v>45040</v>
      </c>
      <c r="Q528" s="25">
        <f>VLOOKUP(H528,'[2]FDC1 zone Hyp1'!$A$2:$Y$43,24,0)</f>
        <v>96.97</v>
      </c>
      <c r="R528" s="25">
        <f>VLOOKUP(H528,'[2]FDC2 zone Hyp2'!$A$2:$AA$43,24,0)</f>
        <v>101.32</v>
      </c>
      <c r="S528" s="25">
        <f>VLOOKUP(H528,'[2]FDC1 Hyp3 taxeha1'!$A$1:$AA$43,27,0)</f>
        <v>0</v>
      </c>
      <c r="T528" s="26">
        <f t="shared" si="24"/>
        <v>387.88</v>
      </c>
      <c r="U528" s="26">
        <f t="shared" si="25"/>
        <v>405.28</v>
      </c>
      <c r="V528" s="26">
        <f t="shared" si="26"/>
        <v>0</v>
      </c>
    </row>
    <row r="529" spans="1:22" x14ac:dyDescent="0.35">
      <c r="A529" s="20">
        <v>520664</v>
      </c>
      <c r="B529" s="1" t="s">
        <v>1090</v>
      </c>
      <c r="C529" s="19" t="s">
        <v>941</v>
      </c>
      <c r="D529" s="2">
        <v>0</v>
      </c>
      <c r="E529" s="2">
        <v>150.22</v>
      </c>
      <c r="F529" s="2">
        <v>0</v>
      </c>
      <c r="G529" s="2">
        <v>150.22</v>
      </c>
      <c r="H529" s="19" t="s">
        <v>930</v>
      </c>
      <c r="I529" s="4">
        <v>2023</v>
      </c>
      <c r="J529" s="4">
        <v>15</v>
      </c>
      <c r="K529" s="21">
        <v>15</v>
      </c>
      <c r="L529" s="1" t="s">
        <v>1608</v>
      </c>
      <c r="M529" s="19" t="s">
        <v>1609</v>
      </c>
      <c r="N529" s="4">
        <v>7</v>
      </c>
      <c r="O529" s="4">
        <v>1</v>
      </c>
      <c r="P529" s="5">
        <v>45040</v>
      </c>
      <c r="Q529" s="25">
        <f>VLOOKUP(H529,'[2]FDC1 zone Hyp1'!$A$2:$Y$43,24,0)</f>
        <v>112.64</v>
      </c>
      <c r="R529" s="25">
        <f>VLOOKUP(H529,'[2]FDC2 zone Hyp2'!$A$2:$AA$43,24,0)</f>
        <v>117.29</v>
      </c>
      <c r="S529" s="25">
        <f>VLOOKUP(H529,'[2]FDC1 Hyp3 taxeha1'!$A$1:$AA$43,27,0)</f>
        <v>0</v>
      </c>
      <c r="T529" s="26">
        <f t="shared" si="24"/>
        <v>1689.6</v>
      </c>
      <c r="U529" s="26">
        <f t="shared" si="25"/>
        <v>1759.3500000000001</v>
      </c>
      <c r="V529" s="26">
        <f t="shared" si="26"/>
        <v>0</v>
      </c>
    </row>
    <row r="530" spans="1:22" x14ac:dyDescent="0.35">
      <c r="A530" s="20">
        <v>520665</v>
      </c>
      <c r="B530" s="1" t="s">
        <v>1296</v>
      </c>
      <c r="C530" s="19" t="s">
        <v>798</v>
      </c>
      <c r="D530" s="2">
        <v>144.22999999999999</v>
      </c>
      <c r="E530" s="2">
        <v>65.66</v>
      </c>
      <c r="F530" s="2">
        <v>0</v>
      </c>
      <c r="G530" s="2">
        <v>209.89</v>
      </c>
      <c r="H530" s="19" t="s">
        <v>787</v>
      </c>
      <c r="I530" s="4">
        <v>2023</v>
      </c>
      <c r="J530" s="4">
        <v>5</v>
      </c>
      <c r="K530" s="21">
        <v>5</v>
      </c>
      <c r="L530" s="1" t="s">
        <v>1608</v>
      </c>
      <c r="M530" s="19" t="s">
        <v>1609</v>
      </c>
      <c r="N530" s="4">
        <v>1</v>
      </c>
      <c r="O530" s="4">
        <v>1</v>
      </c>
      <c r="P530" s="5">
        <v>45040</v>
      </c>
      <c r="Q530" s="25">
        <f>VLOOKUP(H530,'[2]FDC1 zone Hyp1'!$A$2:$Y$43,24,0)</f>
        <v>0</v>
      </c>
      <c r="R530" s="25">
        <f>VLOOKUP(H530,'[2]FDC2 zone Hyp2'!$A$2:$AA$43,24,0)</f>
        <v>0</v>
      </c>
      <c r="S530" s="25">
        <f>VLOOKUP(H530,'[2]FDC1 Hyp3 taxeha1'!$A$1:$AA$43,27,0)</f>
        <v>0</v>
      </c>
      <c r="T530" s="26">
        <f t="shared" si="24"/>
        <v>0</v>
      </c>
      <c r="U530" s="26">
        <f t="shared" si="25"/>
        <v>0</v>
      </c>
      <c r="V530" s="26">
        <f t="shared" si="26"/>
        <v>0</v>
      </c>
    </row>
    <row r="531" spans="1:22" x14ac:dyDescent="0.35">
      <c r="A531" s="20">
        <v>520666</v>
      </c>
      <c r="B531" s="1" t="s">
        <v>1519</v>
      </c>
      <c r="C531" s="19" t="s">
        <v>877</v>
      </c>
      <c r="D531" s="2">
        <v>0</v>
      </c>
      <c r="E531" s="2">
        <v>86.57</v>
      </c>
      <c r="F531" s="2">
        <v>0</v>
      </c>
      <c r="G531" s="2">
        <v>86.57</v>
      </c>
      <c r="H531" s="19" t="s">
        <v>853</v>
      </c>
      <c r="I531" s="4">
        <v>2023</v>
      </c>
      <c r="J531" s="4">
        <v>3</v>
      </c>
      <c r="K531" s="21">
        <v>3</v>
      </c>
      <c r="L531" s="1" t="s">
        <v>1608</v>
      </c>
      <c r="M531" s="19" t="s">
        <v>1609</v>
      </c>
      <c r="O531" s="4">
        <v>1</v>
      </c>
      <c r="P531" s="5">
        <v>45040</v>
      </c>
      <c r="Q531" s="25">
        <f>VLOOKUP(H531,'[2]FDC1 zone Hyp1'!$A$2:$Y$43,24,0)</f>
        <v>0</v>
      </c>
      <c r="R531" s="25">
        <f>VLOOKUP(H531,'[2]FDC2 zone Hyp2'!$A$2:$AA$43,24,0)</f>
        <v>0</v>
      </c>
      <c r="S531" s="25">
        <f>VLOOKUP(H531,'[2]FDC1 Hyp3 taxeha1'!$A$1:$AA$43,27,0)</f>
        <v>0</v>
      </c>
      <c r="T531" s="26">
        <f t="shared" si="24"/>
        <v>0</v>
      </c>
      <c r="U531" s="26">
        <f t="shared" si="25"/>
        <v>0</v>
      </c>
      <c r="V531" s="26">
        <f t="shared" si="26"/>
        <v>0</v>
      </c>
    </row>
    <row r="532" spans="1:22" x14ac:dyDescent="0.35">
      <c r="A532" s="20">
        <v>520668</v>
      </c>
      <c r="B532" s="1" t="s">
        <v>1549</v>
      </c>
      <c r="C532" s="19" t="s">
        <v>957</v>
      </c>
      <c r="D532" s="2">
        <v>0</v>
      </c>
      <c r="E532" s="2">
        <v>129.80000000000001</v>
      </c>
      <c r="F532" s="2">
        <v>0</v>
      </c>
      <c r="G532" s="2">
        <v>129.80000000000001</v>
      </c>
      <c r="H532" s="19" t="s">
        <v>930</v>
      </c>
      <c r="I532" s="4">
        <v>2023</v>
      </c>
      <c r="J532" s="4">
        <v>10</v>
      </c>
      <c r="K532" s="21">
        <v>10</v>
      </c>
      <c r="L532" s="1" t="s">
        <v>1608</v>
      </c>
      <c r="M532" s="19" t="s">
        <v>1609</v>
      </c>
      <c r="N532" s="4">
        <v>2</v>
      </c>
      <c r="O532" s="4">
        <v>1</v>
      </c>
      <c r="P532" s="5">
        <v>45040</v>
      </c>
      <c r="Q532" s="25">
        <f>VLOOKUP(H532,'[2]FDC1 zone Hyp1'!$A$2:$Y$43,24,0)</f>
        <v>112.64</v>
      </c>
      <c r="R532" s="25">
        <f>VLOOKUP(H532,'[2]FDC2 zone Hyp2'!$A$2:$AA$43,24,0)</f>
        <v>117.29</v>
      </c>
      <c r="S532" s="25">
        <f>VLOOKUP(H532,'[2]FDC1 Hyp3 taxeha1'!$A$1:$AA$43,27,0)</f>
        <v>0</v>
      </c>
      <c r="T532" s="26">
        <f t="shared" si="24"/>
        <v>1126.4000000000001</v>
      </c>
      <c r="U532" s="26">
        <f t="shared" si="25"/>
        <v>1172.9000000000001</v>
      </c>
      <c r="V532" s="26">
        <f t="shared" si="26"/>
        <v>0</v>
      </c>
    </row>
    <row r="533" spans="1:22" x14ac:dyDescent="0.35">
      <c r="A533" s="20">
        <v>520669</v>
      </c>
      <c r="B533" s="1" t="s">
        <v>1223</v>
      </c>
      <c r="C533" s="19" t="s">
        <v>1623</v>
      </c>
      <c r="D533" s="2">
        <v>391.71</v>
      </c>
      <c r="E533" s="2">
        <v>493.74</v>
      </c>
      <c r="F533" s="2">
        <v>0</v>
      </c>
      <c r="G533" s="2">
        <v>885.45</v>
      </c>
      <c r="H533" s="19" t="s">
        <v>814</v>
      </c>
      <c r="I533" s="4">
        <v>2023</v>
      </c>
      <c r="J533" s="4">
        <v>10</v>
      </c>
      <c r="K533" s="21">
        <v>10</v>
      </c>
      <c r="L533" s="1" t="s">
        <v>1608</v>
      </c>
      <c r="M533" s="19" t="s">
        <v>1609</v>
      </c>
      <c r="N533" s="4">
        <v>8</v>
      </c>
      <c r="O533" s="4">
        <v>1</v>
      </c>
      <c r="P533" s="5">
        <v>45040</v>
      </c>
      <c r="Q533" s="25">
        <f>VLOOKUP(H533,'[2]FDC1 zone Hyp1'!$A$2:$Y$43,24,0)</f>
        <v>0</v>
      </c>
      <c r="R533" s="25">
        <f>VLOOKUP(H533,'[2]FDC2 zone Hyp2'!$A$2:$AA$43,24,0)</f>
        <v>0</v>
      </c>
      <c r="S533" s="25">
        <f>VLOOKUP(H533,'[2]FDC1 Hyp3 taxeha1'!$A$1:$AA$43,27,0)</f>
        <v>0</v>
      </c>
      <c r="T533" s="26">
        <f t="shared" si="24"/>
        <v>0</v>
      </c>
      <c r="U533" s="26">
        <f t="shared" si="25"/>
        <v>0</v>
      </c>
      <c r="V533" s="26">
        <f t="shared" si="26"/>
        <v>0</v>
      </c>
    </row>
    <row r="534" spans="1:22" x14ac:dyDescent="0.35">
      <c r="A534" s="20">
        <v>520670</v>
      </c>
      <c r="B534" s="1" t="s">
        <v>1092</v>
      </c>
      <c r="C534" s="19" t="s">
        <v>1038</v>
      </c>
      <c r="D534" s="2">
        <v>0</v>
      </c>
      <c r="E534" s="2">
        <v>160.29</v>
      </c>
      <c r="F534" s="2">
        <v>0</v>
      </c>
      <c r="G534" s="2">
        <v>160.29</v>
      </c>
      <c r="H534" s="19" t="s">
        <v>999</v>
      </c>
      <c r="I534" s="4">
        <v>2023</v>
      </c>
      <c r="J534" s="4">
        <v>5</v>
      </c>
      <c r="K534" s="21">
        <v>8</v>
      </c>
      <c r="L534" s="1" t="s">
        <v>1608</v>
      </c>
      <c r="M534" s="19" t="s">
        <v>1609</v>
      </c>
      <c r="N534" s="4">
        <v>8</v>
      </c>
      <c r="O534" s="4">
        <v>1</v>
      </c>
      <c r="P534" s="5">
        <v>45040</v>
      </c>
      <c r="Q534" s="25">
        <f>VLOOKUP(H534,'[2]FDC1 zone Hyp1'!$A$2:$Y$43,24,0)</f>
        <v>15.58</v>
      </c>
      <c r="R534" s="25">
        <f>VLOOKUP(H534,'[2]FDC2 zone Hyp2'!$A$2:$AA$43,24,0)</f>
        <v>20.76</v>
      </c>
      <c r="S534" s="25">
        <f>VLOOKUP(H534,'[2]FDC1 Hyp3 taxeha1'!$A$1:$AA$43,27,0)</f>
        <v>0</v>
      </c>
      <c r="T534" s="26">
        <f t="shared" si="24"/>
        <v>124.64</v>
      </c>
      <c r="U534" s="26">
        <f t="shared" si="25"/>
        <v>166.08</v>
      </c>
      <c r="V534" s="26">
        <f t="shared" si="26"/>
        <v>0</v>
      </c>
    </row>
    <row r="535" spans="1:22" x14ac:dyDescent="0.35">
      <c r="A535" s="20">
        <v>520671</v>
      </c>
      <c r="B535" s="1" t="s">
        <v>1241</v>
      </c>
      <c r="C535" s="19" t="s">
        <v>296</v>
      </c>
      <c r="D535" s="2">
        <v>255.91</v>
      </c>
      <c r="E535" s="2">
        <v>171.7</v>
      </c>
      <c r="F535" s="2">
        <v>0</v>
      </c>
      <c r="G535" s="2">
        <v>427.61</v>
      </c>
      <c r="H535" s="19" t="s">
        <v>43</v>
      </c>
      <c r="I535" s="4">
        <v>2023</v>
      </c>
      <c r="J535" s="4">
        <v>4</v>
      </c>
      <c r="K535" s="21">
        <v>4</v>
      </c>
      <c r="L535" s="1" t="s">
        <v>1608</v>
      </c>
      <c r="M535" s="19" t="s">
        <v>1609</v>
      </c>
      <c r="N535" s="4">
        <v>3</v>
      </c>
      <c r="O535" s="4">
        <v>1</v>
      </c>
      <c r="P535" s="5">
        <v>45040</v>
      </c>
      <c r="Q535" s="25">
        <f>VLOOKUP(H535,'[2]FDC1 zone Hyp1'!$A$2:$Y$43,24,0)</f>
        <v>50.56</v>
      </c>
      <c r="R535" s="25">
        <f>VLOOKUP(H535,'[2]FDC2 zone Hyp2'!$A$2:$AA$43,24,0)</f>
        <v>54.94</v>
      </c>
      <c r="S535" s="25">
        <f>VLOOKUP(H535,'[2]FDC1 Hyp3 taxeha1'!$A$1:$AA$43,27,0)</f>
        <v>0</v>
      </c>
      <c r="T535" s="26">
        <f t="shared" si="24"/>
        <v>202.24</v>
      </c>
      <c r="U535" s="26">
        <f t="shared" si="25"/>
        <v>219.76</v>
      </c>
      <c r="V535" s="26">
        <f t="shared" si="26"/>
        <v>0</v>
      </c>
    </row>
    <row r="536" spans="1:22" x14ac:dyDescent="0.35">
      <c r="A536" s="20">
        <v>520672</v>
      </c>
      <c r="B536" s="1" t="s">
        <v>1508</v>
      </c>
      <c r="C536" s="19" t="s">
        <v>858</v>
      </c>
      <c r="D536" s="2">
        <v>328.27</v>
      </c>
      <c r="E536" s="2">
        <v>194.78</v>
      </c>
      <c r="F536" s="2">
        <v>0</v>
      </c>
      <c r="G536" s="2">
        <v>523.04999999999995</v>
      </c>
      <c r="H536" s="19" t="s">
        <v>853</v>
      </c>
      <c r="I536" s="4">
        <v>2023</v>
      </c>
      <c r="J536" s="4">
        <v>4</v>
      </c>
      <c r="K536" s="21">
        <v>8</v>
      </c>
      <c r="L536" s="1" t="s">
        <v>1608</v>
      </c>
      <c r="M536" s="19" t="s">
        <v>1609</v>
      </c>
      <c r="N536" s="4">
        <v>2</v>
      </c>
      <c r="O536" s="4">
        <v>1</v>
      </c>
      <c r="P536" s="5">
        <v>45040</v>
      </c>
      <c r="Q536" s="25">
        <f>VLOOKUP(H536,'[2]FDC1 zone Hyp1'!$A$2:$Y$43,24,0)</f>
        <v>0</v>
      </c>
      <c r="R536" s="25">
        <f>VLOOKUP(H536,'[2]FDC2 zone Hyp2'!$A$2:$AA$43,24,0)</f>
        <v>0</v>
      </c>
      <c r="S536" s="25">
        <f>VLOOKUP(H536,'[2]FDC1 Hyp3 taxeha1'!$A$1:$AA$43,27,0)</f>
        <v>0</v>
      </c>
      <c r="T536" s="26">
        <f t="shared" si="24"/>
        <v>0</v>
      </c>
      <c r="U536" s="26">
        <f t="shared" si="25"/>
        <v>0</v>
      </c>
      <c r="V536" s="26">
        <f t="shared" si="26"/>
        <v>0</v>
      </c>
    </row>
    <row r="537" spans="1:22" x14ac:dyDescent="0.35">
      <c r="A537" s="20">
        <v>520673</v>
      </c>
      <c r="B537" s="1" t="s">
        <v>1163</v>
      </c>
      <c r="C537" s="19" t="s">
        <v>27</v>
      </c>
      <c r="D537" s="2">
        <v>0</v>
      </c>
      <c r="E537" s="2">
        <v>300</v>
      </c>
      <c r="F537" s="2">
        <v>0</v>
      </c>
      <c r="G537" s="2">
        <v>300</v>
      </c>
      <c r="H537" s="19" t="s">
        <v>12</v>
      </c>
      <c r="I537" s="4">
        <v>2023</v>
      </c>
      <c r="J537" s="4">
        <v>20</v>
      </c>
      <c r="K537" s="21">
        <v>20</v>
      </c>
      <c r="L537" s="1" t="s">
        <v>1608</v>
      </c>
      <c r="M537" s="19" t="s">
        <v>1609</v>
      </c>
      <c r="N537" s="4">
        <v>20</v>
      </c>
      <c r="O537" s="4">
        <v>1</v>
      </c>
      <c r="P537" s="5">
        <v>45040</v>
      </c>
      <c r="Q537" s="25">
        <f>VLOOKUP(H537,'[2]FDC1 zone Hyp1'!$A$2:$Y$43,24,0)</f>
        <v>14.75</v>
      </c>
      <c r="R537" s="25">
        <f>VLOOKUP(H537,'[2]FDC2 zone Hyp2'!$A$2:$AA$43,24,0)</f>
        <v>20.51</v>
      </c>
      <c r="S537" s="25">
        <f>VLOOKUP(H537,'[2]FDC1 Hyp3 taxeha1'!$A$1:$AA$43,27,0)</f>
        <v>0</v>
      </c>
      <c r="T537" s="26">
        <f t="shared" si="24"/>
        <v>295</v>
      </c>
      <c r="U537" s="26">
        <f t="shared" si="25"/>
        <v>410.20000000000005</v>
      </c>
      <c r="V537" s="26">
        <f t="shared" si="26"/>
        <v>0</v>
      </c>
    </row>
    <row r="538" spans="1:22" x14ac:dyDescent="0.35">
      <c r="A538" s="20">
        <v>520675</v>
      </c>
      <c r="B538" s="1" t="s">
        <v>1235</v>
      </c>
      <c r="C538" s="19" t="s">
        <v>27</v>
      </c>
      <c r="D538" s="2">
        <v>0</v>
      </c>
      <c r="E538" s="2">
        <v>599</v>
      </c>
      <c r="F538" s="2">
        <v>0</v>
      </c>
      <c r="G538" s="2">
        <v>599</v>
      </c>
      <c r="H538" s="19" t="s">
        <v>285</v>
      </c>
      <c r="I538" s="4">
        <v>2023</v>
      </c>
      <c r="J538" s="4">
        <v>40</v>
      </c>
      <c r="K538" s="21">
        <v>30</v>
      </c>
      <c r="L538" s="1" t="s">
        <v>1608</v>
      </c>
      <c r="M538" s="19" t="s">
        <v>1609</v>
      </c>
      <c r="N538" s="4">
        <v>12</v>
      </c>
      <c r="O538" s="4">
        <v>1</v>
      </c>
      <c r="P538" s="5">
        <v>45040</v>
      </c>
      <c r="Q538" s="25">
        <f>VLOOKUP(H538,'[2]FDC1 zone Hyp1'!$A$2:$Y$43,24,0)</f>
        <v>62.39</v>
      </c>
      <c r="R538" s="25">
        <f>VLOOKUP(H538,'[2]FDC2 zone Hyp2'!$A$2:$AA$43,24,0)</f>
        <v>67.22</v>
      </c>
      <c r="S538" s="25">
        <f>VLOOKUP(H538,'[2]FDC1 Hyp3 taxeha1'!$A$1:$AA$43,27,0)</f>
        <v>0</v>
      </c>
      <c r="T538" s="26">
        <f t="shared" si="24"/>
        <v>1871.7</v>
      </c>
      <c r="U538" s="26">
        <f t="shared" si="25"/>
        <v>2016.6</v>
      </c>
      <c r="V538" s="26">
        <f t="shared" si="26"/>
        <v>0</v>
      </c>
    </row>
    <row r="539" spans="1:22" x14ac:dyDescent="0.35">
      <c r="A539" s="20">
        <v>520676</v>
      </c>
      <c r="B539" s="1" t="s">
        <v>1232</v>
      </c>
      <c r="C539" s="19" t="s">
        <v>27</v>
      </c>
      <c r="D539" s="2">
        <v>0</v>
      </c>
      <c r="E539" s="2">
        <v>408</v>
      </c>
      <c r="F539" s="2">
        <v>0</v>
      </c>
      <c r="G539" s="2">
        <v>408</v>
      </c>
      <c r="H539" s="19" t="s">
        <v>285</v>
      </c>
      <c r="I539" s="4">
        <v>2023</v>
      </c>
      <c r="J539" s="4">
        <v>20</v>
      </c>
      <c r="K539" s="21">
        <v>20</v>
      </c>
      <c r="L539" s="1" t="s">
        <v>1608</v>
      </c>
      <c r="M539" s="19" t="s">
        <v>1609</v>
      </c>
      <c r="N539" s="4">
        <v>19</v>
      </c>
      <c r="O539" s="4">
        <v>1</v>
      </c>
      <c r="P539" s="5">
        <v>45040</v>
      </c>
      <c r="Q539" s="25">
        <f>VLOOKUP(H539,'[2]FDC1 zone Hyp1'!$A$2:$Y$43,24,0)</f>
        <v>62.39</v>
      </c>
      <c r="R539" s="25">
        <f>VLOOKUP(H539,'[2]FDC2 zone Hyp2'!$A$2:$AA$43,24,0)</f>
        <v>67.22</v>
      </c>
      <c r="S539" s="25">
        <f>VLOOKUP(H539,'[2]FDC1 Hyp3 taxeha1'!$A$1:$AA$43,27,0)</f>
        <v>0</v>
      </c>
      <c r="T539" s="26">
        <f t="shared" si="24"/>
        <v>1247.8</v>
      </c>
      <c r="U539" s="26">
        <f t="shared" si="25"/>
        <v>1344.4</v>
      </c>
      <c r="V539" s="26">
        <f t="shared" si="26"/>
        <v>0</v>
      </c>
    </row>
    <row r="540" spans="1:22" x14ac:dyDescent="0.35">
      <c r="A540" s="20">
        <v>520678</v>
      </c>
      <c r="B540" s="1" t="s">
        <v>1597</v>
      </c>
      <c r="C540" s="19" t="s">
        <v>1047</v>
      </c>
      <c r="D540" s="2">
        <v>159.62</v>
      </c>
      <c r="E540" s="2">
        <v>39.07</v>
      </c>
      <c r="F540" s="2">
        <v>0</v>
      </c>
      <c r="G540" s="2">
        <v>198.69</v>
      </c>
      <c r="H540" s="19" t="s">
        <v>1042</v>
      </c>
      <c r="I540" s="4">
        <v>2023</v>
      </c>
      <c r="J540" s="4">
        <v>10</v>
      </c>
      <c r="K540" s="21">
        <v>10</v>
      </c>
      <c r="L540" s="1" t="s">
        <v>1608</v>
      </c>
      <c r="M540" s="19" t="s">
        <v>1609</v>
      </c>
      <c r="N540" s="4">
        <v>10</v>
      </c>
      <c r="O540" s="4">
        <v>1</v>
      </c>
      <c r="P540" s="5">
        <v>45040</v>
      </c>
      <c r="Q540" s="25">
        <f>VLOOKUP(H540,'[2]FDC1 zone Hyp1'!$A$2:$Y$43,24,0)</f>
        <v>3.9</v>
      </c>
      <c r="R540" s="25">
        <f>VLOOKUP(H540,'[2]FDC2 zone Hyp2'!$A$2:$AA$43,24,0)</f>
        <v>9</v>
      </c>
      <c r="S540" s="25">
        <f>VLOOKUP(H540,'[2]FDC1 Hyp3 taxeha1'!$A$1:$AA$43,27,0)</f>
        <v>0</v>
      </c>
      <c r="T540" s="26">
        <f t="shared" si="24"/>
        <v>39</v>
      </c>
      <c r="U540" s="26">
        <f t="shared" si="25"/>
        <v>90</v>
      </c>
      <c r="V540" s="26">
        <f t="shared" si="26"/>
        <v>0</v>
      </c>
    </row>
    <row r="541" spans="1:22" x14ac:dyDescent="0.35">
      <c r="A541" s="20">
        <v>520679</v>
      </c>
      <c r="B541" s="1" t="s">
        <v>1378</v>
      </c>
      <c r="C541" s="19" t="s">
        <v>561</v>
      </c>
      <c r="D541" s="2">
        <v>616.6</v>
      </c>
      <c r="E541" s="2">
        <v>151.26</v>
      </c>
      <c r="F541" s="2">
        <v>0</v>
      </c>
      <c r="G541" s="2">
        <v>767.86</v>
      </c>
      <c r="H541" s="19" t="s">
        <v>88</v>
      </c>
      <c r="I541" s="4">
        <v>2023</v>
      </c>
      <c r="J541" s="4">
        <v>6</v>
      </c>
      <c r="K541" s="21">
        <v>6</v>
      </c>
      <c r="L541" s="1" t="s">
        <v>1608</v>
      </c>
      <c r="M541" s="19" t="s">
        <v>1609</v>
      </c>
      <c r="N541" s="4">
        <v>5</v>
      </c>
      <c r="O541" s="4">
        <v>1</v>
      </c>
      <c r="P541" s="5">
        <v>45040</v>
      </c>
      <c r="Q541" s="25">
        <f>VLOOKUP(H541,'[2]FDC1 zone Hyp1'!$A$2:$Y$43,24,0)</f>
        <v>48.63</v>
      </c>
      <c r="R541" s="25">
        <f>VLOOKUP(H541,'[2]FDC2 zone Hyp2'!$A$2:$AA$43,24,0)</f>
        <v>53.52</v>
      </c>
      <c r="S541" s="25">
        <f>VLOOKUP(H541,'[2]FDC1 Hyp3 taxeha1'!$A$1:$AA$43,27,0)</f>
        <v>0</v>
      </c>
      <c r="T541" s="26">
        <f t="shared" si="24"/>
        <v>291.78000000000003</v>
      </c>
      <c r="U541" s="26">
        <f t="shared" si="25"/>
        <v>321.12</v>
      </c>
      <c r="V541" s="26">
        <f t="shared" si="26"/>
        <v>0</v>
      </c>
    </row>
    <row r="542" spans="1:22" x14ac:dyDescent="0.35">
      <c r="A542" s="20">
        <v>520680</v>
      </c>
      <c r="B542" s="1" t="s">
        <v>1366</v>
      </c>
      <c r="C542" s="19" t="s">
        <v>589</v>
      </c>
      <c r="D542" s="2">
        <v>0</v>
      </c>
      <c r="E542" s="2">
        <v>67.540000000000006</v>
      </c>
      <c r="F542" s="2">
        <v>0</v>
      </c>
      <c r="G542" s="2">
        <v>67.540000000000006</v>
      </c>
      <c r="H542" s="19" t="s">
        <v>88</v>
      </c>
      <c r="I542" s="4">
        <v>2023</v>
      </c>
      <c r="J542" s="4">
        <v>2</v>
      </c>
      <c r="K542" s="21">
        <v>2</v>
      </c>
      <c r="L542" s="1" t="s">
        <v>1608</v>
      </c>
      <c r="M542" s="19" t="s">
        <v>1609</v>
      </c>
      <c r="O542" s="4">
        <v>1</v>
      </c>
      <c r="P542" s="5">
        <v>45040</v>
      </c>
      <c r="Q542" s="25">
        <f>VLOOKUP(H542,'[2]FDC1 zone Hyp1'!$A$2:$Y$43,24,0)</f>
        <v>48.63</v>
      </c>
      <c r="R542" s="25">
        <f>VLOOKUP(H542,'[2]FDC2 zone Hyp2'!$A$2:$AA$43,24,0)</f>
        <v>53.52</v>
      </c>
      <c r="S542" s="25">
        <f>VLOOKUP(H542,'[2]FDC1 Hyp3 taxeha1'!$A$1:$AA$43,27,0)</f>
        <v>0</v>
      </c>
      <c r="T542" s="26">
        <f t="shared" si="24"/>
        <v>97.26</v>
      </c>
      <c r="U542" s="26">
        <f t="shared" si="25"/>
        <v>107.04</v>
      </c>
      <c r="V542" s="26">
        <f t="shared" si="26"/>
        <v>0</v>
      </c>
    </row>
    <row r="543" spans="1:22" x14ac:dyDescent="0.35">
      <c r="A543" s="20">
        <v>520681</v>
      </c>
      <c r="B543" s="1" t="s">
        <v>1521</v>
      </c>
      <c r="C543" s="19" t="s">
        <v>880</v>
      </c>
      <c r="D543" s="2">
        <v>608.36</v>
      </c>
      <c r="E543" s="2">
        <v>91.22</v>
      </c>
      <c r="F543" s="2">
        <v>0</v>
      </c>
      <c r="G543" s="2">
        <v>699.58</v>
      </c>
      <c r="H543" s="19" t="s">
        <v>853</v>
      </c>
      <c r="I543" s="4">
        <v>2023</v>
      </c>
      <c r="J543" s="4">
        <v>4</v>
      </c>
      <c r="K543" s="21">
        <v>5</v>
      </c>
      <c r="L543" s="1" t="s">
        <v>1608</v>
      </c>
      <c r="M543" s="19" t="s">
        <v>1609</v>
      </c>
      <c r="N543" s="4">
        <v>1</v>
      </c>
      <c r="O543" s="4">
        <v>1</v>
      </c>
      <c r="P543" s="5">
        <v>45040</v>
      </c>
      <c r="Q543" s="25">
        <f>VLOOKUP(H543,'[2]FDC1 zone Hyp1'!$A$2:$Y$43,24,0)</f>
        <v>0</v>
      </c>
      <c r="R543" s="25">
        <f>VLOOKUP(H543,'[2]FDC2 zone Hyp2'!$A$2:$AA$43,24,0)</f>
        <v>0</v>
      </c>
      <c r="S543" s="25">
        <f>VLOOKUP(H543,'[2]FDC1 Hyp3 taxeha1'!$A$1:$AA$43,27,0)</f>
        <v>0</v>
      </c>
      <c r="T543" s="26">
        <f t="shared" si="24"/>
        <v>0</v>
      </c>
      <c r="U543" s="26">
        <f t="shared" si="25"/>
        <v>0</v>
      </c>
      <c r="V543" s="26">
        <f t="shared" si="26"/>
        <v>0</v>
      </c>
    </row>
    <row r="544" spans="1:22" x14ac:dyDescent="0.35">
      <c r="A544" s="20">
        <v>520684</v>
      </c>
      <c r="B544" s="1" t="s">
        <v>1254</v>
      </c>
      <c r="C544" s="19" t="s">
        <v>365</v>
      </c>
      <c r="D544" s="2">
        <v>155</v>
      </c>
      <c r="E544" s="2">
        <v>253.91</v>
      </c>
      <c r="F544" s="2">
        <v>0</v>
      </c>
      <c r="G544" s="2">
        <v>408.91</v>
      </c>
      <c r="H544" s="19" t="s">
        <v>492</v>
      </c>
      <c r="I544" s="4">
        <v>2023</v>
      </c>
      <c r="J544" s="4">
        <v>12</v>
      </c>
      <c r="K544" s="21">
        <v>14</v>
      </c>
      <c r="L544" s="1" t="s">
        <v>1608</v>
      </c>
      <c r="M544" s="19" t="s">
        <v>1609</v>
      </c>
      <c r="N544" s="4">
        <v>14</v>
      </c>
      <c r="O544" s="4">
        <v>1</v>
      </c>
      <c r="P544" s="5">
        <v>45040</v>
      </c>
      <c r="Q544" s="25">
        <f>VLOOKUP(H544,'[2]FDC1 zone Hyp1'!$A$2:$Y$43,24,0)</f>
        <v>96.97</v>
      </c>
      <c r="R544" s="25">
        <f>VLOOKUP(H544,'[2]FDC2 zone Hyp2'!$A$2:$AA$43,24,0)</f>
        <v>101.32</v>
      </c>
      <c r="S544" s="25">
        <f>VLOOKUP(H544,'[2]FDC1 Hyp3 taxeha1'!$A$1:$AA$43,27,0)</f>
        <v>0</v>
      </c>
      <c r="T544" s="26">
        <f t="shared" si="24"/>
        <v>1357.58</v>
      </c>
      <c r="U544" s="26">
        <f t="shared" si="25"/>
        <v>1418.48</v>
      </c>
      <c r="V544" s="26">
        <f t="shared" si="26"/>
        <v>0</v>
      </c>
    </row>
    <row r="545" spans="1:22" x14ac:dyDescent="0.35">
      <c r="A545" s="20">
        <v>520685</v>
      </c>
      <c r="B545" s="1" t="s">
        <v>1325</v>
      </c>
      <c r="C545" s="19" t="s">
        <v>468</v>
      </c>
      <c r="D545" s="2">
        <v>396.18</v>
      </c>
      <c r="E545" s="2">
        <v>92.71</v>
      </c>
      <c r="F545" s="2">
        <v>0</v>
      </c>
      <c r="G545" s="2">
        <v>488.89</v>
      </c>
      <c r="H545" s="19" t="s">
        <v>111</v>
      </c>
      <c r="I545" s="4">
        <v>2023</v>
      </c>
      <c r="J545" s="4">
        <v>15</v>
      </c>
      <c r="K545" s="21">
        <v>30</v>
      </c>
      <c r="L545" s="1" t="s">
        <v>1608</v>
      </c>
      <c r="M545" s="19" t="s">
        <v>1609</v>
      </c>
      <c r="N545" s="4">
        <v>25</v>
      </c>
      <c r="O545" s="4">
        <v>1</v>
      </c>
      <c r="P545" s="5">
        <v>45040</v>
      </c>
      <c r="Q545" s="25">
        <f>VLOOKUP(H545,'[2]FDC1 zone Hyp1'!$A$2:$Y$43,24,0)</f>
        <v>83.82</v>
      </c>
      <c r="R545" s="25">
        <f>VLOOKUP(H545,'[2]FDC2 zone Hyp2'!$A$2:$AA$43,24,0)</f>
        <v>88.42</v>
      </c>
      <c r="S545" s="25">
        <f>VLOOKUP(H545,'[2]FDC1 Hyp3 taxeha1'!$A$1:$AA$43,27,0)</f>
        <v>0</v>
      </c>
      <c r="T545" s="26">
        <f t="shared" si="24"/>
        <v>2514.6</v>
      </c>
      <c r="U545" s="26">
        <f t="shared" si="25"/>
        <v>2652.6</v>
      </c>
      <c r="V545" s="26">
        <f t="shared" si="26"/>
        <v>0</v>
      </c>
    </row>
    <row r="546" spans="1:22" x14ac:dyDescent="0.35">
      <c r="A546" s="20">
        <v>520686</v>
      </c>
      <c r="B546" s="1" t="s">
        <v>1141</v>
      </c>
      <c r="C546" s="19" t="s">
        <v>137</v>
      </c>
      <c r="D546" s="2">
        <v>586.88</v>
      </c>
      <c r="E546" s="2">
        <v>158.51</v>
      </c>
      <c r="F546" s="2">
        <v>0</v>
      </c>
      <c r="G546" s="2">
        <v>745.39</v>
      </c>
      <c r="H546" s="19" t="s">
        <v>86</v>
      </c>
      <c r="I546" s="4">
        <v>2023</v>
      </c>
      <c r="J546" s="4">
        <v>10</v>
      </c>
      <c r="K546" s="21">
        <v>10</v>
      </c>
      <c r="L546" s="1" t="s">
        <v>1608</v>
      </c>
      <c r="M546" s="19" t="s">
        <v>1609</v>
      </c>
      <c r="N546" s="4">
        <v>10</v>
      </c>
      <c r="O546" s="4">
        <v>1</v>
      </c>
      <c r="P546" s="5">
        <v>45040</v>
      </c>
      <c r="Q546" s="25">
        <f>VLOOKUP(H546,'[2]FDC1 zone Hyp1'!$A$2:$Y$43,24,0)</f>
        <v>94.34</v>
      </c>
      <c r="R546" s="25">
        <f>VLOOKUP(H546,'[2]FDC2 zone Hyp2'!$A$2:$AA$43,24,0)</f>
        <v>98.85</v>
      </c>
      <c r="S546" s="25">
        <f>VLOOKUP(H546,'[2]FDC1 Hyp3 taxeha1'!$A$1:$AA$43,27,0)</f>
        <v>0</v>
      </c>
      <c r="T546" s="26">
        <f t="shared" si="24"/>
        <v>943.40000000000009</v>
      </c>
      <c r="U546" s="26">
        <f t="shared" si="25"/>
        <v>988.5</v>
      </c>
      <c r="V546" s="26">
        <f t="shared" si="26"/>
        <v>0</v>
      </c>
    </row>
    <row r="547" spans="1:22" x14ac:dyDescent="0.35">
      <c r="A547" s="20">
        <v>520687</v>
      </c>
      <c r="B547" s="1" t="s">
        <v>1141</v>
      </c>
      <c r="C547" s="19" t="s">
        <v>135</v>
      </c>
      <c r="D547" s="2">
        <v>0</v>
      </c>
      <c r="E547" s="2">
        <v>192.73</v>
      </c>
      <c r="F547" s="2">
        <v>0</v>
      </c>
      <c r="G547" s="2">
        <v>192.73</v>
      </c>
      <c r="H547" s="19" t="s">
        <v>86</v>
      </c>
      <c r="I547" s="4">
        <v>2023</v>
      </c>
      <c r="J547" s="4">
        <v>4</v>
      </c>
      <c r="K547" s="21">
        <v>4</v>
      </c>
      <c r="L547" s="1" t="s">
        <v>1608</v>
      </c>
      <c r="M547" s="19" t="s">
        <v>1609</v>
      </c>
      <c r="N547" s="4">
        <v>4</v>
      </c>
      <c r="O547" s="4">
        <v>1</v>
      </c>
      <c r="P547" s="5">
        <v>45040</v>
      </c>
      <c r="Q547" s="25">
        <f>VLOOKUP(H547,'[2]FDC1 zone Hyp1'!$A$2:$Y$43,24,0)</f>
        <v>94.34</v>
      </c>
      <c r="R547" s="25">
        <f>VLOOKUP(H547,'[2]FDC2 zone Hyp2'!$A$2:$AA$43,24,0)</f>
        <v>98.85</v>
      </c>
      <c r="S547" s="25">
        <f>VLOOKUP(H547,'[2]FDC1 Hyp3 taxeha1'!$A$1:$AA$43,27,0)</f>
        <v>0</v>
      </c>
      <c r="T547" s="26">
        <f t="shared" si="24"/>
        <v>377.36</v>
      </c>
      <c r="U547" s="26">
        <f t="shared" si="25"/>
        <v>395.4</v>
      </c>
      <c r="V547" s="26">
        <f t="shared" si="26"/>
        <v>0</v>
      </c>
    </row>
    <row r="548" spans="1:22" x14ac:dyDescent="0.35">
      <c r="A548" s="20">
        <v>520688</v>
      </c>
      <c r="B548" s="1" t="s">
        <v>1094</v>
      </c>
      <c r="C548" s="19" t="s">
        <v>749</v>
      </c>
      <c r="D548" s="2">
        <v>124.86</v>
      </c>
      <c r="E548" s="2">
        <v>0</v>
      </c>
      <c r="F548" s="2">
        <v>0</v>
      </c>
      <c r="G548" s="2">
        <v>124.86</v>
      </c>
      <c r="H548" s="19" t="s">
        <v>1042</v>
      </c>
      <c r="I548" s="4">
        <v>2023</v>
      </c>
      <c r="J548" s="4">
        <v>4</v>
      </c>
      <c r="K548" s="21">
        <v>4</v>
      </c>
      <c r="L548" s="1" t="s">
        <v>1608</v>
      </c>
      <c r="M548" s="19" t="s">
        <v>1609</v>
      </c>
      <c r="N548" s="4">
        <v>4</v>
      </c>
      <c r="O548" s="4">
        <v>1</v>
      </c>
      <c r="P548" s="5">
        <v>45040</v>
      </c>
      <c r="Q548" s="25">
        <f>VLOOKUP(H548,'[2]FDC1 zone Hyp1'!$A$2:$Y$43,24,0)</f>
        <v>3.9</v>
      </c>
      <c r="R548" s="25">
        <f>VLOOKUP(H548,'[2]FDC2 zone Hyp2'!$A$2:$AA$43,24,0)</f>
        <v>9</v>
      </c>
      <c r="S548" s="25">
        <f>VLOOKUP(H548,'[2]FDC1 Hyp3 taxeha1'!$A$1:$AA$43,27,0)</f>
        <v>0</v>
      </c>
      <c r="T548" s="26">
        <f t="shared" si="24"/>
        <v>15.6</v>
      </c>
      <c r="U548" s="26">
        <f t="shared" si="25"/>
        <v>36</v>
      </c>
      <c r="V548" s="26">
        <f t="shared" si="26"/>
        <v>0</v>
      </c>
    </row>
    <row r="549" spans="1:22" x14ac:dyDescent="0.35">
      <c r="A549" s="20">
        <v>520689</v>
      </c>
      <c r="B549" s="1" t="s">
        <v>152</v>
      </c>
      <c r="C549" s="19" t="s">
        <v>538</v>
      </c>
      <c r="D549" s="2">
        <v>86.79</v>
      </c>
      <c r="E549" s="2">
        <v>73.569999999999993</v>
      </c>
      <c r="F549" s="2">
        <v>0</v>
      </c>
      <c r="G549" s="2">
        <v>160.36000000000001</v>
      </c>
      <c r="H549" s="19" t="s">
        <v>54</v>
      </c>
      <c r="I549" s="4">
        <v>2023</v>
      </c>
      <c r="J549" s="4">
        <v>8</v>
      </c>
      <c r="K549" s="21">
        <v>8</v>
      </c>
      <c r="L549" s="1" t="s">
        <v>1608</v>
      </c>
      <c r="M549" s="19" t="s">
        <v>1609</v>
      </c>
      <c r="N549" s="4">
        <v>5</v>
      </c>
      <c r="O549" s="4">
        <v>1</v>
      </c>
      <c r="P549" s="5">
        <v>45040</v>
      </c>
      <c r="Q549" s="25">
        <f>VLOOKUP(H549,'[2]FDC1 zone Hyp1'!$A$2:$Y$43,24,0)</f>
        <v>0</v>
      </c>
      <c r="R549" s="25">
        <f>VLOOKUP(H549,'[2]FDC2 zone Hyp2'!$A$2:$AA$43,24,0)</f>
        <v>0</v>
      </c>
      <c r="S549" s="25">
        <f>VLOOKUP(H549,'[2]FDC1 Hyp3 taxeha1'!$A$1:$AA$43,27,0)</f>
        <v>0</v>
      </c>
      <c r="T549" s="26">
        <f t="shared" si="24"/>
        <v>0</v>
      </c>
      <c r="U549" s="26">
        <f t="shared" si="25"/>
        <v>0</v>
      </c>
      <c r="V549" s="26">
        <f t="shared" si="26"/>
        <v>0</v>
      </c>
    </row>
    <row r="550" spans="1:22" x14ac:dyDescent="0.35">
      <c r="A550" s="20">
        <v>520690</v>
      </c>
      <c r="B550" s="1" t="s">
        <v>1092</v>
      </c>
      <c r="C550" s="19" t="s">
        <v>172</v>
      </c>
      <c r="D550" s="2">
        <v>38.93</v>
      </c>
      <c r="E550" s="2">
        <v>1413.37</v>
      </c>
      <c r="F550" s="2">
        <v>0</v>
      </c>
      <c r="G550" s="2">
        <v>1452.3</v>
      </c>
      <c r="H550" s="19" t="s">
        <v>12</v>
      </c>
      <c r="I550" s="4">
        <v>2023</v>
      </c>
      <c r="J550" s="4">
        <v>90</v>
      </c>
      <c r="K550" s="21">
        <v>90</v>
      </c>
      <c r="L550" s="1" t="s">
        <v>1608</v>
      </c>
      <c r="M550" s="19" t="s">
        <v>1609</v>
      </c>
      <c r="N550" s="4">
        <v>83</v>
      </c>
      <c r="O550" s="4">
        <v>1</v>
      </c>
      <c r="P550" s="5">
        <v>45040</v>
      </c>
      <c r="Q550" s="25">
        <f>VLOOKUP(H550,'[2]FDC1 zone Hyp1'!$A$2:$Y$43,24,0)</f>
        <v>14.75</v>
      </c>
      <c r="R550" s="25">
        <f>VLOOKUP(H550,'[2]FDC2 zone Hyp2'!$A$2:$AA$43,24,0)</f>
        <v>20.51</v>
      </c>
      <c r="S550" s="25">
        <f>VLOOKUP(H550,'[2]FDC1 Hyp3 taxeha1'!$A$1:$AA$43,27,0)</f>
        <v>0</v>
      </c>
      <c r="T550" s="26">
        <f t="shared" si="24"/>
        <v>1327.5</v>
      </c>
      <c r="U550" s="26">
        <f t="shared" si="25"/>
        <v>1845.9</v>
      </c>
      <c r="V550" s="26">
        <f t="shared" si="26"/>
        <v>0</v>
      </c>
    </row>
    <row r="551" spans="1:22" x14ac:dyDescent="0.35">
      <c r="A551" s="20">
        <v>520691</v>
      </c>
      <c r="B551" s="1" t="s">
        <v>1172</v>
      </c>
      <c r="C551" s="19" t="s">
        <v>202</v>
      </c>
      <c r="D551" s="2">
        <v>90.55</v>
      </c>
      <c r="E551" s="2">
        <v>6.8</v>
      </c>
      <c r="F551" s="2">
        <v>0</v>
      </c>
      <c r="G551" s="2">
        <v>97.35</v>
      </c>
      <c r="H551" s="19" t="s">
        <v>181</v>
      </c>
      <c r="I551" s="4">
        <v>2023</v>
      </c>
      <c r="J551" s="4">
        <v>4</v>
      </c>
      <c r="K551" s="21">
        <v>4</v>
      </c>
      <c r="L551" s="1" t="s">
        <v>1608</v>
      </c>
      <c r="M551" s="19" t="s">
        <v>1609</v>
      </c>
      <c r="N551" s="4">
        <v>3</v>
      </c>
      <c r="O551" s="4">
        <v>1</v>
      </c>
      <c r="P551" s="5">
        <v>45040</v>
      </c>
      <c r="Q551" s="25">
        <f>VLOOKUP(H551,'[2]FDC1 zone Hyp1'!$A$2:$Y$43,24,0)</f>
        <v>58.01</v>
      </c>
      <c r="R551" s="25">
        <f>VLOOKUP(H551,'[2]FDC2 zone Hyp2'!$A$2:$AA$43,24,0)</f>
        <v>62.43</v>
      </c>
      <c r="S551" s="25">
        <f>VLOOKUP(H551,'[2]FDC1 Hyp3 taxeha1'!$A$1:$AA$43,27,0)</f>
        <v>0</v>
      </c>
      <c r="T551" s="26">
        <f t="shared" si="24"/>
        <v>232.04</v>
      </c>
      <c r="U551" s="26">
        <f t="shared" si="25"/>
        <v>249.72</v>
      </c>
      <c r="V551" s="26">
        <f t="shared" si="26"/>
        <v>0</v>
      </c>
    </row>
    <row r="552" spans="1:22" x14ac:dyDescent="0.35">
      <c r="A552" s="20">
        <v>520692</v>
      </c>
      <c r="B552" s="1" t="s">
        <v>103</v>
      </c>
      <c r="C552" s="19" t="s">
        <v>522</v>
      </c>
      <c r="D552" s="2">
        <v>260.29000000000002</v>
      </c>
      <c r="E552" s="2">
        <v>63.63</v>
      </c>
      <c r="F552" s="2">
        <v>0</v>
      </c>
      <c r="G552" s="2">
        <v>323.92</v>
      </c>
      <c r="H552" s="19" t="s">
        <v>492</v>
      </c>
      <c r="I552" s="4">
        <v>2023</v>
      </c>
      <c r="J552" s="4">
        <v>7</v>
      </c>
      <c r="K552" s="21">
        <v>8</v>
      </c>
      <c r="L552" s="1" t="s">
        <v>1608</v>
      </c>
      <c r="M552" s="19" t="s">
        <v>1609</v>
      </c>
      <c r="N552" s="4">
        <v>8</v>
      </c>
      <c r="O552" s="4">
        <v>1</v>
      </c>
      <c r="P552" s="5">
        <v>45040</v>
      </c>
      <c r="Q552" s="25">
        <f>VLOOKUP(H552,'[2]FDC1 zone Hyp1'!$A$2:$Y$43,24,0)</f>
        <v>96.97</v>
      </c>
      <c r="R552" s="25">
        <f>VLOOKUP(H552,'[2]FDC2 zone Hyp2'!$A$2:$AA$43,24,0)</f>
        <v>101.32</v>
      </c>
      <c r="S552" s="25">
        <f>VLOOKUP(H552,'[2]FDC1 Hyp3 taxeha1'!$A$1:$AA$43,27,0)</f>
        <v>0</v>
      </c>
      <c r="T552" s="26">
        <f t="shared" si="24"/>
        <v>775.76</v>
      </c>
      <c r="U552" s="26">
        <f t="shared" si="25"/>
        <v>810.56</v>
      </c>
      <c r="V552" s="26">
        <f t="shared" si="26"/>
        <v>0</v>
      </c>
    </row>
    <row r="553" spans="1:22" x14ac:dyDescent="0.35">
      <c r="A553" s="20">
        <v>520693</v>
      </c>
      <c r="B553" s="1" t="s">
        <v>1473</v>
      </c>
      <c r="C553" s="19" t="s">
        <v>748</v>
      </c>
      <c r="D553" s="2">
        <v>17.739999999999998</v>
      </c>
      <c r="E553" s="2">
        <v>104.4</v>
      </c>
      <c r="F553" s="2">
        <v>0</v>
      </c>
      <c r="G553" s="2">
        <v>122.14</v>
      </c>
      <c r="H553" s="19" t="s">
        <v>743</v>
      </c>
      <c r="I553" s="4">
        <v>2023</v>
      </c>
      <c r="J553" s="4">
        <v>12</v>
      </c>
      <c r="K553" s="21">
        <v>15</v>
      </c>
      <c r="L553" s="1" t="s">
        <v>1608</v>
      </c>
      <c r="M553" s="19" t="s">
        <v>1609</v>
      </c>
      <c r="N553" s="4">
        <v>7</v>
      </c>
      <c r="O553" s="4">
        <v>1</v>
      </c>
      <c r="P553" s="5">
        <v>45040</v>
      </c>
      <c r="Q553" s="25">
        <f>VLOOKUP(H553,'[2]FDC1 zone Hyp1'!$A$2:$Y$43,24,0)</f>
        <v>0</v>
      </c>
      <c r="R553" s="25">
        <f>VLOOKUP(H553,'[2]FDC2 zone Hyp2'!$A$2:$AA$43,24,0)</f>
        <v>0.11</v>
      </c>
      <c r="S553" s="25">
        <f>VLOOKUP(H553,'[2]FDC1 Hyp3 taxeha1'!$A$1:$AA$43,27,0)</f>
        <v>0</v>
      </c>
      <c r="T553" s="26">
        <f t="shared" si="24"/>
        <v>0</v>
      </c>
      <c r="U553" s="26">
        <f t="shared" si="25"/>
        <v>1.65</v>
      </c>
      <c r="V553" s="26">
        <f t="shared" si="26"/>
        <v>0</v>
      </c>
    </row>
    <row r="554" spans="1:22" x14ac:dyDescent="0.35">
      <c r="A554" s="20">
        <v>520694</v>
      </c>
      <c r="B554" s="1" t="s">
        <v>1473</v>
      </c>
      <c r="C554" s="19" t="s">
        <v>748</v>
      </c>
      <c r="D554" s="2">
        <v>198.06</v>
      </c>
      <c r="E554" s="2">
        <v>39.71</v>
      </c>
      <c r="F554" s="2">
        <v>0</v>
      </c>
      <c r="G554" s="2">
        <v>237.77</v>
      </c>
      <c r="H554" s="19" t="s">
        <v>910</v>
      </c>
      <c r="I554" s="4">
        <v>2023</v>
      </c>
      <c r="J554" s="4">
        <v>6</v>
      </c>
      <c r="K554" s="21">
        <v>6</v>
      </c>
      <c r="L554" s="1" t="s">
        <v>1608</v>
      </c>
      <c r="M554" s="19" t="s">
        <v>1609</v>
      </c>
      <c r="N554" s="4">
        <v>3</v>
      </c>
      <c r="O554" s="4">
        <v>1</v>
      </c>
      <c r="P554" s="5">
        <v>45040</v>
      </c>
      <c r="Q554" s="25">
        <f>VLOOKUP(H554,'[2]FDC1 zone Hyp1'!$A$2:$Y$43,24,0)</f>
        <v>60.57</v>
      </c>
      <c r="R554" s="25">
        <f>VLOOKUP(H554,'[2]FDC2 zone Hyp2'!$A$2:$AA$43,24,0)</f>
        <v>65.290000000000006</v>
      </c>
      <c r="S554" s="25">
        <f>VLOOKUP(H554,'[2]FDC1 Hyp3 taxeha1'!$A$1:$AA$43,27,0)</f>
        <v>0</v>
      </c>
      <c r="T554" s="26">
        <f t="shared" si="24"/>
        <v>363.42</v>
      </c>
      <c r="U554" s="26">
        <f t="shared" si="25"/>
        <v>391.74</v>
      </c>
      <c r="V554" s="26">
        <f t="shared" si="26"/>
        <v>0</v>
      </c>
    </row>
    <row r="555" spans="1:22" x14ac:dyDescent="0.35">
      <c r="A555" s="20">
        <v>520695</v>
      </c>
      <c r="B555" s="1" t="s">
        <v>1522</v>
      </c>
      <c r="C555" s="19" t="s">
        <v>875</v>
      </c>
      <c r="D555" s="2">
        <v>263.74</v>
      </c>
      <c r="E555" s="2">
        <v>48.25</v>
      </c>
      <c r="F555" s="2">
        <v>0</v>
      </c>
      <c r="G555" s="2">
        <v>311.99</v>
      </c>
      <c r="H555" s="19" t="s">
        <v>853</v>
      </c>
      <c r="I555" s="4">
        <v>2023</v>
      </c>
      <c r="J555" s="4">
        <v>5</v>
      </c>
      <c r="K555" s="21">
        <v>5</v>
      </c>
      <c r="L555" s="1" t="s">
        <v>1608</v>
      </c>
      <c r="M555" s="19" t="s">
        <v>1609</v>
      </c>
      <c r="O555" s="4">
        <v>1</v>
      </c>
      <c r="P555" s="5">
        <v>45040</v>
      </c>
      <c r="Q555" s="25">
        <f>VLOOKUP(H555,'[2]FDC1 zone Hyp1'!$A$2:$Y$43,24,0)</f>
        <v>0</v>
      </c>
      <c r="R555" s="25">
        <f>VLOOKUP(H555,'[2]FDC2 zone Hyp2'!$A$2:$AA$43,24,0)</f>
        <v>0</v>
      </c>
      <c r="S555" s="25">
        <f>VLOOKUP(H555,'[2]FDC1 Hyp3 taxeha1'!$A$1:$AA$43,27,0)</f>
        <v>0</v>
      </c>
      <c r="T555" s="26">
        <f t="shared" si="24"/>
        <v>0</v>
      </c>
      <c r="U555" s="26">
        <f t="shared" si="25"/>
        <v>0</v>
      </c>
      <c r="V555" s="26">
        <f t="shared" si="26"/>
        <v>0</v>
      </c>
    </row>
    <row r="556" spans="1:22" x14ac:dyDescent="0.35">
      <c r="A556" s="20">
        <v>520697</v>
      </c>
      <c r="B556" s="1" t="s">
        <v>103</v>
      </c>
      <c r="C556" s="19" t="s">
        <v>522</v>
      </c>
      <c r="D556" s="2">
        <v>113.58</v>
      </c>
      <c r="E556" s="2">
        <v>136.87</v>
      </c>
      <c r="F556" s="2">
        <v>0</v>
      </c>
      <c r="G556" s="2">
        <v>250.45</v>
      </c>
      <c r="H556" s="19" t="s">
        <v>492</v>
      </c>
      <c r="I556" s="4">
        <v>2023</v>
      </c>
      <c r="J556" s="4">
        <v>7</v>
      </c>
      <c r="K556" s="21">
        <v>10</v>
      </c>
      <c r="L556" s="1" t="s">
        <v>1608</v>
      </c>
      <c r="M556" s="19" t="s">
        <v>1609</v>
      </c>
      <c r="N556" s="4">
        <v>10</v>
      </c>
      <c r="O556" s="4">
        <v>1</v>
      </c>
      <c r="P556" s="5">
        <v>45040</v>
      </c>
      <c r="Q556" s="25">
        <f>VLOOKUP(H556,'[2]FDC1 zone Hyp1'!$A$2:$Y$43,24,0)</f>
        <v>96.97</v>
      </c>
      <c r="R556" s="25">
        <f>VLOOKUP(H556,'[2]FDC2 zone Hyp2'!$A$2:$AA$43,24,0)</f>
        <v>101.32</v>
      </c>
      <c r="S556" s="25">
        <f>VLOOKUP(H556,'[2]FDC1 Hyp3 taxeha1'!$A$1:$AA$43,27,0)</f>
        <v>0</v>
      </c>
      <c r="T556" s="26">
        <f t="shared" si="24"/>
        <v>969.7</v>
      </c>
      <c r="U556" s="26">
        <f t="shared" si="25"/>
        <v>1013.1999999999999</v>
      </c>
      <c r="V556" s="26">
        <f t="shared" si="26"/>
        <v>0</v>
      </c>
    </row>
    <row r="557" spans="1:22" x14ac:dyDescent="0.35">
      <c r="A557" s="20">
        <v>520699</v>
      </c>
      <c r="B557" s="1" t="s">
        <v>1497</v>
      </c>
      <c r="C557" s="19" t="s">
        <v>1501</v>
      </c>
      <c r="D557" s="2">
        <v>581.30999999999995</v>
      </c>
      <c r="E557" s="2">
        <v>195.11</v>
      </c>
      <c r="F557" s="2">
        <v>0</v>
      </c>
      <c r="G557" s="2">
        <v>776.42</v>
      </c>
      <c r="H557" s="19" t="s">
        <v>830</v>
      </c>
      <c r="I557" s="4">
        <v>2023</v>
      </c>
      <c r="J557" s="4">
        <v>6</v>
      </c>
      <c r="K557" s="21">
        <v>6</v>
      </c>
      <c r="L557" s="1" t="s">
        <v>1608</v>
      </c>
      <c r="M557" s="19" t="s">
        <v>1609</v>
      </c>
      <c r="N557" s="4">
        <v>6</v>
      </c>
      <c r="O557" s="4">
        <v>1</v>
      </c>
      <c r="P557" s="5">
        <v>45040</v>
      </c>
      <c r="Q557" s="25">
        <f>VLOOKUP(H557,'[2]FDC1 zone Hyp1'!$A$2:$Y$43,24,0)</f>
        <v>81.709999999999994</v>
      </c>
      <c r="R557" s="25">
        <f>VLOOKUP(H557,'[2]FDC2 zone Hyp2'!$A$2:$AA$43,24,0)</f>
        <v>87.68</v>
      </c>
      <c r="S557" s="25">
        <f>VLOOKUP(H557,'[2]FDC1 Hyp3 taxeha1'!$A$1:$AA$43,27,0)</f>
        <v>0</v>
      </c>
      <c r="T557" s="26">
        <f t="shared" si="24"/>
        <v>490.26</v>
      </c>
      <c r="U557" s="26">
        <f t="shared" si="25"/>
        <v>526.08000000000004</v>
      </c>
      <c r="V557" s="26">
        <f t="shared" si="26"/>
        <v>0</v>
      </c>
    </row>
    <row r="558" spans="1:22" x14ac:dyDescent="0.35">
      <c r="A558" s="20">
        <v>520700</v>
      </c>
      <c r="B558" s="1" t="s">
        <v>1069</v>
      </c>
      <c r="C558" s="19" t="s">
        <v>27</v>
      </c>
      <c r="D558" s="2">
        <v>0</v>
      </c>
      <c r="E558" s="2">
        <v>64</v>
      </c>
      <c r="F558" s="2">
        <v>0</v>
      </c>
      <c r="G558" s="2">
        <v>64</v>
      </c>
      <c r="H558" s="19" t="s">
        <v>367</v>
      </c>
      <c r="I558" s="4">
        <v>2023</v>
      </c>
      <c r="J558" s="4">
        <v>5</v>
      </c>
      <c r="K558" s="21">
        <v>5</v>
      </c>
      <c r="L558" s="1" t="s">
        <v>1608</v>
      </c>
      <c r="M558" s="19" t="s">
        <v>1609</v>
      </c>
      <c r="N558" s="4">
        <v>5</v>
      </c>
      <c r="O558" s="4">
        <v>1</v>
      </c>
      <c r="P558" s="5">
        <v>45040</v>
      </c>
      <c r="Q558" s="25">
        <f>VLOOKUP(H558,'[2]FDC1 zone Hyp1'!$A$2:$Y$43,24,0)</f>
        <v>64.040000000000006</v>
      </c>
      <c r="R558" s="25">
        <f>VLOOKUP(H558,'[2]FDC2 zone Hyp2'!$A$2:$AA$43,24,0)</f>
        <v>69.069999999999993</v>
      </c>
      <c r="S558" s="25">
        <f>VLOOKUP(H558,'[2]FDC1 Hyp3 taxeha1'!$A$1:$AA$43,27,0)</f>
        <v>0</v>
      </c>
      <c r="T558" s="26">
        <f t="shared" si="24"/>
        <v>320.20000000000005</v>
      </c>
      <c r="U558" s="26">
        <f t="shared" si="25"/>
        <v>345.34999999999997</v>
      </c>
      <c r="V558" s="26">
        <f t="shared" si="26"/>
        <v>0</v>
      </c>
    </row>
    <row r="559" spans="1:22" x14ac:dyDescent="0.35">
      <c r="A559" s="20">
        <v>520702</v>
      </c>
      <c r="B559" s="1" t="s">
        <v>1071</v>
      </c>
      <c r="C559" s="19" t="s">
        <v>69</v>
      </c>
      <c r="D559" s="2">
        <v>74.14</v>
      </c>
      <c r="E559" s="2">
        <v>17.13</v>
      </c>
      <c r="F559" s="2">
        <v>0</v>
      </c>
      <c r="G559" s="2">
        <v>91.27</v>
      </c>
      <c r="H559" s="19" t="s">
        <v>46</v>
      </c>
      <c r="I559" s="4">
        <v>2023</v>
      </c>
      <c r="J559" s="4">
        <v>0</v>
      </c>
      <c r="K559" s="21">
        <v>0</v>
      </c>
      <c r="L559" s="1" t="s">
        <v>1608</v>
      </c>
      <c r="M559" s="19" t="s">
        <v>1609</v>
      </c>
      <c r="O559" s="4">
        <v>1</v>
      </c>
      <c r="P559" s="5">
        <v>45040</v>
      </c>
      <c r="Q559" s="25">
        <f>VLOOKUP(H559,'[2]FDC1 zone Hyp1'!$A$2:$Y$43,24,0)</f>
        <v>0</v>
      </c>
      <c r="R559" s="25">
        <f>VLOOKUP(H559,'[2]FDC2 zone Hyp2'!$A$2:$AA$43,24,0)</f>
        <v>0</v>
      </c>
      <c r="S559" s="25">
        <f>VLOOKUP(H559,'[2]FDC1 Hyp3 taxeha1'!$A$1:$AA$43,27,0)</f>
        <v>0</v>
      </c>
      <c r="T559" s="26">
        <f t="shared" si="24"/>
        <v>0</v>
      </c>
      <c r="U559" s="26">
        <f t="shared" si="25"/>
        <v>0</v>
      </c>
      <c r="V559" s="26">
        <f t="shared" si="26"/>
        <v>0</v>
      </c>
    </row>
    <row r="560" spans="1:22" x14ac:dyDescent="0.35">
      <c r="A560" s="20">
        <v>520704</v>
      </c>
      <c r="B560" s="1" t="s">
        <v>1109</v>
      </c>
      <c r="C560" s="19" t="s">
        <v>49</v>
      </c>
      <c r="D560" s="2">
        <v>780.7</v>
      </c>
      <c r="E560" s="2">
        <v>4.1100000000000003</v>
      </c>
      <c r="F560" s="2">
        <v>0</v>
      </c>
      <c r="G560" s="2">
        <v>784.81</v>
      </c>
      <c r="H560" s="19" t="s">
        <v>46</v>
      </c>
      <c r="I560" s="4">
        <v>2023</v>
      </c>
      <c r="K560" s="21">
        <v>4</v>
      </c>
      <c r="L560" s="1" t="s">
        <v>1608</v>
      </c>
      <c r="M560" s="19" t="s">
        <v>1609</v>
      </c>
      <c r="O560" s="4">
        <v>1</v>
      </c>
      <c r="P560" s="5">
        <v>45040</v>
      </c>
      <c r="Q560" s="25">
        <f>VLOOKUP(H560,'[2]FDC1 zone Hyp1'!$A$2:$Y$43,24,0)</f>
        <v>0</v>
      </c>
      <c r="R560" s="25">
        <f>VLOOKUP(H560,'[2]FDC2 zone Hyp2'!$A$2:$AA$43,24,0)</f>
        <v>0</v>
      </c>
      <c r="S560" s="25">
        <f>VLOOKUP(H560,'[2]FDC1 Hyp3 taxeha1'!$A$1:$AA$43,27,0)</f>
        <v>0</v>
      </c>
      <c r="T560" s="26">
        <f t="shared" si="24"/>
        <v>0</v>
      </c>
      <c r="U560" s="26">
        <f t="shared" si="25"/>
        <v>0</v>
      </c>
      <c r="V560" s="26">
        <f t="shared" si="26"/>
        <v>0</v>
      </c>
    </row>
    <row r="561" spans="1:22" x14ac:dyDescent="0.35">
      <c r="A561" s="20">
        <v>520704</v>
      </c>
      <c r="B561" s="1" t="s">
        <v>1109</v>
      </c>
      <c r="C561" s="19" t="s">
        <v>49</v>
      </c>
      <c r="D561" s="2">
        <v>780.7</v>
      </c>
      <c r="E561" s="2">
        <v>4.1100000000000003</v>
      </c>
      <c r="F561" s="2">
        <v>0</v>
      </c>
      <c r="G561" s="2">
        <v>784.81</v>
      </c>
      <c r="H561" s="19" t="s">
        <v>46</v>
      </c>
      <c r="I561" s="4">
        <v>2023</v>
      </c>
      <c r="J561" s="4">
        <v>4</v>
      </c>
      <c r="K561" s="21">
        <v>4</v>
      </c>
      <c r="L561" s="1" t="s">
        <v>1608</v>
      </c>
      <c r="M561" s="19" t="s">
        <v>1609</v>
      </c>
      <c r="N561" s="4">
        <v>3</v>
      </c>
      <c r="O561" s="4">
        <v>1</v>
      </c>
      <c r="P561" s="5">
        <v>45040</v>
      </c>
      <c r="Q561" s="25">
        <f>VLOOKUP(H561,'[2]FDC1 zone Hyp1'!$A$2:$Y$43,24,0)</f>
        <v>0</v>
      </c>
      <c r="R561" s="25">
        <f>VLOOKUP(H561,'[2]FDC2 zone Hyp2'!$A$2:$AA$43,24,0)</f>
        <v>0</v>
      </c>
      <c r="S561" s="25">
        <f>VLOOKUP(H561,'[2]FDC1 Hyp3 taxeha1'!$A$1:$AA$43,27,0)</f>
        <v>0</v>
      </c>
      <c r="T561" s="26">
        <f t="shared" si="24"/>
        <v>0</v>
      </c>
      <c r="U561" s="26">
        <f t="shared" si="25"/>
        <v>0</v>
      </c>
      <c r="V561" s="26">
        <f t="shared" si="26"/>
        <v>0</v>
      </c>
    </row>
    <row r="562" spans="1:22" x14ac:dyDescent="0.35">
      <c r="A562" s="20">
        <v>520706</v>
      </c>
      <c r="B562" s="1" t="s">
        <v>1242</v>
      </c>
      <c r="C562" s="19" t="s">
        <v>300</v>
      </c>
      <c r="D562" s="2">
        <v>192.83</v>
      </c>
      <c r="E562" s="2">
        <v>92.99</v>
      </c>
      <c r="F562" s="2">
        <v>0</v>
      </c>
      <c r="G562" s="2">
        <v>285.82</v>
      </c>
      <c r="H562" s="19" t="s">
        <v>43</v>
      </c>
      <c r="I562" s="4">
        <v>2023</v>
      </c>
      <c r="J562" s="4">
        <v>5</v>
      </c>
      <c r="K562" s="21">
        <v>5</v>
      </c>
      <c r="L562" s="1" t="s">
        <v>1608</v>
      </c>
      <c r="M562" s="19" t="s">
        <v>1609</v>
      </c>
      <c r="N562" s="4">
        <v>2</v>
      </c>
      <c r="O562" s="4">
        <v>1</v>
      </c>
      <c r="P562" s="5">
        <v>45040</v>
      </c>
      <c r="Q562" s="25">
        <f>VLOOKUP(H562,'[2]FDC1 zone Hyp1'!$A$2:$Y$43,24,0)</f>
        <v>50.56</v>
      </c>
      <c r="R562" s="25">
        <f>VLOOKUP(H562,'[2]FDC2 zone Hyp2'!$A$2:$AA$43,24,0)</f>
        <v>54.94</v>
      </c>
      <c r="S562" s="25">
        <f>VLOOKUP(H562,'[2]FDC1 Hyp3 taxeha1'!$A$1:$AA$43,27,0)</f>
        <v>0</v>
      </c>
      <c r="T562" s="26">
        <f t="shared" si="24"/>
        <v>252.8</v>
      </c>
      <c r="U562" s="26">
        <f t="shared" si="25"/>
        <v>274.7</v>
      </c>
      <c r="V562" s="26">
        <f t="shared" si="26"/>
        <v>0</v>
      </c>
    </row>
    <row r="563" spans="1:22" x14ac:dyDescent="0.35">
      <c r="A563" s="20">
        <v>520707</v>
      </c>
      <c r="B563" s="1" t="s">
        <v>1404</v>
      </c>
      <c r="C563" s="19" t="s">
        <v>591</v>
      </c>
      <c r="D563" s="2">
        <v>327</v>
      </c>
      <c r="E563" s="2">
        <v>244.15</v>
      </c>
      <c r="F563" s="2">
        <v>0</v>
      </c>
      <c r="G563" s="2">
        <v>571.15</v>
      </c>
      <c r="H563" s="19" t="s">
        <v>88</v>
      </c>
      <c r="I563" s="4">
        <v>2023</v>
      </c>
      <c r="J563" s="4">
        <v>6</v>
      </c>
      <c r="K563" s="21">
        <v>6</v>
      </c>
      <c r="L563" s="1" t="s">
        <v>1608</v>
      </c>
      <c r="M563" s="19" t="s">
        <v>1609</v>
      </c>
      <c r="N563" s="4">
        <v>3</v>
      </c>
      <c r="O563" s="4">
        <v>1</v>
      </c>
      <c r="P563" s="5">
        <v>45040</v>
      </c>
      <c r="Q563" s="25">
        <f>VLOOKUP(H563,'[2]FDC1 zone Hyp1'!$A$2:$Y$43,24,0)</f>
        <v>48.63</v>
      </c>
      <c r="R563" s="25">
        <f>VLOOKUP(H563,'[2]FDC2 zone Hyp2'!$A$2:$AA$43,24,0)</f>
        <v>53.52</v>
      </c>
      <c r="S563" s="25">
        <f>VLOOKUP(H563,'[2]FDC1 Hyp3 taxeha1'!$A$1:$AA$43,27,0)</f>
        <v>0</v>
      </c>
      <c r="T563" s="26">
        <f t="shared" si="24"/>
        <v>291.78000000000003</v>
      </c>
      <c r="U563" s="26">
        <f t="shared" si="25"/>
        <v>321.12</v>
      </c>
      <c r="V563" s="26">
        <f t="shared" si="26"/>
        <v>0</v>
      </c>
    </row>
    <row r="564" spans="1:22" x14ac:dyDescent="0.35">
      <c r="A564" s="20">
        <v>520710</v>
      </c>
      <c r="B564" s="1" t="s">
        <v>1243</v>
      </c>
      <c r="C564" s="19" t="s">
        <v>302</v>
      </c>
      <c r="D564" s="2">
        <v>221.46</v>
      </c>
      <c r="E564" s="2">
        <v>264.5</v>
      </c>
      <c r="F564" s="2">
        <v>0</v>
      </c>
      <c r="G564" s="2">
        <v>485.96</v>
      </c>
      <c r="H564" s="19" t="s">
        <v>43</v>
      </c>
      <c r="I564" s="4">
        <v>2023</v>
      </c>
      <c r="J564" s="4">
        <v>3</v>
      </c>
      <c r="K564" s="21">
        <v>3</v>
      </c>
      <c r="L564" s="1" t="s">
        <v>1608</v>
      </c>
      <c r="M564" s="19" t="s">
        <v>1609</v>
      </c>
      <c r="N564" s="4">
        <v>1</v>
      </c>
      <c r="O564" s="4">
        <v>1</v>
      </c>
      <c r="P564" s="5">
        <v>45040</v>
      </c>
      <c r="Q564" s="25">
        <f>VLOOKUP(H564,'[2]FDC1 zone Hyp1'!$A$2:$Y$43,24,0)</f>
        <v>50.56</v>
      </c>
      <c r="R564" s="25">
        <f>VLOOKUP(H564,'[2]FDC2 zone Hyp2'!$A$2:$AA$43,24,0)</f>
        <v>54.94</v>
      </c>
      <c r="S564" s="25">
        <f>VLOOKUP(H564,'[2]FDC1 Hyp3 taxeha1'!$A$1:$AA$43,27,0)</f>
        <v>0</v>
      </c>
      <c r="T564" s="26">
        <f t="shared" si="24"/>
        <v>151.68</v>
      </c>
      <c r="U564" s="26">
        <f t="shared" si="25"/>
        <v>164.82</v>
      </c>
      <c r="V564" s="26">
        <f t="shared" si="26"/>
        <v>0</v>
      </c>
    </row>
    <row r="565" spans="1:22" x14ac:dyDescent="0.35">
      <c r="A565" s="20">
        <v>520711</v>
      </c>
      <c r="B565" s="1" t="s">
        <v>1540</v>
      </c>
      <c r="C565" s="19" t="s">
        <v>936</v>
      </c>
      <c r="D565" s="2">
        <v>0</v>
      </c>
      <c r="E565" s="2">
        <v>256.47000000000003</v>
      </c>
      <c r="F565" s="2">
        <v>0</v>
      </c>
      <c r="G565" s="2">
        <v>256.47000000000003</v>
      </c>
      <c r="H565" s="19" t="s">
        <v>930</v>
      </c>
      <c r="I565" s="4">
        <v>2023</v>
      </c>
      <c r="J565" s="4">
        <v>7</v>
      </c>
      <c r="K565" s="21">
        <v>7</v>
      </c>
      <c r="L565" s="1" t="s">
        <v>1608</v>
      </c>
      <c r="M565" s="19" t="s">
        <v>1609</v>
      </c>
      <c r="N565" s="4">
        <v>4</v>
      </c>
      <c r="O565" s="4">
        <v>1</v>
      </c>
      <c r="P565" s="5">
        <v>45040</v>
      </c>
      <c r="Q565" s="25">
        <f>VLOOKUP(H565,'[2]FDC1 zone Hyp1'!$A$2:$Y$43,24,0)</f>
        <v>112.64</v>
      </c>
      <c r="R565" s="25">
        <f>VLOOKUP(H565,'[2]FDC2 zone Hyp2'!$A$2:$AA$43,24,0)</f>
        <v>117.29</v>
      </c>
      <c r="S565" s="25">
        <f>VLOOKUP(H565,'[2]FDC1 Hyp3 taxeha1'!$A$1:$AA$43,27,0)</f>
        <v>0</v>
      </c>
      <c r="T565" s="26">
        <f t="shared" si="24"/>
        <v>788.48</v>
      </c>
      <c r="U565" s="26">
        <f t="shared" si="25"/>
        <v>821.03000000000009</v>
      </c>
      <c r="V565" s="26">
        <f t="shared" si="26"/>
        <v>0</v>
      </c>
    </row>
    <row r="566" spans="1:22" x14ac:dyDescent="0.35">
      <c r="A566" s="20">
        <v>520712</v>
      </c>
      <c r="B566" s="1" t="s">
        <v>1166</v>
      </c>
      <c r="C566" s="19" t="s">
        <v>1183</v>
      </c>
      <c r="D566" s="2">
        <v>0</v>
      </c>
      <c r="E566" s="2">
        <v>13.5</v>
      </c>
      <c r="F566" s="2">
        <v>0</v>
      </c>
      <c r="G566" s="2">
        <v>13.5</v>
      </c>
      <c r="H566" s="19" t="s">
        <v>181</v>
      </c>
      <c r="I566" s="4">
        <v>2023</v>
      </c>
      <c r="J566" s="4">
        <v>2</v>
      </c>
      <c r="K566" s="21">
        <v>2</v>
      </c>
      <c r="L566" s="1" t="s">
        <v>1608</v>
      </c>
      <c r="M566" s="19" t="s">
        <v>1609</v>
      </c>
      <c r="O566" s="4">
        <v>1</v>
      </c>
      <c r="P566" s="5">
        <v>45040</v>
      </c>
      <c r="Q566" s="25">
        <f>VLOOKUP(H566,'[2]FDC1 zone Hyp1'!$A$2:$Y$43,24,0)</f>
        <v>58.01</v>
      </c>
      <c r="R566" s="25">
        <f>VLOOKUP(H566,'[2]FDC2 zone Hyp2'!$A$2:$AA$43,24,0)</f>
        <v>62.43</v>
      </c>
      <c r="S566" s="25">
        <f>VLOOKUP(H566,'[2]FDC1 Hyp3 taxeha1'!$A$1:$AA$43,27,0)</f>
        <v>0</v>
      </c>
      <c r="T566" s="26">
        <f t="shared" si="24"/>
        <v>116.02</v>
      </c>
      <c r="U566" s="26">
        <f t="shared" si="25"/>
        <v>124.86</v>
      </c>
      <c r="V566" s="26">
        <f t="shared" si="26"/>
        <v>0</v>
      </c>
    </row>
    <row r="567" spans="1:22" x14ac:dyDescent="0.35">
      <c r="A567" s="20">
        <v>520714</v>
      </c>
      <c r="B567" s="1" t="s">
        <v>1184</v>
      </c>
      <c r="C567" s="19" t="s">
        <v>200</v>
      </c>
      <c r="D567" s="2">
        <v>17.309999999999999</v>
      </c>
      <c r="E567" s="2">
        <v>85.53</v>
      </c>
      <c r="F567" s="2">
        <v>0</v>
      </c>
      <c r="G567" s="2">
        <v>102.84</v>
      </c>
      <c r="H567" s="19" t="s">
        <v>181</v>
      </c>
      <c r="I567" s="4">
        <v>2023</v>
      </c>
      <c r="J567" s="4">
        <v>2</v>
      </c>
      <c r="K567" s="21">
        <v>2</v>
      </c>
      <c r="L567" s="1" t="s">
        <v>1608</v>
      </c>
      <c r="M567" s="19" t="s">
        <v>1609</v>
      </c>
      <c r="N567" s="4">
        <v>1</v>
      </c>
      <c r="O567" s="4">
        <v>1</v>
      </c>
      <c r="P567" s="5">
        <v>45040</v>
      </c>
      <c r="Q567" s="25">
        <f>VLOOKUP(H567,'[2]FDC1 zone Hyp1'!$A$2:$Y$43,24,0)</f>
        <v>58.01</v>
      </c>
      <c r="R567" s="25">
        <f>VLOOKUP(H567,'[2]FDC2 zone Hyp2'!$A$2:$AA$43,24,0)</f>
        <v>62.43</v>
      </c>
      <c r="S567" s="25">
        <f>VLOOKUP(H567,'[2]FDC1 Hyp3 taxeha1'!$A$1:$AA$43,27,0)</f>
        <v>0</v>
      </c>
      <c r="T567" s="26">
        <f t="shared" si="24"/>
        <v>116.02</v>
      </c>
      <c r="U567" s="26">
        <f t="shared" si="25"/>
        <v>124.86</v>
      </c>
      <c r="V567" s="26">
        <f t="shared" si="26"/>
        <v>0</v>
      </c>
    </row>
    <row r="568" spans="1:22" x14ac:dyDescent="0.35">
      <c r="A568" s="20">
        <v>520715</v>
      </c>
      <c r="B568" s="1" t="s">
        <v>1266</v>
      </c>
      <c r="C568" s="19" t="s">
        <v>365</v>
      </c>
      <c r="D568" s="2">
        <v>23.7</v>
      </c>
      <c r="E568" s="2">
        <v>11.7</v>
      </c>
      <c r="F568" s="2">
        <v>0</v>
      </c>
      <c r="G568" s="2">
        <v>35.4</v>
      </c>
      <c r="H568" s="19" t="s">
        <v>492</v>
      </c>
      <c r="I568" s="4">
        <v>2023</v>
      </c>
      <c r="J568" s="4">
        <v>1</v>
      </c>
      <c r="K568" s="21">
        <v>1</v>
      </c>
      <c r="L568" s="1" t="s">
        <v>1608</v>
      </c>
      <c r="M568" s="19" t="s">
        <v>1609</v>
      </c>
      <c r="N568" s="4">
        <v>1</v>
      </c>
      <c r="O568" s="4">
        <v>1</v>
      </c>
      <c r="P568" s="5">
        <v>45040</v>
      </c>
      <c r="Q568" s="25">
        <f>VLOOKUP(H568,'[2]FDC1 zone Hyp1'!$A$2:$Y$43,24,0)</f>
        <v>96.97</v>
      </c>
      <c r="R568" s="25">
        <f>VLOOKUP(H568,'[2]FDC2 zone Hyp2'!$A$2:$AA$43,24,0)</f>
        <v>101.32</v>
      </c>
      <c r="S568" s="25">
        <f>VLOOKUP(H568,'[2]FDC1 Hyp3 taxeha1'!$A$1:$AA$43,27,0)</f>
        <v>0</v>
      </c>
      <c r="T568" s="26">
        <f t="shared" si="24"/>
        <v>96.97</v>
      </c>
      <c r="U568" s="26">
        <f t="shared" si="25"/>
        <v>101.32</v>
      </c>
      <c r="V568" s="26">
        <f t="shared" si="26"/>
        <v>0</v>
      </c>
    </row>
    <row r="569" spans="1:22" x14ac:dyDescent="0.35">
      <c r="A569" s="20">
        <v>520716</v>
      </c>
      <c r="B569" s="1" t="s">
        <v>1368</v>
      </c>
      <c r="C569" s="19" t="s">
        <v>560</v>
      </c>
      <c r="D569" s="2">
        <v>200</v>
      </c>
      <c r="E569" s="2">
        <v>69.510000000000005</v>
      </c>
      <c r="F569" s="2">
        <v>0</v>
      </c>
      <c r="G569" s="2">
        <v>269.51</v>
      </c>
      <c r="H569" s="19" t="s">
        <v>88</v>
      </c>
      <c r="I569" s="4">
        <v>2023</v>
      </c>
      <c r="J569" s="4">
        <v>4</v>
      </c>
      <c r="K569" s="21">
        <v>4</v>
      </c>
      <c r="L569" s="1" t="s">
        <v>1608</v>
      </c>
      <c r="M569" s="19" t="s">
        <v>1609</v>
      </c>
      <c r="N569" s="4">
        <v>4</v>
      </c>
      <c r="O569" s="4">
        <v>1</v>
      </c>
      <c r="P569" s="5">
        <v>45040</v>
      </c>
      <c r="Q569" s="25">
        <f>VLOOKUP(H569,'[2]FDC1 zone Hyp1'!$A$2:$Y$43,24,0)</f>
        <v>48.63</v>
      </c>
      <c r="R569" s="25">
        <f>VLOOKUP(H569,'[2]FDC2 zone Hyp2'!$A$2:$AA$43,24,0)</f>
        <v>53.52</v>
      </c>
      <c r="S569" s="25">
        <f>VLOOKUP(H569,'[2]FDC1 Hyp3 taxeha1'!$A$1:$AA$43,27,0)</f>
        <v>0</v>
      </c>
      <c r="T569" s="26">
        <f t="shared" si="24"/>
        <v>194.52</v>
      </c>
      <c r="U569" s="26">
        <f t="shared" si="25"/>
        <v>214.08</v>
      </c>
      <c r="V569" s="26">
        <f t="shared" si="26"/>
        <v>0</v>
      </c>
    </row>
    <row r="570" spans="1:22" x14ac:dyDescent="0.35">
      <c r="A570" s="20">
        <v>520717</v>
      </c>
      <c r="B570" s="1" t="s">
        <v>1184</v>
      </c>
      <c r="C570" s="19" t="s">
        <v>200</v>
      </c>
      <c r="D570" s="2">
        <v>270.36</v>
      </c>
      <c r="E570" s="2">
        <v>384.67</v>
      </c>
      <c r="F570" s="2">
        <v>0</v>
      </c>
      <c r="G570" s="2">
        <v>655.03</v>
      </c>
      <c r="H570" s="19" t="s">
        <v>181</v>
      </c>
      <c r="I570" s="4">
        <v>2023</v>
      </c>
      <c r="J570" s="4">
        <v>15</v>
      </c>
      <c r="K570" s="21">
        <v>15</v>
      </c>
      <c r="L570" s="1" t="s">
        <v>1608</v>
      </c>
      <c r="M570" s="19" t="s">
        <v>1609</v>
      </c>
      <c r="N570" s="4">
        <v>11</v>
      </c>
      <c r="O570" s="4">
        <v>1</v>
      </c>
      <c r="P570" s="5">
        <v>45040</v>
      </c>
      <c r="Q570" s="25">
        <f>VLOOKUP(H570,'[2]FDC1 zone Hyp1'!$A$2:$Y$43,24,0)</f>
        <v>58.01</v>
      </c>
      <c r="R570" s="25">
        <f>VLOOKUP(H570,'[2]FDC2 zone Hyp2'!$A$2:$AA$43,24,0)</f>
        <v>62.43</v>
      </c>
      <c r="S570" s="25">
        <f>VLOOKUP(H570,'[2]FDC1 Hyp3 taxeha1'!$A$1:$AA$43,27,0)</f>
        <v>0</v>
      </c>
      <c r="T570" s="26">
        <f t="shared" si="24"/>
        <v>870.15</v>
      </c>
      <c r="U570" s="26">
        <f t="shared" si="25"/>
        <v>936.45</v>
      </c>
      <c r="V570" s="26">
        <f t="shared" si="26"/>
        <v>0</v>
      </c>
    </row>
    <row r="571" spans="1:22" x14ac:dyDescent="0.35">
      <c r="A571" s="20">
        <v>520719</v>
      </c>
      <c r="B571" s="1" t="s">
        <v>1520</v>
      </c>
      <c r="C571" s="19" t="s">
        <v>874</v>
      </c>
      <c r="D571" s="2">
        <v>226.3</v>
      </c>
      <c r="E571" s="2">
        <v>79.38</v>
      </c>
      <c r="F571" s="2">
        <v>0</v>
      </c>
      <c r="G571" s="2">
        <v>305.68</v>
      </c>
      <c r="H571" s="19" t="s">
        <v>853</v>
      </c>
      <c r="I571" s="4">
        <v>2023</v>
      </c>
      <c r="J571" s="4">
        <v>1</v>
      </c>
      <c r="K571" s="21">
        <v>1</v>
      </c>
      <c r="L571" s="1" t="s">
        <v>1608</v>
      </c>
      <c r="M571" s="19" t="s">
        <v>1609</v>
      </c>
      <c r="O571" s="4">
        <v>1</v>
      </c>
      <c r="P571" s="5">
        <v>45040</v>
      </c>
      <c r="Q571" s="25">
        <f>VLOOKUP(H571,'[2]FDC1 zone Hyp1'!$A$2:$Y$43,24,0)</f>
        <v>0</v>
      </c>
      <c r="R571" s="25">
        <f>VLOOKUP(H571,'[2]FDC2 zone Hyp2'!$A$2:$AA$43,24,0)</f>
        <v>0</v>
      </c>
      <c r="S571" s="25">
        <f>VLOOKUP(H571,'[2]FDC1 Hyp3 taxeha1'!$A$1:$AA$43,27,0)</f>
        <v>0</v>
      </c>
      <c r="T571" s="26">
        <f t="shared" si="24"/>
        <v>0</v>
      </c>
      <c r="U571" s="26">
        <f t="shared" si="25"/>
        <v>0</v>
      </c>
      <c r="V571" s="26">
        <f t="shared" si="26"/>
        <v>0</v>
      </c>
    </row>
    <row r="572" spans="1:22" x14ac:dyDescent="0.35">
      <c r="A572" s="20">
        <v>520720</v>
      </c>
      <c r="B572" s="1" t="s">
        <v>1509</v>
      </c>
      <c r="C572" s="19" t="s">
        <v>868</v>
      </c>
      <c r="D572" s="2">
        <v>72.599999999999994</v>
      </c>
      <c r="E572" s="2">
        <v>20.079999999999998</v>
      </c>
      <c r="F572" s="2">
        <v>0</v>
      </c>
      <c r="G572" s="2">
        <v>92.68</v>
      </c>
      <c r="H572" s="19" t="s">
        <v>853</v>
      </c>
      <c r="I572" s="4">
        <v>2023</v>
      </c>
      <c r="J572" s="4">
        <v>1</v>
      </c>
      <c r="K572" s="21">
        <v>1</v>
      </c>
      <c r="L572" s="1" t="s">
        <v>1608</v>
      </c>
      <c r="M572" s="19" t="s">
        <v>1609</v>
      </c>
      <c r="O572" s="4">
        <v>1</v>
      </c>
      <c r="P572" s="5">
        <v>45040</v>
      </c>
      <c r="Q572" s="25">
        <f>VLOOKUP(H572,'[2]FDC1 zone Hyp1'!$A$2:$Y$43,24,0)</f>
        <v>0</v>
      </c>
      <c r="R572" s="25">
        <f>VLOOKUP(H572,'[2]FDC2 zone Hyp2'!$A$2:$AA$43,24,0)</f>
        <v>0</v>
      </c>
      <c r="S572" s="25">
        <f>VLOOKUP(H572,'[2]FDC1 Hyp3 taxeha1'!$A$1:$AA$43,27,0)</f>
        <v>0</v>
      </c>
      <c r="T572" s="26">
        <f t="shared" si="24"/>
        <v>0</v>
      </c>
      <c r="U572" s="26">
        <f t="shared" si="25"/>
        <v>0</v>
      </c>
      <c r="V572" s="26">
        <f t="shared" si="26"/>
        <v>0</v>
      </c>
    </row>
    <row r="573" spans="1:22" x14ac:dyDescent="0.35">
      <c r="A573" s="20">
        <v>520721</v>
      </c>
      <c r="B573" s="1" t="s">
        <v>1098</v>
      </c>
      <c r="C573" s="19" t="s">
        <v>6</v>
      </c>
      <c r="D573" s="2">
        <v>501.01</v>
      </c>
      <c r="E573" s="2">
        <v>73.680000000000007</v>
      </c>
      <c r="F573" s="2">
        <v>0</v>
      </c>
      <c r="G573" s="2">
        <v>574.69000000000005</v>
      </c>
      <c r="H573" s="19" t="s">
        <v>5</v>
      </c>
      <c r="I573" s="4">
        <v>2023</v>
      </c>
      <c r="J573" s="4">
        <v>3</v>
      </c>
      <c r="K573" s="21">
        <v>3</v>
      </c>
      <c r="L573" s="1" t="s">
        <v>1608</v>
      </c>
      <c r="M573" s="19" t="s">
        <v>1609</v>
      </c>
      <c r="N573" s="4">
        <v>3</v>
      </c>
      <c r="O573" s="4">
        <v>1</v>
      </c>
      <c r="P573" s="5">
        <v>45040</v>
      </c>
      <c r="Q573" s="25">
        <f>VLOOKUP(H573,'[2]FDC1 zone Hyp1'!$A$2:$Y$43,24,0)</f>
        <v>41.51</v>
      </c>
      <c r="R573" s="25">
        <f>VLOOKUP(H573,'[2]FDC2 zone Hyp2'!$A$2:$AA$43,24,0)</f>
        <v>46.42</v>
      </c>
      <c r="S573" s="25">
        <f>VLOOKUP(H573,'[2]FDC1 Hyp3 taxeha1'!$A$1:$AA$43,27,0)</f>
        <v>0</v>
      </c>
      <c r="T573" s="26">
        <f t="shared" si="24"/>
        <v>124.53</v>
      </c>
      <c r="U573" s="26">
        <f t="shared" si="25"/>
        <v>139.26</v>
      </c>
      <c r="V573" s="26">
        <f t="shared" si="26"/>
        <v>0</v>
      </c>
    </row>
    <row r="574" spans="1:22" x14ac:dyDescent="0.35">
      <c r="A574" s="20">
        <v>520722</v>
      </c>
      <c r="B574" s="1" t="s">
        <v>1157</v>
      </c>
      <c r="C574" s="19" t="s">
        <v>1156</v>
      </c>
      <c r="D574" s="2">
        <v>59.15</v>
      </c>
      <c r="E574" s="2">
        <v>171.06</v>
      </c>
      <c r="F574" s="2">
        <v>0</v>
      </c>
      <c r="G574" s="2">
        <v>230.21</v>
      </c>
      <c r="H574" s="19" t="s">
        <v>12</v>
      </c>
      <c r="I574" s="4">
        <v>2023</v>
      </c>
      <c r="J574" s="4">
        <v>4</v>
      </c>
      <c r="K574" s="21">
        <v>4</v>
      </c>
      <c r="L574" s="1" t="s">
        <v>1608</v>
      </c>
      <c r="M574" s="19" t="s">
        <v>1609</v>
      </c>
      <c r="N574" s="4">
        <v>2</v>
      </c>
      <c r="O574" s="4">
        <v>1</v>
      </c>
      <c r="P574" s="5">
        <v>45040</v>
      </c>
      <c r="Q574" s="25">
        <f>VLOOKUP(H574,'[2]FDC1 zone Hyp1'!$A$2:$Y$43,24,0)</f>
        <v>14.75</v>
      </c>
      <c r="R574" s="25">
        <f>VLOOKUP(H574,'[2]FDC2 zone Hyp2'!$A$2:$AA$43,24,0)</f>
        <v>20.51</v>
      </c>
      <c r="S574" s="25">
        <f>VLOOKUP(H574,'[2]FDC1 Hyp3 taxeha1'!$A$1:$AA$43,27,0)</f>
        <v>0</v>
      </c>
      <c r="T574" s="26">
        <f t="shared" si="24"/>
        <v>59</v>
      </c>
      <c r="U574" s="26">
        <f t="shared" si="25"/>
        <v>82.04</v>
      </c>
      <c r="V574" s="26">
        <f t="shared" si="26"/>
        <v>0</v>
      </c>
    </row>
    <row r="575" spans="1:22" x14ac:dyDescent="0.35">
      <c r="A575" s="20">
        <v>520724</v>
      </c>
      <c r="B575" s="1" t="s">
        <v>1333</v>
      </c>
      <c r="C575" s="19" t="s">
        <v>498</v>
      </c>
      <c r="D575" s="2">
        <v>0</v>
      </c>
      <c r="E575" s="2">
        <v>68.930000000000007</v>
      </c>
      <c r="F575" s="2">
        <v>0</v>
      </c>
      <c r="G575" s="2">
        <v>68.930000000000007</v>
      </c>
      <c r="H575" s="19" t="s">
        <v>492</v>
      </c>
      <c r="I575" s="4">
        <v>2023</v>
      </c>
      <c r="J575" s="4">
        <v>1</v>
      </c>
      <c r="K575" s="21">
        <v>1</v>
      </c>
      <c r="L575" s="1" t="s">
        <v>1608</v>
      </c>
      <c r="M575" s="19" t="s">
        <v>1609</v>
      </c>
      <c r="O575" s="4">
        <v>1</v>
      </c>
      <c r="P575" s="5">
        <v>45040</v>
      </c>
      <c r="Q575" s="25">
        <f>VLOOKUP(H575,'[2]FDC1 zone Hyp1'!$A$2:$Y$43,24,0)</f>
        <v>96.97</v>
      </c>
      <c r="R575" s="25">
        <f>VLOOKUP(H575,'[2]FDC2 zone Hyp2'!$A$2:$AA$43,24,0)</f>
        <v>101.32</v>
      </c>
      <c r="S575" s="25">
        <f>VLOOKUP(H575,'[2]FDC1 Hyp3 taxeha1'!$A$1:$AA$43,27,0)</f>
        <v>0</v>
      </c>
      <c r="T575" s="26">
        <f t="shared" si="24"/>
        <v>96.97</v>
      </c>
      <c r="U575" s="26">
        <f t="shared" si="25"/>
        <v>101.32</v>
      </c>
      <c r="V575" s="26">
        <f t="shared" si="26"/>
        <v>0</v>
      </c>
    </row>
    <row r="576" spans="1:22" customFormat="1" hidden="1" x14ac:dyDescent="0.35">
      <c r="A576" s="3"/>
      <c r="B576" s="1" t="s">
        <v>1274</v>
      </c>
      <c r="C576" s="1"/>
      <c r="D576" s="2">
        <v>0</v>
      </c>
      <c r="E576" s="2">
        <v>92.11</v>
      </c>
      <c r="F576" s="2">
        <v>0</v>
      </c>
      <c r="G576" s="2">
        <v>92.11</v>
      </c>
      <c r="H576" s="1"/>
      <c r="I576" s="4">
        <v>2023</v>
      </c>
      <c r="J576" s="4">
        <v>5</v>
      </c>
      <c r="K576" s="4"/>
      <c r="L576" s="1"/>
      <c r="M576" s="1"/>
      <c r="N576" s="4"/>
      <c r="O576" s="4"/>
      <c r="P576" s="5"/>
    </row>
    <row r="577" spans="1:22" x14ac:dyDescent="0.35">
      <c r="A577" s="20">
        <v>520726</v>
      </c>
      <c r="B577" s="1" t="s">
        <v>1207</v>
      </c>
      <c r="C577" s="19" t="s">
        <v>256</v>
      </c>
      <c r="D577" s="2">
        <v>130.09</v>
      </c>
      <c r="E577" s="2">
        <v>111.43</v>
      </c>
      <c r="F577" s="2">
        <v>0</v>
      </c>
      <c r="G577" s="2">
        <v>241.52</v>
      </c>
      <c r="H577" s="19" t="s">
        <v>181</v>
      </c>
      <c r="I577" s="4">
        <v>2023</v>
      </c>
      <c r="J577" s="4">
        <v>10</v>
      </c>
      <c r="K577" s="21">
        <v>10</v>
      </c>
      <c r="L577" s="1" t="s">
        <v>1608</v>
      </c>
      <c r="M577" s="19" t="s">
        <v>1609</v>
      </c>
      <c r="N577" s="4">
        <v>6</v>
      </c>
      <c r="O577" s="4">
        <v>1</v>
      </c>
      <c r="P577" s="5">
        <v>45040</v>
      </c>
      <c r="Q577" s="25">
        <f>VLOOKUP(H577,'[2]FDC1 zone Hyp1'!$A$2:$Y$43,24,0)</f>
        <v>58.01</v>
      </c>
      <c r="R577" s="25">
        <f>VLOOKUP(H577,'[2]FDC2 zone Hyp2'!$A$2:$AA$43,24,0)</f>
        <v>62.43</v>
      </c>
      <c r="S577" s="25">
        <f>VLOOKUP(H577,'[2]FDC1 Hyp3 taxeha1'!$A$1:$AA$43,27,0)</f>
        <v>0</v>
      </c>
      <c r="T577" s="26">
        <f>$K577*Q577</f>
        <v>580.1</v>
      </c>
      <c r="U577" s="26">
        <f>$K577*R577</f>
        <v>624.29999999999995</v>
      </c>
      <c r="V577" s="26">
        <f>$K577*S577</f>
        <v>0</v>
      </c>
    </row>
    <row r="578" spans="1:22" customFormat="1" hidden="1" x14ac:dyDescent="0.35">
      <c r="A578" s="3"/>
      <c r="B578" s="1" t="s">
        <v>287</v>
      </c>
      <c r="C578" s="1"/>
      <c r="D578" s="2">
        <v>0</v>
      </c>
      <c r="E578" s="2">
        <v>43.06</v>
      </c>
      <c r="F578" s="2">
        <v>0</v>
      </c>
      <c r="G578" s="2">
        <v>43.06</v>
      </c>
      <c r="H578" s="1"/>
      <c r="I578" s="4">
        <v>2023</v>
      </c>
      <c r="J578" s="4">
        <v>6</v>
      </c>
      <c r="K578" s="4"/>
      <c r="L578" s="1"/>
      <c r="M578" s="1"/>
      <c r="N578" s="4"/>
      <c r="O578" s="4"/>
      <c r="P578" s="5"/>
    </row>
    <row r="579" spans="1:22" customFormat="1" hidden="1" x14ac:dyDescent="0.35">
      <c r="A579" s="3"/>
      <c r="B579" s="1" t="s">
        <v>287</v>
      </c>
      <c r="C579" s="1"/>
      <c r="D579" s="2">
        <v>0</v>
      </c>
      <c r="E579" s="2">
        <v>43.06</v>
      </c>
      <c r="F579" s="2">
        <v>0</v>
      </c>
      <c r="G579" s="2">
        <v>43.06</v>
      </c>
      <c r="H579" s="1"/>
      <c r="I579" s="4">
        <v>2023</v>
      </c>
      <c r="J579" s="4">
        <v>16</v>
      </c>
      <c r="K579" s="4"/>
      <c r="L579" s="1"/>
      <c r="M579" s="1"/>
      <c r="N579" s="4"/>
      <c r="O579" s="4"/>
      <c r="P579" s="5"/>
    </row>
    <row r="580" spans="1:22" customFormat="1" hidden="1" x14ac:dyDescent="0.35">
      <c r="A580" s="3"/>
      <c r="B580" s="1" t="s">
        <v>287</v>
      </c>
      <c r="C580" s="1"/>
      <c r="D580" s="2">
        <v>0</v>
      </c>
      <c r="E580" s="2">
        <v>43.06</v>
      </c>
      <c r="F580" s="2">
        <v>0</v>
      </c>
      <c r="G580" s="2">
        <v>43.06</v>
      </c>
      <c r="H580" s="1"/>
      <c r="I580" s="4">
        <v>2023</v>
      </c>
      <c r="J580" s="4">
        <v>15</v>
      </c>
      <c r="K580" s="4"/>
      <c r="L580" s="1"/>
      <c r="M580" s="1"/>
      <c r="N580" s="4"/>
      <c r="O580" s="4"/>
      <c r="P580" s="5"/>
    </row>
    <row r="581" spans="1:22" customFormat="1" hidden="1" x14ac:dyDescent="0.35">
      <c r="A581" s="3"/>
      <c r="B581" s="1" t="s">
        <v>287</v>
      </c>
      <c r="C581" s="1"/>
      <c r="D581" s="2">
        <v>0</v>
      </c>
      <c r="E581" s="2">
        <v>43.06</v>
      </c>
      <c r="F581" s="2">
        <v>0</v>
      </c>
      <c r="G581" s="2">
        <v>43.06</v>
      </c>
      <c r="H581" s="1"/>
      <c r="I581" s="4">
        <v>2023</v>
      </c>
      <c r="J581" s="4">
        <v>30</v>
      </c>
      <c r="K581" s="4"/>
      <c r="L581" s="1"/>
      <c r="M581" s="1"/>
      <c r="N581" s="4"/>
      <c r="O581" s="4"/>
      <c r="P581" s="5"/>
    </row>
    <row r="582" spans="1:22" customFormat="1" hidden="1" x14ac:dyDescent="0.35">
      <c r="A582" s="3"/>
      <c r="B582" s="1" t="s">
        <v>287</v>
      </c>
      <c r="C582" s="1"/>
      <c r="D582" s="2">
        <v>0</v>
      </c>
      <c r="E582" s="2">
        <v>43.06</v>
      </c>
      <c r="F582" s="2">
        <v>0</v>
      </c>
      <c r="G582" s="2">
        <v>43.06</v>
      </c>
      <c r="H582" s="1"/>
      <c r="I582" s="4">
        <v>2023</v>
      </c>
      <c r="J582" s="4">
        <v>15</v>
      </c>
      <c r="K582" s="4"/>
      <c r="L582" s="1"/>
      <c r="M582" s="1"/>
      <c r="N582" s="4"/>
      <c r="O582" s="4"/>
      <c r="P582" s="5"/>
    </row>
    <row r="583" spans="1:22" customFormat="1" hidden="1" x14ac:dyDescent="0.35">
      <c r="A583" s="3"/>
      <c r="B583" s="1" t="s">
        <v>1095</v>
      </c>
      <c r="C583" s="1"/>
      <c r="D583" s="2">
        <v>0</v>
      </c>
      <c r="E583" s="2">
        <v>81.13</v>
      </c>
      <c r="F583" s="2">
        <v>0</v>
      </c>
      <c r="G583" s="2">
        <v>81.13</v>
      </c>
      <c r="H583" s="1"/>
      <c r="I583" s="4">
        <v>2023</v>
      </c>
      <c r="J583" s="4">
        <v>6</v>
      </c>
      <c r="K583" s="4"/>
      <c r="L583" s="1"/>
      <c r="M583" s="1"/>
      <c r="N583" s="4"/>
      <c r="O583" s="4"/>
      <c r="P583" s="5"/>
    </row>
    <row r="584" spans="1:22" customFormat="1" hidden="1" x14ac:dyDescent="0.35">
      <c r="A584" s="3"/>
      <c r="B584" s="1" t="s">
        <v>1095</v>
      </c>
      <c r="C584" s="1"/>
      <c r="D584" s="2">
        <v>0</v>
      </c>
      <c r="E584" s="2">
        <v>81.13</v>
      </c>
      <c r="F584" s="2">
        <v>0</v>
      </c>
      <c r="G584" s="2">
        <v>81.13</v>
      </c>
      <c r="H584" s="1"/>
      <c r="I584" s="4">
        <v>2023</v>
      </c>
      <c r="J584" s="4">
        <v>18</v>
      </c>
      <c r="K584" s="4"/>
      <c r="L584" s="1"/>
      <c r="M584" s="1"/>
      <c r="N584" s="4"/>
      <c r="O584" s="4"/>
      <c r="P584" s="5"/>
    </row>
    <row r="585" spans="1:22" customFormat="1" hidden="1" x14ac:dyDescent="0.35">
      <c r="A585" s="3"/>
      <c r="B585" s="1" t="s">
        <v>1095</v>
      </c>
      <c r="C585" s="1"/>
      <c r="D585" s="2">
        <v>0</v>
      </c>
      <c r="E585" s="2">
        <v>81.13</v>
      </c>
      <c r="F585" s="2">
        <v>0</v>
      </c>
      <c r="G585" s="2">
        <v>81.13</v>
      </c>
      <c r="H585" s="1"/>
      <c r="I585" s="4">
        <v>2023</v>
      </c>
      <c r="J585" s="4">
        <v>20</v>
      </c>
      <c r="K585" s="4"/>
      <c r="L585" s="1"/>
      <c r="M585" s="1"/>
      <c r="N585" s="4"/>
      <c r="O585" s="4"/>
      <c r="P585" s="5"/>
    </row>
    <row r="586" spans="1:22" x14ac:dyDescent="0.35">
      <c r="A586" s="20">
        <v>520730</v>
      </c>
      <c r="B586" s="1" t="s">
        <v>1215</v>
      </c>
      <c r="C586" s="19" t="s">
        <v>27</v>
      </c>
      <c r="D586" s="2">
        <v>0</v>
      </c>
      <c r="E586" s="2">
        <v>8.18</v>
      </c>
      <c r="F586" s="2">
        <v>0</v>
      </c>
      <c r="G586" s="2">
        <v>8.18</v>
      </c>
      <c r="H586" s="19" t="s">
        <v>265</v>
      </c>
      <c r="I586" s="4">
        <v>2023</v>
      </c>
      <c r="J586" s="4">
        <v>0</v>
      </c>
      <c r="K586" s="21">
        <v>0</v>
      </c>
      <c r="L586" s="1" t="s">
        <v>1608</v>
      </c>
      <c r="M586" s="19" t="s">
        <v>1609</v>
      </c>
      <c r="O586" s="4">
        <v>1</v>
      </c>
      <c r="P586" s="5">
        <v>45040</v>
      </c>
      <c r="Q586" s="25">
        <f>VLOOKUP(H586,'[2]FDC1 zone Hyp1'!$A$2:$Y$43,24,0)</f>
        <v>126.44</v>
      </c>
      <c r="R586" s="25">
        <f>VLOOKUP(H586,'[2]FDC2 zone Hyp2'!$A$2:$AA$43,24,0)</f>
        <v>130.44</v>
      </c>
      <c r="S586" s="25">
        <f>VLOOKUP(H586,'[2]FDC1 Hyp3 taxeha1'!$A$1:$AA$43,27,0)</f>
        <v>0</v>
      </c>
      <c r="T586" s="26">
        <f t="shared" ref="T586:T649" si="27">$K586*Q586</f>
        <v>0</v>
      </c>
      <c r="U586" s="26">
        <f t="shared" ref="U586:U649" si="28">$K586*R586</f>
        <v>0</v>
      </c>
      <c r="V586" s="26">
        <f t="shared" ref="V586:V649" si="29">$K586*S586</f>
        <v>0</v>
      </c>
    </row>
    <row r="587" spans="1:22" x14ac:dyDescent="0.35">
      <c r="A587" s="20">
        <v>520731</v>
      </c>
      <c r="B587" s="1" t="s">
        <v>1211</v>
      </c>
      <c r="C587" s="19" t="s">
        <v>27</v>
      </c>
      <c r="D587" s="2">
        <v>0</v>
      </c>
      <c r="E587" s="2">
        <v>357</v>
      </c>
      <c r="F587" s="2">
        <v>0</v>
      </c>
      <c r="G587" s="2">
        <v>357</v>
      </c>
      <c r="H587" s="19" t="s">
        <v>181</v>
      </c>
      <c r="I587" s="4">
        <v>2023</v>
      </c>
      <c r="J587" s="4">
        <v>23</v>
      </c>
      <c r="K587" s="21">
        <v>23</v>
      </c>
      <c r="L587" s="1" t="s">
        <v>1608</v>
      </c>
      <c r="M587" s="19" t="s">
        <v>1609</v>
      </c>
      <c r="N587" s="4">
        <v>21</v>
      </c>
      <c r="O587" s="4">
        <v>1</v>
      </c>
      <c r="P587" s="5">
        <v>45040</v>
      </c>
      <c r="Q587" s="25">
        <f>VLOOKUP(H587,'[2]FDC1 zone Hyp1'!$A$2:$Y$43,24,0)</f>
        <v>58.01</v>
      </c>
      <c r="R587" s="25">
        <f>VLOOKUP(H587,'[2]FDC2 zone Hyp2'!$A$2:$AA$43,24,0)</f>
        <v>62.43</v>
      </c>
      <c r="S587" s="25">
        <f>VLOOKUP(H587,'[2]FDC1 Hyp3 taxeha1'!$A$1:$AA$43,27,0)</f>
        <v>0</v>
      </c>
      <c r="T587" s="26">
        <f t="shared" si="27"/>
        <v>1334.23</v>
      </c>
      <c r="U587" s="26">
        <f t="shared" si="28"/>
        <v>1435.89</v>
      </c>
      <c r="V587" s="26">
        <f t="shared" si="29"/>
        <v>0</v>
      </c>
    </row>
    <row r="588" spans="1:22" x14ac:dyDescent="0.35">
      <c r="A588" s="20">
        <v>520732</v>
      </c>
      <c r="B588" s="1" t="s">
        <v>1378</v>
      </c>
      <c r="C588" s="19" t="s">
        <v>27</v>
      </c>
      <c r="D588" s="2">
        <v>0</v>
      </c>
      <c r="E588" s="2">
        <v>65.989999999999995</v>
      </c>
      <c r="F588" s="2">
        <v>0</v>
      </c>
      <c r="G588" s="2">
        <v>65.989999999999995</v>
      </c>
      <c r="H588" s="19" t="s">
        <v>88</v>
      </c>
      <c r="I588" s="4">
        <v>2023</v>
      </c>
      <c r="J588" s="4">
        <v>1</v>
      </c>
      <c r="K588" s="21">
        <v>1</v>
      </c>
      <c r="L588" s="1" t="s">
        <v>1608</v>
      </c>
      <c r="M588" s="19" t="s">
        <v>1609</v>
      </c>
      <c r="N588" s="4">
        <v>1</v>
      </c>
      <c r="O588" s="4">
        <v>1</v>
      </c>
      <c r="P588" s="5">
        <v>45040</v>
      </c>
      <c r="Q588" s="25">
        <f>VLOOKUP(H588,'[2]FDC1 zone Hyp1'!$A$2:$Y$43,24,0)</f>
        <v>48.63</v>
      </c>
      <c r="R588" s="25">
        <f>VLOOKUP(H588,'[2]FDC2 zone Hyp2'!$A$2:$AA$43,24,0)</f>
        <v>53.52</v>
      </c>
      <c r="S588" s="25">
        <f>VLOOKUP(H588,'[2]FDC1 Hyp3 taxeha1'!$A$1:$AA$43,27,0)</f>
        <v>0</v>
      </c>
      <c r="T588" s="26">
        <f t="shared" si="27"/>
        <v>48.63</v>
      </c>
      <c r="U588" s="26">
        <f t="shared" si="28"/>
        <v>53.52</v>
      </c>
      <c r="V588" s="26">
        <f t="shared" si="29"/>
        <v>0</v>
      </c>
    </row>
    <row r="589" spans="1:22" x14ac:dyDescent="0.35">
      <c r="A589" s="20">
        <v>520733</v>
      </c>
      <c r="B589" s="1" t="s">
        <v>1058</v>
      </c>
      <c r="C589" s="19" t="s">
        <v>27</v>
      </c>
      <c r="D589" s="2">
        <v>0</v>
      </c>
      <c r="E589" s="2">
        <v>275</v>
      </c>
      <c r="F589" s="2">
        <v>0</v>
      </c>
      <c r="G589" s="2">
        <v>275</v>
      </c>
      <c r="H589" s="19" t="s">
        <v>86</v>
      </c>
      <c r="I589" s="4">
        <v>2023</v>
      </c>
      <c r="J589" s="4">
        <v>12</v>
      </c>
      <c r="K589" s="21">
        <v>12</v>
      </c>
      <c r="L589" s="1" t="s">
        <v>1608</v>
      </c>
      <c r="M589" s="19" t="s">
        <v>1609</v>
      </c>
      <c r="N589" s="4">
        <v>9</v>
      </c>
      <c r="O589" s="4">
        <v>1</v>
      </c>
      <c r="P589" s="5">
        <v>45040</v>
      </c>
      <c r="Q589" s="25">
        <f>VLOOKUP(H589,'[2]FDC1 zone Hyp1'!$A$2:$Y$43,24,0)</f>
        <v>94.34</v>
      </c>
      <c r="R589" s="25">
        <f>VLOOKUP(H589,'[2]FDC2 zone Hyp2'!$A$2:$AA$43,24,0)</f>
        <v>98.85</v>
      </c>
      <c r="S589" s="25">
        <f>VLOOKUP(H589,'[2]FDC1 Hyp3 taxeha1'!$A$1:$AA$43,27,0)</f>
        <v>0</v>
      </c>
      <c r="T589" s="26">
        <f t="shared" si="27"/>
        <v>1132.08</v>
      </c>
      <c r="U589" s="26">
        <f t="shared" si="28"/>
        <v>1186.1999999999998</v>
      </c>
      <c r="V589" s="26">
        <f t="shared" si="29"/>
        <v>0</v>
      </c>
    </row>
    <row r="590" spans="1:22" x14ac:dyDescent="0.35">
      <c r="A590" s="20">
        <v>520734</v>
      </c>
      <c r="B590" s="1" t="s">
        <v>1104</v>
      </c>
      <c r="C590" s="19" t="s">
        <v>27</v>
      </c>
      <c r="D590" s="2">
        <v>0</v>
      </c>
      <c r="E590" s="2">
        <v>24</v>
      </c>
      <c r="F590" s="2">
        <v>0</v>
      </c>
      <c r="G590" s="2">
        <v>24</v>
      </c>
      <c r="H590" s="19" t="s">
        <v>86</v>
      </c>
      <c r="I590" s="4">
        <v>2023</v>
      </c>
      <c r="J590" s="4">
        <v>2</v>
      </c>
      <c r="K590" s="21">
        <v>2</v>
      </c>
      <c r="L590" s="1" t="s">
        <v>1608</v>
      </c>
      <c r="M590" s="19" t="s">
        <v>1609</v>
      </c>
      <c r="N590" s="4">
        <v>2</v>
      </c>
      <c r="O590" s="4">
        <v>1</v>
      </c>
      <c r="P590" s="5">
        <v>45040</v>
      </c>
      <c r="Q590" s="25">
        <f>VLOOKUP(H590,'[2]FDC1 zone Hyp1'!$A$2:$Y$43,24,0)</f>
        <v>94.34</v>
      </c>
      <c r="R590" s="25">
        <f>VLOOKUP(H590,'[2]FDC2 zone Hyp2'!$A$2:$AA$43,24,0)</f>
        <v>98.85</v>
      </c>
      <c r="S590" s="25">
        <f>VLOOKUP(H590,'[2]FDC1 Hyp3 taxeha1'!$A$1:$AA$43,27,0)</f>
        <v>0</v>
      </c>
      <c r="T590" s="26">
        <f t="shared" si="27"/>
        <v>188.68</v>
      </c>
      <c r="U590" s="26">
        <f t="shared" si="28"/>
        <v>197.7</v>
      </c>
      <c r="V590" s="26">
        <f t="shared" si="29"/>
        <v>0</v>
      </c>
    </row>
    <row r="591" spans="1:22" x14ac:dyDescent="0.35">
      <c r="A591" s="20">
        <v>520735</v>
      </c>
      <c r="B591" s="1" t="s">
        <v>1058</v>
      </c>
      <c r="C591" s="19" t="s">
        <v>27</v>
      </c>
      <c r="D591" s="2">
        <v>0</v>
      </c>
      <c r="E591" s="2">
        <v>4587.8999999999996</v>
      </c>
      <c r="F591" s="2">
        <v>0</v>
      </c>
      <c r="G591" s="2">
        <v>4587.8999999999996</v>
      </c>
      <c r="H591" s="19" t="s">
        <v>86</v>
      </c>
      <c r="I591" s="4">
        <v>2023</v>
      </c>
      <c r="J591" s="4">
        <v>313</v>
      </c>
      <c r="K591" s="21">
        <v>313</v>
      </c>
      <c r="L591" s="1" t="s">
        <v>1608</v>
      </c>
      <c r="M591" s="19" t="s">
        <v>1609</v>
      </c>
      <c r="N591" s="4">
        <v>297</v>
      </c>
      <c r="O591" s="4">
        <v>1</v>
      </c>
      <c r="P591" s="5">
        <v>45040</v>
      </c>
      <c r="Q591" s="25">
        <f>VLOOKUP(H591,'[2]FDC1 zone Hyp1'!$A$2:$Y$43,24,0)</f>
        <v>94.34</v>
      </c>
      <c r="R591" s="25">
        <f>VLOOKUP(H591,'[2]FDC2 zone Hyp2'!$A$2:$AA$43,24,0)</f>
        <v>98.85</v>
      </c>
      <c r="S591" s="25">
        <f>VLOOKUP(H591,'[2]FDC1 Hyp3 taxeha1'!$A$1:$AA$43,27,0)</f>
        <v>0</v>
      </c>
      <c r="T591" s="26">
        <f t="shared" si="27"/>
        <v>29528.420000000002</v>
      </c>
      <c r="U591" s="26">
        <f t="shared" si="28"/>
        <v>30940.05</v>
      </c>
      <c r="V591" s="26">
        <f t="shared" si="29"/>
        <v>0</v>
      </c>
    </row>
    <row r="592" spans="1:22" x14ac:dyDescent="0.35">
      <c r="A592" s="20">
        <v>520736</v>
      </c>
      <c r="B592" s="1" t="s">
        <v>340</v>
      </c>
      <c r="C592" s="19" t="s">
        <v>27</v>
      </c>
      <c r="D592" s="2">
        <v>0</v>
      </c>
      <c r="E592" s="2">
        <v>1369</v>
      </c>
      <c r="F592" s="2">
        <v>0</v>
      </c>
      <c r="G592" s="2">
        <v>1369</v>
      </c>
      <c r="H592" s="19" t="s">
        <v>754</v>
      </c>
      <c r="I592" s="4">
        <v>2023</v>
      </c>
      <c r="J592" s="4">
        <v>150</v>
      </c>
      <c r="K592" s="21">
        <v>180</v>
      </c>
      <c r="L592" s="1" t="s">
        <v>1608</v>
      </c>
      <c r="M592" s="19" t="s">
        <v>1609</v>
      </c>
      <c r="N592" s="4">
        <v>167</v>
      </c>
      <c r="O592" s="4">
        <v>1</v>
      </c>
      <c r="P592" s="5">
        <v>45040</v>
      </c>
      <c r="Q592" s="25">
        <f>VLOOKUP(H592,'[2]FDC1 zone Hyp1'!$A$2:$Y$43,24,0)</f>
        <v>18.399999999999999</v>
      </c>
      <c r="R592" s="25">
        <f>VLOOKUP(H592,'[2]FDC2 zone Hyp2'!$A$2:$AA$43,24,0)</f>
        <v>23.05</v>
      </c>
      <c r="S592" s="25">
        <f>VLOOKUP(H592,'[2]FDC1 Hyp3 taxeha1'!$A$1:$AA$43,27,0)</f>
        <v>0</v>
      </c>
      <c r="T592" s="26">
        <f t="shared" si="27"/>
        <v>3311.9999999999995</v>
      </c>
      <c r="U592" s="26">
        <f t="shared" si="28"/>
        <v>4149</v>
      </c>
      <c r="V592" s="26">
        <f t="shared" si="29"/>
        <v>0</v>
      </c>
    </row>
    <row r="593" spans="1:22" x14ac:dyDescent="0.35">
      <c r="A593" s="20">
        <v>520737</v>
      </c>
      <c r="B593" s="1" t="s">
        <v>1240</v>
      </c>
      <c r="C593" s="19" t="s">
        <v>27</v>
      </c>
      <c r="D593" s="2">
        <v>0</v>
      </c>
      <c r="E593" s="2">
        <v>1064</v>
      </c>
      <c r="F593" s="2">
        <v>0</v>
      </c>
      <c r="G593" s="2">
        <v>1064</v>
      </c>
      <c r="H593" s="19" t="s">
        <v>43</v>
      </c>
      <c r="I593" s="4">
        <v>2023</v>
      </c>
      <c r="J593" s="4">
        <v>40</v>
      </c>
      <c r="K593" s="21">
        <v>40</v>
      </c>
      <c r="L593" s="1" t="s">
        <v>1608</v>
      </c>
      <c r="M593" s="19" t="s">
        <v>1609</v>
      </c>
      <c r="N593" s="4">
        <v>40</v>
      </c>
      <c r="O593" s="4">
        <v>1</v>
      </c>
      <c r="P593" s="5">
        <v>45040</v>
      </c>
      <c r="Q593" s="25">
        <f>VLOOKUP(H593,'[2]FDC1 zone Hyp1'!$A$2:$Y$43,24,0)</f>
        <v>50.56</v>
      </c>
      <c r="R593" s="25">
        <f>VLOOKUP(H593,'[2]FDC2 zone Hyp2'!$A$2:$AA$43,24,0)</f>
        <v>54.94</v>
      </c>
      <c r="S593" s="25">
        <f>VLOOKUP(H593,'[2]FDC1 Hyp3 taxeha1'!$A$1:$AA$43,27,0)</f>
        <v>0</v>
      </c>
      <c r="T593" s="26">
        <f t="shared" si="27"/>
        <v>2022.4</v>
      </c>
      <c r="U593" s="26">
        <f t="shared" si="28"/>
        <v>2197.6</v>
      </c>
      <c r="V593" s="26">
        <f t="shared" si="29"/>
        <v>0</v>
      </c>
    </row>
    <row r="594" spans="1:22" x14ac:dyDescent="0.35">
      <c r="A594" s="20">
        <v>520738</v>
      </c>
      <c r="B594" s="1" t="s">
        <v>1296</v>
      </c>
      <c r="C594" s="19" t="s">
        <v>790</v>
      </c>
      <c r="D594" s="2">
        <v>0</v>
      </c>
      <c r="E594" s="2">
        <v>57.05</v>
      </c>
      <c r="F594" s="2">
        <v>0</v>
      </c>
      <c r="G594" s="2">
        <v>57.05</v>
      </c>
      <c r="H594" s="19" t="s">
        <v>787</v>
      </c>
      <c r="I594" s="4">
        <v>2023</v>
      </c>
      <c r="J594" s="4">
        <v>6</v>
      </c>
      <c r="K594" s="21">
        <v>6</v>
      </c>
      <c r="L594" s="1" t="s">
        <v>1608</v>
      </c>
      <c r="M594" s="19" t="s">
        <v>1609</v>
      </c>
      <c r="N594" s="4">
        <v>1</v>
      </c>
      <c r="O594" s="4">
        <v>1</v>
      </c>
      <c r="P594" s="5">
        <v>45040</v>
      </c>
      <c r="Q594" s="25">
        <f>VLOOKUP(H594,'[2]FDC1 zone Hyp1'!$A$2:$Y$43,24,0)</f>
        <v>0</v>
      </c>
      <c r="R594" s="25">
        <f>VLOOKUP(H594,'[2]FDC2 zone Hyp2'!$A$2:$AA$43,24,0)</f>
        <v>0</v>
      </c>
      <c r="S594" s="25">
        <f>VLOOKUP(H594,'[2]FDC1 Hyp3 taxeha1'!$A$1:$AA$43,27,0)</f>
        <v>0</v>
      </c>
      <c r="T594" s="26">
        <f t="shared" si="27"/>
        <v>0</v>
      </c>
      <c r="U594" s="26">
        <f t="shared" si="28"/>
        <v>0</v>
      </c>
      <c r="V594" s="26">
        <f t="shared" si="29"/>
        <v>0</v>
      </c>
    </row>
    <row r="595" spans="1:22" x14ac:dyDescent="0.35">
      <c r="A595" s="20">
        <v>520739</v>
      </c>
      <c r="B595" s="1" t="s">
        <v>1149</v>
      </c>
      <c r="C595" s="19" t="s">
        <v>532</v>
      </c>
      <c r="D595" s="2">
        <v>177.89</v>
      </c>
      <c r="E595" s="2">
        <v>15.81</v>
      </c>
      <c r="F595" s="2">
        <v>0</v>
      </c>
      <c r="G595" s="2">
        <v>193.7</v>
      </c>
      <c r="H595" s="19" t="s">
        <v>999</v>
      </c>
      <c r="I595" s="4">
        <v>2023</v>
      </c>
      <c r="J595" s="4">
        <v>2</v>
      </c>
      <c r="K595" s="21">
        <v>2</v>
      </c>
      <c r="L595" s="1" t="s">
        <v>1608</v>
      </c>
      <c r="M595" s="19" t="s">
        <v>1609</v>
      </c>
      <c r="N595" s="4">
        <v>1</v>
      </c>
      <c r="O595" s="4">
        <v>1</v>
      </c>
      <c r="P595" s="5">
        <v>45040</v>
      </c>
      <c r="Q595" s="25">
        <f>VLOOKUP(H595,'[2]FDC1 zone Hyp1'!$A$2:$Y$43,24,0)</f>
        <v>15.58</v>
      </c>
      <c r="R595" s="25">
        <f>VLOOKUP(H595,'[2]FDC2 zone Hyp2'!$A$2:$AA$43,24,0)</f>
        <v>20.76</v>
      </c>
      <c r="S595" s="25">
        <f>VLOOKUP(H595,'[2]FDC1 Hyp3 taxeha1'!$A$1:$AA$43,27,0)</f>
        <v>0</v>
      </c>
      <c r="T595" s="26">
        <f t="shared" si="27"/>
        <v>31.16</v>
      </c>
      <c r="U595" s="26">
        <f t="shared" si="28"/>
        <v>41.52</v>
      </c>
      <c r="V595" s="26">
        <f t="shared" si="29"/>
        <v>0</v>
      </c>
    </row>
    <row r="596" spans="1:22" x14ac:dyDescent="0.35">
      <c r="A596" s="20">
        <v>520740</v>
      </c>
      <c r="B596" s="1" t="s">
        <v>1064</v>
      </c>
      <c r="C596" s="19" t="s">
        <v>27</v>
      </c>
      <c r="D596" s="2">
        <v>0</v>
      </c>
      <c r="E596" s="2">
        <v>707</v>
      </c>
      <c r="F596" s="2">
        <v>0</v>
      </c>
      <c r="G596" s="2">
        <v>707</v>
      </c>
      <c r="H596" s="19" t="s">
        <v>181</v>
      </c>
      <c r="I596" s="4">
        <v>2023</v>
      </c>
      <c r="J596" s="4">
        <v>45</v>
      </c>
      <c r="K596" s="21">
        <v>40</v>
      </c>
      <c r="L596" s="1" t="s">
        <v>1608</v>
      </c>
      <c r="M596" s="19" t="s">
        <v>1609</v>
      </c>
      <c r="N596" s="4">
        <v>40</v>
      </c>
      <c r="O596" s="4">
        <v>1</v>
      </c>
      <c r="P596" s="5">
        <v>45040</v>
      </c>
      <c r="Q596" s="25">
        <f>VLOOKUP(H596,'[2]FDC1 zone Hyp1'!$A$2:$Y$43,24,0)</f>
        <v>58.01</v>
      </c>
      <c r="R596" s="25">
        <f>VLOOKUP(H596,'[2]FDC2 zone Hyp2'!$A$2:$AA$43,24,0)</f>
        <v>62.43</v>
      </c>
      <c r="S596" s="25">
        <f>VLOOKUP(H596,'[2]FDC1 Hyp3 taxeha1'!$A$1:$AA$43,27,0)</f>
        <v>0</v>
      </c>
      <c r="T596" s="26">
        <f t="shared" si="27"/>
        <v>2320.4</v>
      </c>
      <c r="U596" s="26">
        <f t="shared" si="28"/>
        <v>2497.1999999999998</v>
      </c>
      <c r="V596" s="26">
        <f t="shared" si="29"/>
        <v>0</v>
      </c>
    </row>
    <row r="597" spans="1:22" x14ac:dyDescent="0.35">
      <c r="A597" s="20">
        <v>520742</v>
      </c>
      <c r="B597" s="1" t="s">
        <v>1095</v>
      </c>
      <c r="C597" s="19" t="s">
        <v>27</v>
      </c>
      <c r="D597" s="2">
        <v>0</v>
      </c>
      <c r="E597" s="2">
        <v>5375.24</v>
      </c>
      <c r="F597" s="2">
        <v>0</v>
      </c>
      <c r="G597" s="2">
        <v>5375.24</v>
      </c>
      <c r="H597" s="19" t="s">
        <v>46</v>
      </c>
      <c r="I597" s="4">
        <v>2023</v>
      </c>
      <c r="J597" s="4">
        <v>680</v>
      </c>
      <c r="K597" s="21">
        <v>575</v>
      </c>
      <c r="L597" s="1" t="s">
        <v>1608</v>
      </c>
      <c r="M597" s="19" t="s">
        <v>1609</v>
      </c>
      <c r="N597" s="4">
        <v>561</v>
      </c>
      <c r="O597" s="4">
        <v>1</v>
      </c>
      <c r="P597" s="5">
        <v>45040</v>
      </c>
      <c r="Q597" s="25">
        <f>VLOOKUP(H597,'[2]FDC1 zone Hyp1'!$A$2:$Y$43,24,0)</f>
        <v>0</v>
      </c>
      <c r="R597" s="25">
        <f>VLOOKUP(H597,'[2]FDC2 zone Hyp2'!$A$2:$AA$43,24,0)</f>
        <v>0</v>
      </c>
      <c r="S597" s="25">
        <f>VLOOKUP(H597,'[2]FDC1 Hyp3 taxeha1'!$A$1:$AA$43,27,0)</f>
        <v>0</v>
      </c>
      <c r="T597" s="26">
        <f t="shared" si="27"/>
        <v>0</v>
      </c>
      <c r="U597" s="26">
        <f t="shared" si="28"/>
        <v>0</v>
      </c>
      <c r="V597" s="26">
        <f t="shared" si="29"/>
        <v>0</v>
      </c>
    </row>
    <row r="598" spans="1:22" x14ac:dyDescent="0.35">
      <c r="A598" s="20">
        <v>520744</v>
      </c>
      <c r="B598" s="1" t="s">
        <v>1333</v>
      </c>
      <c r="C598" s="19" t="s">
        <v>504</v>
      </c>
      <c r="D598" s="2">
        <v>76.099999999999994</v>
      </c>
      <c r="E598" s="2">
        <v>3.49</v>
      </c>
      <c r="F598" s="2">
        <v>0</v>
      </c>
      <c r="G598" s="2">
        <v>79.59</v>
      </c>
      <c r="H598" s="19" t="s">
        <v>492</v>
      </c>
      <c r="I598" s="4">
        <v>2023</v>
      </c>
      <c r="J598" s="4">
        <v>4</v>
      </c>
      <c r="K598" s="21">
        <v>4</v>
      </c>
      <c r="L598" s="1" t="s">
        <v>1608</v>
      </c>
      <c r="M598" s="19" t="s">
        <v>1609</v>
      </c>
      <c r="N598" s="4">
        <v>1</v>
      </c>
      <c r="O598" s="4">
        <v>1</v>
      </c>
      <c r="P598" s="5">
        <v>45040</v>
      </c>
      <c r="Q598" s="25">
        <f>VLOOKUP(H598,'[2]FDC1 zone Hyp1'!$A$2:$Y$43,24,0)</f>
        <v>96.97</v>
      </c>
      <c r="R598" s="25">
        <f>VLOOKUP(H598,'[2]FDC2 zone Hyp2'!$A$2:$AA$43,24,0)</f>
        <v>101.32</v>
      </c>
      <c r="S598" s="25">
        <f>VLOOKUP(H598,'[2]FDC1 Hyp3 taxeha1'!$A$1:$AA$43,27,0)</f>
        <v>0</v>
      </c>
      <c r="T598" s="26">
        <f t="shared" si="27"/>
        <v>387.88</v>
      </c>
      <c r="U598" s="26">
        <f t="shared" si="28"/>
        <v>405.28</v>
      </c>
      <c r="V598" s="26">
        <f t="shared" si="29"/>
        <v>0</v>
      </c>
    </row>
    <row r="599" spans="1:22" x14ac:dyDescent="0.35">
      <c r="A599" s="20">
        <v>520745</v>
      </c>
      <c r="B599" s="1" t="s">
        <v>1201</v>
      </c>
      <c r="C599" s="19" t="s">
        <v>27</v>
      </c>
      <c r="D599" s="2">
        <v>0</v>
      </c>
      <c r="E599" s="2">
        <v>289</v>
      </c>
      <c r="F599" s="2">
        <v>0</v>
      </c>
      <c r="G599" s="2">
        <v>289</v>
      </c>
      <c r="H599" s="19" t="s">
        <v>181</v>
      </c>
      <c r="I599" s="4">
        <v>2023</v>
      </c>
      <c r="J599" s="4">
        <v>12</v>
      </c>
      <c r="K599" s="21">
        <v>12</v>
      </c>
      <c r="L599" s="1" t="s">
        <v>1608</v>
      </c>
      <c r="M599" s="19" t="s">
        <v>1609</v>
      </c>
      <c r="N599" s="4">
        <v>10</v>
      </c>
      <c r="O599" s="4">
        <v>1</v>
      </c>
      <c r="P599" s="5">
        <v>45040</v>
      </c>
      <c r="Q599" s="25">
        <f>VLOOKUP(H599,'[2]FDC1 zone Hyp1'!$A$2:$Y$43,24,0)</f>
        <v>58.01</v>
      </c>
      <c r="R599" s="25">
        <f>VLOOKUP(H599,'[2]FDC2 zone Hyp2'!$A$2:$AA$43,24,0)</f>
        <v>62.43</v>
      </c>
      <c r="S599" s="25">
        <f>VLOOKUP(H599,'[2]FDC1 Hyp3 taxeha1'!$A$1:$AA$43,27,0)</f>
        <v>0</v>
      </c>
      <c r="T599" s="26">
        <f t="shared" si="27"/>
        <v>696.12</v>
      </c>
      <c r="U599" s="26">
        <f t="shared" si="28"/>
        <v>749.16</v>
      </c>
      <c r="V599" s="26">
        <f t="shared" si="29"/>
        <v>0</v>
      </c>
    </row>
    <row r="600" spans="1:22" x14ac:dyDescent="0.35">
      <c r="A600" s="20">
        <v>520746</v>
      </c>
      <c r="B600" s="1" t="s">
        <v>1092</v>
      </c>
      <c r="C600" s="19" t="s">
        <v>1033</v>
      </c>
      <c r="D600" s="2">
        <v>95.69</v>
      </c>
      <c r="E600" s="2">
        <v>349</v>
      </c>
      <c r="F600" s="2">
        <v>0</v>
      </c>
      <c r="G600" s="2">
        <v>444.69</v>
      </c>
      <c r="H600" s="19" t="s">
        <v>999</v>
      </c>
      <c r="I600" s="4">
        <v>2023</v>
      </c>
      <c r="J600" s="4">
        <v>70</v>
      </c>
      <c r="K600" s="21">
        <v>40</v>
      </c>
      <c r="L600" s="1" t="s">
        <v>1608</v>
      </c>
      <c r="M600" s="19" t="s">
        <v>1609</v>
      </c>
      <c r="N600" s="4">
        <v>40</v>
      </c>
      <c r="O600" s="4">
        <v>1</v>
      </c>
      <c r="P600" s="5">
        <v>45040</v>
      </c>
      <c r="Q600" s="25">
        <f>VLOOKUP(H600,'[2]FDC1 zone Hyp1'!$A$2:$Y$43,24,0)</f>
        <v>15.58</v>
      </c>
      <c r="R600" s="25">
        <f>VLOOKUP(H600,'[2]FDC2 zone Hyp2'!$A$2:$AA$43,24,0)</f>
        <v>20.76</v>
      </c>
      <c r="S600" s="25">
        <f>VLOOKUP(H600,'[2]FDC1 Hyp3 taxeha1'!$A$1:$AA$43,27,0)</f>
        <v>0</v>
      </c>
      <c r="T600" s="26">
        <f t="shared" si="27"/>
        <v>623.20000000000005</v>
      </c>
      <c r="U600" s="26">
        <f t="shared" si="28"/>
        <v>830.40000000000009</v>
      </c>
      <c r="V600" s="26">
        <f t="shared" si="29"/>
        <v>0</v>
      </c>
    </row>
    <row r="601" spans="1:22" x14ac:dyDescent="0.35">
      <c r="A601" s="20">
        <v>520747</v>
      </c>
      <c r="B601" s="1" t="s">
        <v>1092</v>
      </c>
      <c r="C601" s="19" t="s">
        <v>1161</v>
      </c>
      <c r="D601" s="2">
        <v>152.18</v>
      </c>
      <c r="E601" s="2">
        <v>750</v>
      </c>
      <c r="F601" s="2">
        <v>0</v>
      </c>
      <c r="G601" s="2">
        <v>902.18</v>
      </c>
      <c r="H601" s="19" t="s">
        <v>999</v>
      </c>
      <c r="I601" s="4">
        <v>2023</v>
      </c>
      <c r="J601" s="4">
        <v>40</v>
      </c>
      <c r="K601" s="21">
        <v>40</v>
      </c>
      <c r="L601" s="1" t="s">
        <v>1608</v>
      </c>
      <c r="M601" s="19" t="s">
        <v>1609</v>
      </c>
      <c r="N601" s="4">
        <v>38</v>
      </c>
      <c r="O601" s="4">
        <v>1</v>
      </c>
      <c r="P601" s="5">
        <v>45040</v>
      </c>
      <c r="Q601" s="25">
        <f>VLOOKUP(H601,'[2]FDC1 zone Hyp1'!$A$2:$Y$43,24,0)</f>
        <v>15.58</v>
      </c>
      <c r="R601" s="25">
        <f>VLOOKUP(H601,'[2]FDC2 zone Hyp2'!$A$2:$AA$43,24,0)</f>
        <v>20.76</v>
      </c>
      <c r="S601" s="25">
        <f>VLOOKUP(H601,'[2]FDC1 Hyp3 taxeha1'!$A$1:$AA$43,27,0)</f>
        <v>0</v>
      </c>
      <c r="T601" s="26">
        <f t="shared" si="27"/>
        <v>623.20000000000005</v>
      </c>
      <c r="U601" s="26">
        <f t="shared" si="28"/>
        <v>830.40000000000009</v>
      </c>
      <c r="V601" s="26">
        <f t="shared" si="29"/>
        <v>0</v>
      </c>
    </row>
    <row r="602" spans="1:22" x14ac:dyDescent="0.35">
      <c r="A602" s="20">
        <v>520749</v>
      </c>
      <c r="B602" s="1" t="s">
        <v>1479</v>
      </c>
      <c r="C602" s="19" t="s">
        <v>802</v>
      </c>
      <c r="D602" s="2">
        <v>125.88</v>
      </c>
      <c r="E602" s="2">
        <v>11.39</v>
      </c>
      <c r="F602" s="2">
        <v>0</v>
      </c>
      <c r="G602" s="2">
        <v>137.27000000000001</v>
      </c>
      <c r="H602" s="19" t="s">
        <v>787</v>
      </c>
      <c r="I602" s="4">
        <v>2023</v>
      </c>
      <c r="J602" s="4">
        <v>3</v>
      </c>
      <c r="K602" s="21">
        <v>3</v>
      </c>
      <c r="L602" s="1" t="s">
        <v>1608</v>
      </c>
      <c r="M602" s="19" t="s">
        <v>1609</v>
      </c>
      <c r="N602" s="4">
        <v>1</v>
      </c>
      <c r="O602" s="4">
        <v>1</v>
      </c>
      <c r="P602" s="5">
        <v>45040</v>
      </c>
      <c r="Q602" s="25">
        <f>VLOOKUP(H602,'[2]FDC1 zone Hyp1'!$A$2:$Y$43,24,0)</f>
        <v>0</v>
      </c>
      <c r="R602" s="25">
        <f>VLOOKUP(H602,'[2]FDC2 zone Hyp2'!$A$2:$AA$43,24,0)</f>
        <v>0</v>
      </c>
      <c r="S602" s="25">
        <f>VLOOKUP(H602,'[2]FDC1 Hyp3 taxeha1'!$A$1:$AA$43,27,0)</f>
        <v>0</v>
      </c>
      <c r="T602" s="26">
        <f t="shared" si="27"/>
        <v>0</v>
      </c>
      <c r="U602" s="26">
        <f t="shared" si="28"/>
        <v>0</v>
      </c>
      <c r="V602" s="26">
        <f t="shared" si="29"/>
        <v>0</v>
      </c>
    </row>
    <row r="603" spans="1:22" x14ac:dyDescent="0.35">
      <c r="A603" s="20">
        <v>520750</v>
      </c>
      <c r="B603" s="1" t="s">
        <v>1295</v>
      </c>
      <c r="C603" s="19" t="s">
        <v>646</v>
      </c>
      <c r="D603" s="2">
        <v>0</v>
      </c>
      <c r="E603" s="2">
        <v>15.47</v>
      </c>
      <c r="F603" s="2">
        <v>0</v>
      </c>
      <c r="G603" s="2">
        <v>15.47</v>
      </c>
      <c r="H603" s="19" t="s">
        <v>643</v>
      </c>
      <c r="I603" s="4">
        <v>2023</v>
      </c>
      <c r="J603" s="4">
        <v>1</v>
      </c>
      <c r="K603" s="21">
        <v>1</v>
      </c>
      <c r="L603" s="1" t="s">
        <v>1608</v>
      </c>
      <c r="M603" s="19" t="s">
        <v>1609</v>
      </c>
      <c r="O603" s="4">
        <v>1</v>
      </c>
      <c r="P603" s="5">
        <v>45040</v>
      </c>
      <c r="Q603" s="25">
        <f>VLOOKUP(H603,'[2]FDC1 zone Hyp1'!$A$2:$Y$43,24,0)</f>
        <v>86.94</v>
      </c>
      <c r="R603" s="25">
        <f>VLOOKUP(H603,'[2]FDC2 zone Hyp2'!$A$2:$AA$43,24,0)</f>
        <v>90.88</v>
      </c>
      <c r="S603" s="25">
        <f>VLOOKUP(H603,'[2]FDC1 Hyp3 taxeha1'!$A$1:$AA$43,27,0)</f>
        <v>0</v>
      </c>
      <c r="T603" s="26">
        <f t="shared" si="27"/>
        <v>86.94</v>
      </c>
      <c r="U603" s="26">
        <f t="shared" si="28"/>
        <v>90.88</v>
      </c>
      <c r="V603" s="26">
        <f t="shared" si="29"/>
        <v>0</v>
      </c>
    </row>
    <row r="604" spans="1:22" x14ac:dyDescent="0.35">
      <c r="A604" s="20">
        <v>520753</v>
      </c>
      <c r="B604" s="1" t="s">
        <v>1335</v>
      </c>
      <c r="C604" s="19" t="s">
        <v>660</v>
      </c>
      <c r="D604" s="2">
        <v>22.36</v>
      </c>
      <c r="E604" s="2">
        <v>37.93</v>
      </c>
      <c r="F604" s="2">
        <v>0</v>
      </c>
      <c r="G604" s="2">
        <v>60.29</v>
      </c>
      <c r="H604" s="19" t="s">
        <v>643</v>
      </c>
      <c r="I604" s="4">
        <v>2023</v>
      </c>
      <c r="J604" s="4">
        <v>3</v>
      </c>
      <c r="K604" s="21">
        <v>3</v>
      </c>
      <c r="L604" s="1" t="s">
        <v>1608</v>
      </c>
      <c r="M604" s="19" t="s">
        <v>1609</v>
      </c>
      <c r="N604" s="4">
        <v>2</v>
      </c>
      <c r="O604" s="4">
        <v>1</v>
      </c>
      <c r="P604" s="5">
        <v>45040</v>
      </c>
      <c r="Q604" s="25">
        <f>VLOOKUP(H604,'[2]FDC1 zone Hyp1'!$A$2:$Y$43,24,0)</f>
        <v>86.94</v>
      </c>
      <c r="R604" s="25">
        <f>VLOOKUP(H604,'[2]FDC2 zone Hyp2'!$A$2:$AA$43,24,0)</f>
        <v>90.88</v>
      </c>
      <c r="S604" s="25">
        <f>VLOOKUP(H604,'[2]FDC1 Hyp3 taxeha1'!$A$1:$AA$43,27,0)</f>
        <v>0</v>
      </c>
      <c r="T604" s="26">
        <f t="shared" si="27"/>
        <v>260.82</v>
      </c>
      <c r="U604" s="26">
        <f t="shared" si="28"/>
        <v>272.64</v>
      </c>
      <c r="V604" s="26">
        <f t="shared" si="29"/>
        <v>0</v>
      </c>
    </row>
    <row r="605" spans="1:22" x14ac:dyDescent="0.35">
      <c r="A605" s="20">
        <v>520754</v>
      </c>
      <c r="B605" s="1" t="s">
        <v>1131</v>
      </c>
      <c r="C605" s="19" t="s">
        <v>102</v>
      </c>
      <c r="D605" s="2">
        <v>377.89</v>
      </c>
      <c r="E605" s="2">
        <v>149.74</v>
      </c>
      <c r="F605" s="2">
        <v>0</v>
      </c>
      <c r="G605" s="2">
        <v>527.63</v>
      </c>
      <c r="H605" s="19" t="s">
        <v>88</v>
      </c>
      <c r="I605" s="4">
        <v>2023</v>
      </c>
      <c r="J605" s="4">
        <v>4</v>
      </c>
      <c r="K605" s="21">
        <v>4</v>
      </c>
      <c r="L605" s="1" t="s">
        <v>1608</v>
      </c>
      <c r="M605" s="19" t="s">
        <v>1609</v>
      </c>
      <c r="N605" s="4">
        <v>3</v>
      </c>
      <c r="O605" s="4">
        <v>1</v>
      </c>
      <c r="P605" s="5">
        <v>45040</v>
      </c>
      <c r="Q605" s="25">
        <f>VLOOKUP(H605,'[2]FDC1 zone Hyp1'!$A$2:$Y$43,24,0)</f>
        <v>48.63</v>
      </c>
      <c r="R605" s="25">
        <f>VLOOKUP(H605,'[2]FDC2 zone Hyp2'!$A$2:$AA$43,24,0)</f>
        <v>53.52</v>
      </c>
      <c r="S605" s="25">
        <f>VLOOKUP(H605,'[2]FDC1 Hyp3 taxeha1'!$A$1:$AA$43,27,0)</f>
        <v>0</v>
      </c>
      <c r="T605" s="26">
        <f t="shared" si="27"/>
        <v>194.52</v>
      </c>
      <c r="U605" s="26">
        <f t="shared" si="28"/>
        <v>214.08</v>
      </c>
      <c r="V605" s="26">
        <f t="shared" si="29"/>
        <v>0</v>
      </c>
    </row>
    <row r="606" spans="1:22" x14ac:dyDescent="0.35">
      <c r="A606" s="20">
        <v>520755</v>
      </c>
      <c r="B606" s="1" t="s">
        <v>1131</v>
      </c>
      <c r="C606" s="19" t="s">
        <v>102</v>
      </c>
      <c r="D606" s="2">
        <v>173.72</v>
      </c>
      <c r="E606" s="2">
        <v>106.93</v>
      </c>
      <c r="F606" s="2">
        <v>0</v>
      </c>
      <c r="G606" s="2">
        <v>280.64999999999998</v>
      </c>
      <c r="H606" s="19" t="s">
        <v>86</v>
      </c>
      <c r="I606" s="4">
        <v>2023</v>
      </c>
      <c r="J606" s="4">
        <v>4</v>
      </c>
      <c r="K606" s="21">
        <v>4</v>
      </c>
      <c r="L606" s="1" t="s">
        <v>1608</v>
      </c>
      <c r="M606" s="19" t="s">
        <v>1609</v>
      </c>
      <c r="N606" s="4">
        <v>4</v>
      </c>
      <c r="O606" s="4">
        <v>1</v>
      </c>
      <c r="P606" s="5">
        <v>45040</v>
      </c>
      <c r="Q606" s="25">
        <f>VLOOKUP(H606,'[2]FDC1 zone Hyp1'!$A$2:$Y$43,24,0)</f>
        <v>94.34</v>
      </c>
      <c r="R606" s="25">
        <f>VLOOKUP(H606,'[2]FDC2 zone Hyp2'!$A$2:$AA$43,24,0)</f>
        <v>98.85</v>
      </c>
      <c r="S606" s="25">
        <f>VLOOKUP(H606,'[2]FDC1 Hyp3 taxeha1'!$A$1:$AA$43,27,0)</f>
        <v>0</v>
      </c>
      <c r="T606" s="26">
        <f t="shared" si="27"/>
        <v>377.36</v>
      </c>
      <c r="U606" s="26">
        <f t="shared" si="28"/>
        <v>395.4</v>
      </c>
      <c r="V606" s="26">
        <f t="shared" si="29"/>
        <v>0</v>
      </c>
    </row>
    <row r="607" spans="1:22" x14ac:dyDescent="0.35">
      <c r="A607" s="20">
        <v>520756</v>
      </c>
      <c r="B607" s="1" t="s">
        <v>1093</v>
      </c>
      <c r="C607" s="19" t="s">
        <v>1021</v>
      </c>
      <c r="D607" s="2">
        <v>89.39</v>
      </c>
      <c r="E607" s="2">
        <v>0</v>
      </c>
      <c r="F607" s="2">
        <v>0</v>
      </c>
      <c r="G607" s="2">
        <v>89.39</v>
      </c>
      <c r="H607" s="19" t="s">
        <v>999</v>
      </c>
      <c r="I607" s="4">
        <v>2023</v>
      </c>
      <c r="J607" s="4">
        <v>3</v>
      </c>
      <c r="K607" s="21">
        <v>3</v>
      </c>
      <c r="L607" s="1" t="s">
        <v>1608</v>
      </c>
      <c r="M607" s="19" t="s">
        <v>1609</v>
      </c>
      <c r="N607" s="4">
        <v>3</v>
      </c>
      <c r="O607" s="4">
        <v>1</v>
      </c>
      <c r="P607" s="5">
        <v>45040</v>
      </c>
      <c r="Q607" s="25">
        <f>VLOOKUP(H607,'[2]FDC1 zone Hyp1'!$A$2:$Y$43,24,0)</f>
        <v>15.58</v>
      </c>
      <c r="R607" s="25">
        <f>VLOOKUP(H607,'[2]FDC2 zone Hyp2'!$A$2:$AA$43,24,0)</f>
        <v>20.76</v>
      </c>
      <c r="S607" s="25">
        <f>VLOOKUP(H607,'[2]FDC1 Hyp3 taxeha1'!$A$1:$AA$43,27,0)</f>
        <v>0</v>
      </c>
      <c r="T607" s="26">
        <f t="shared" si="27"/>
        <v>46.74</v>
      </c>
      <c r="U607" s="26">
        <f t="shared" si="28"/>
        <v>62.28</v>
      </c>
      <c r="V607" s="26">
        <f t="shared" si="29"/>
        <v>0</v>
      </c>
    </row>
    <row r="608" spans="1:22" x14ac:dyDescent="0.35">
      <c r="A608" s="20">
        <v>520757</v>
      </c>
      <c r="B608" s="1" t="s">
        <v>1425</v>
      </c>
      <c r="C608" s="19" t="s">
        <v>518</v>
      </c>
      <c r="D608" s="2">
        <v>0</v>
      </c>
      <c r="E608" s="2">
        <v>57.21</v>
      </c>
      <c r="F608" s="2">
        <v>0</v>
      </c>
      <c r="G608" s="2">
        <v>57.21</v>
      </c>
      <c r="H608" s="19" t="s">
        <v>629</v>
      </c>
      <c r="I608" s="4">
        <v>2023</v>
      </c>
      <c r="J608" s="4">
        <v>2</v>
      </c>
      <c r="K608" s="21">
        <v>2</v>
      </c>
      <c r="L608" s="1" t="s">
        <v>1608</v>
      </c>
      <c r="M608" s="19" t="s">
        <v>1609</v>
      </c>
      <c r="N608" s="4">
        <v>2</v>
      </c>
      <c r="O608" s="4">
        <v>1</v>
      </c>
      <c r="P608" s="5">
        <v>45040</v>
      </c>
      <c r="Q608" s="25">
        <f>VLOOKUP(H608,'[2]FDC1 zone Hyp1'!$A$2:$Y$43,24,0)</f>
        <v>227.27</v>
      </c>
      <c r="R608" s="25">
        <f>VLOOKUP(H608,'[2]FDC2 zone Hyp2'!$A$2:$AA$43,24,0)</f>
        <v>231.44</v>
      </c>
      <c r="S608" s="25">
        <f>VLOOKUP(H608,'[2]FDC1 Hyp3 taxeha1'!$A$1:$AA$43,27,0)</f>
        <v>0</v>
      </c>
      <c r="T608" s="26">
        <f t="shared" si="27"/>
        <v>454.54</v>
      </c>
      <c r="U608" s="26">
        <f t="shared" si="28"/>
        <v>462.88</v>
      </c>
      <c r="V608" s="26">
        <f t="shared" si="29"/>
        <v>0</v>
      </c>
    </row>
    <row r="609" spans="1:22" x14ac:dyDescent="0.35">
      <c r="A609" s="20">
        <v>520758</v>
      </c>
      <c r="B609" s="1" t="s">
        <v>1593</v>
      </c>
      <c r="C609" s="19" t="s">
        <v>1039</v>
      </c>
      <c r="D609" s="2">
        <v>21.84</v>
      </c>
      <c r="E609" s="2">
        <v>234.12</v>
      </c>
      <c r="F609" s="2">
        <v>0</v>
      </c>
      <c r="G609" s="2">
        <v>255.96</v>
      </c>
      <c r="H609" s="19" t="s">
        <v>999</v>
      </c>
      <c r="I609" s="4">
        <v>2023</v>
      </c>
      <c r="J609" s="4">
        <v>12</v>
      </c>
      <c r="K609" s="21">
        <v>12</v>
      </c>
      <c r="L609" s="1" t="s">
        <v>1608</v>
      </c>
      <c r="M609" s="19" t="s">
        <v>1609</v>
      </c>
      <c r="O609" s="4">
        <v>1</v>
      </c>
      <c r="P609" s="5">
        <v>45040</v>
      </c>
      <c r="Q609" s="25">
        <f>VLOOKUP(H609,'[2]FDC1 zone Hyp1'!$A$2:$Y$43,24,0)</f>
        <v>15.58</v>
      </c>
      <c r="R609" s="25">
        <f>VLOOKUP(H609,'[2]FDC2 zone Hyp2'!$A$2:$AA$43,24,0)</f>
        <v>20.76</v>
      </c>
      <c r="S609" s="25">
        <f>VLOOKUP(H609,'[2]FDC1 Hyp3 taxeha1'!$A$1:$AA$43,27,0)</f>
        <v>0</v>
      </c>
      <c r="T609" s="26">
        <f t="shared" si="27"/>
        <v>186.96</v>
      </c>
      <c r="U609" s="26">
        <f t="shared" si="28"/>
        <v>249.12</v>
      </c>
      <c r="V609" s="26">
        <f t="shared" si="29"/>
        <v>0</v>
      </c>
    </row>
    <row r="610" spans="1:22" x14ac:dyDescent="0.35">
      <c r="A610" s="20">
        <v>520759</v>
      </c>
      <c r="B610" s="1" t="s">
        <v>1385</v>
      </c>
      <c r="C610" s="19" t="s">
        <v>598</v>
      </c>
      <c r="D610" s="2">
        <v>384.34</v>
      </c>
      <c r="E610" s="2">
        <v>27.96</v>
      </c>
      <c r="F610" s="2">
        <v>0</v>
      </c>
      <c r="G610" s="2">
        <v>412.3</v>
      </c>
      <c r="H610" s="19" t="s">
        <v>88</v>
      </c>
      <c r="I610" s="4">
        <v>2023</v>
      </c>
      <c r="J610" s="4">
        <v>2</v>
      </c>
      <c r="K610" s="21">
        <v>2</v>
      </c>
      <c r="L610" s="1" t="s">
        <v>1608</v>
      </c>
      <c r="M610" s="19" t="s">
        <v>1609</v>
      </c>
      <c r="N610" s="4">
        <v>2</v>
      </c>
      <c r="O610" s="4">
        <v>1</v>
      </c>
      <c r="P610" s="5">
        <v>45040</v>
      </c>
      <c r="Q610" s="25">
        <f>VLOOKUP(H610,'[2]FDC1 zone Hyp1'!$A$2:$Y$43,24,0)</f>
        <v>48.63</v>
      </c>
      <c r="R610" s="25">
        <f>VLOOKUP(H610,'[2]FDC2 zone Hyp2'!$A$2:$AA$43,24,0)</f>
        <v>53.52</v>
      </c>
      <c r="S610" s="25">
        <f>VLOOKUP(H610,'[2]FDC1 Hyp3 taxeha1'!$A$1:$AA$43,27,0)</f>
        <v>0</v>
      </c>
      <c r="T610" s="26">
        <f t="shared" si="27"/>
        <v>97.26</v>
      </c>
      <c r="U610" s="26">
        <f t="shared" si="28"/>
        <v>107.04</v>
      </c>
      <c r="V610" s="26">
        <f t="shared" si="29"/>
        <v>0</v>
      </c>
    </row>
    <row r="611" spans="1:22" x14ac:dyDescent="0.35">
      <c r="A611" s="20">
        <v>520760</v>
      </c>
      <c r="B611" s="1" t="s">
        <v>1155</v>
      </c>
      <c r="C611" s="19" t="s">
        <v>168</v>
      </c>
      <c r="D611" s="2">
        <v>90.04</v>
      </c>
      <c r="E611" s="2">
        <v>4.32</v>
      </c>
      <c r="F611" s="2">
        <v>0</v>
      </c>
      <c r="G611" s="2">
        <v>94.36</v>
      </c>
      <c r="H611" s="19" t="s">
        <v>12</v>
      </c>
      <c r="I611" s="4">
        <v>2023</v>
      </c>
      <c r="J611" s="4">
        <v>1</v>
      </c>
      <c r="K611" s="21">
        <v>2</v>
      </c>
      <c r="L611" s="1" t="s">
        <v>1608</v>
      </c>
      <c r="M611" s="19" t="s">
        <v>1609</v>
      </c>
      <c r="N611" s="4">
        <v>1</v>
      </c>
      <c r="O611" s="4">
        <v>1</v>
      </c>
      <c r="P611" s="5">
        <v>45040</v>
      </c>
      <c r="Q611" s="25">
        <f>VLOOKUP(H611,'[2]FDC1 zone Hyp1'!$A$2:$Y$43,24,0)</f>
        <v>14.75</v>
      </c>
      <c r="R611" s="25">
        <f>VLOOKUP(H611,'[2]FDC2 zone Hyp2'!$A$2:$AA$43,24,0)</f>
        <v>20.51</v>
      </c>
      <c r="S611" s="25">
        <f>VLOOKUP(H611,'[2]FDC1 Hyp3 taxeha1'!$A$1:$AA$43,27,0)</f>
        <v>0</v>
      </c>
      <c r="T611" s="26">
        <f t="shared" si="27"/>
        <v>29.5</v>
      </c>
      <c r="U611" s="26">
        <f t="shared" si="28"/>
        <v>41.02</v>
      </c>
      <c r="V611" s="26">
        <f t="shared" si="29"/>
        <v>0</v>
      </c>
    </row>
    <row r="612" spans="1:22" x14ac:dyDescent="0.35">
      <c r="A612" s="20">
        <v>520761</v>
      </c>
      <c r="B612" s="1" t="s">
        <v>1257</v>
      </c>
      <c r="C612" s="19" t="s">
        <v>357</v>
      </c>
      <c r="D612" s="2">
        <v>186.69</v>
      </c>
      <c r="E612" s="2">
        <v>39.979999999999997</v>
      </c>
      <c r="F612" s="2">
        <v>0</v>
      </c>
      <c r="G612" s="2">
        <v>226.67</v>
      </c>
      <c r="H612" s="19" t="s">
        <v>332</v>
      </c>
      <c r="I612" s="4">
        <v>2023</v>
      </c>
      <c r="J612" s="4">
        <v>2</v>
      </c>
      <c r="K612" s="21">
        <v>2</v>
      </c>
      <c r="L612" s="1" t="s">
        <v>1608</v>
      </c>
      <c r="M612" s="19" t="s">
        <v>1609</v>
      </c>
      <c r="O612" s="4">
        <v>1</v>
      </c>
      <c r="P612" s="5">
        <v>45040</v>
      </c>
      <c r="Q612" s="25">
        <f>VLOOKUP(H612,'[2]FDC1 zone Hyp1'!$A$2:$Y$43,24,0)</f>
        <v>0</v>
      </c>
      <c r="R612" s="25">
        <f>VLOOKUP(H612,'[2]FDC2 zone Hyp2'!$A$2:$AA$43,24,0)</f>
        <v>0</v>
      </c>
      <c r="S612" s="25">
        <f>VLOOKUP(H612,'[2]FDC1 Hyp3 taxeha1'!$A$1:$AA$43,27,0)</f>
        <v>0</v>
      </c>
      <c r="T612" s="26">
        <f t="shared" si="27"/>
        <v>0</v>
      </c>
      <c r="U612" s="26">
        <f t="shared" si="28"/>
        <v>0</v>
      </c>
      <c r="V612" s="26">
        <f t="shared" si="29"/>
        <v>0</v>
      </c>
    </row>
    <row r="613" spans="1:22" x14ac:dyDescent="0.35">
      <c r="A613" s="20">
        <v>520763</v>
      </c>
      <c r="B613" s="1" t="s">
        <v>1154</v>
      </c>
      <c r="C613" s="19" t="s">
        <v>309</v>
      </c>
      <c r="D613" s="2">
        <v>0</v>
      </c>
      <c r="E613" s="2">
        <v>76.680000000000007</v>
      </c>
      <c r="F613" s="2">
        <v>0</v>
      </c>
      <c r="G613" s="2">
        <v>76.680000000000007</v>
      </c>
      <c r="H613" s="19" t="s">
        <v>43</v>
      </c>
      <c r="I613" s="4">
        <v>2023</v>
      </c>
      <c r="J613" s="4">
        <v>1</v>
      </c>
      <c r="K613" s="21">
        <v>2</v>
      </c>
      <c r="L613" s="1" t="s">
        <v>1608</v>
      </c>
      <c r="M613" s="19" t="s">
        <v>1609</v>
      </c>
      <c r="O613" s="4">
        <v>1</v>
      </c>
      <c r="P613" s="5">
        <v>45040</v>
      </c>
      <c r="Q613" s="25">
        <f>VLOOKUP(H613,'[2]FDC1 zone Hyp1'!$A$2:$Y$43,24,0)</f>
        <v>50.56</v>
      </c>
      <c r="R613" s="25">
        <f>VLOOKUP(H613,'[2]FDC2 zone Hyp2'!$A$2:$AA$43,24,0)</f>
        <v>54.94</v>
      </c>
      <c r="S613" s="25">
        <f>VLOOKUP(H613,'[2]FDC1 Hyp3 taxeha1'!$A$1:$AA$43,27,0)</f>
        <v>0</v>
      </c>
      <c r="T613" s="26">
        <f t="shared" si="27"/>
        <v>101.12</v>
      </c>
      <c r="U613" s="26">
        <f t="shared" si="28"/>
        <v>109.88</v>
      </c>
      <c r="V613" s="26">
        <f t="shared" si="29"/>
        <v>0</v>
      </c>
    </row>
    <row r="614" spans="1:22" x14ac:dyDescent="0.35">
      <c r="A614" s="20">
        <v>520765</v>
      </c>
      <c r="B614" s="1" t="s">
        <v>1574</v>
      </c>
      <c r="C614" s="19" t="s">
        <v>1591</v>
      </c>
      <c r="D614" s="2">
        <v>168.31</v>
      </c>
      <c r="E614" s="2">
        <v>25.78</v>
      </c>
      <c r="F614" s="2">
        <v>0</v>
      </c>
      <c r="G614" s="2">
        <v>194.09</v>
      </c>
      <c r="H614" s="19" t="s">
        <v>999</v>
      </c>
      <c r="I614" s="4">
        <v>2023</v>
      </c>
      <c r="J614" s="4">
        <v>4</v>
      </c>
      <c r="K614" s="21">
        <v>4</v>
      </c>
      <c r="L614" s="1" t="s">
        <v>1608</v>
      </c>
      <c r="M614" s="19" t="s">
        <v>1609</v>
      </c>
      <c r="N614" s="4">
        <v>4</v>
      </c>
      <c r="O614" s="4">
        <v>1</v>
      </c>
      <c r="P614" s="5">
        <v>45040</v>
      </c>
      <c r="Q614" s="25">
        <f>VLOOKUP(H614,'[2]FDC1 zone Hyp1'!$A$2:$Y$43,24,0)</f>
        <v>15.58</v>
      </c>
      <c r="R614" s="25">
        <f>VLOOKUP(H614,'[2]FDC2 zone Hyp2'!$A$2:$AA$43,24,0)</f>
        <v>20.76</v>
      </c>
      <c r="S614" s="25">
        <f>VLOOKUP(H614,'[2]FDC1 Hyp3 taxeha1'!$A$1:$AA$43,27,0)</f>
        <v>0</v>
      </c>
      <c r="T614" s="26">
        <f t="shared" si="27"/>
        <v>62.32</v>
      </c>
      <c r="U614" s="26">
        <f t="shared" si="28"/>
        <v>83.04</v>
      </c>
      <c r="V614" s="26">
        <f t="shared" si="29"/>
        <v>0</v>
      </c>
    </row>
    <row r="615" spans="1:22" x14ac:dyDescent="0.35">
      <c r="A615" s="20">
        <v>520766</v>
      </c>
      <c r="B615" s="1" t="s">
        <v>1185</v>
      </c>
      <c r="C615" s="19" t="s">
        <v>198</v>
      </c>
      <c r="D615" s="2">
        <v>161.54</v>
      </c>
      <c r="E615" s="2">
        <v>29.84</v>
      </c>
      <c r="F615" s="2">
        <v>0</v>
      </c>
      <c r="G615" s="2">
        <v>191.38</v>
      </c>
      <c r="H615" s="19" t="s">
        <v>181</v>
      </c>
      <c r="I615" s="4">
        <v>2023</v>
      </c>
      <c r="J615" s="4">
        <v>3</v>
      </c>
      <c r="K615" s="21">
        <v>3</v>
      </c>
      <c r="L615" s="1" t="s">
        <v>1608</v>
      </c>
      <c r="M615" s="19" t="s">
        <v>1609</v>
      </c>
      <c r="N615" s="4">
        <v>2</v>
      </c>
      <c r="O615" s="4">
        <v>1</v>
      </c>
      <c r="P615" s="5">
        <v>45040</v>
      </c>
      <c r="Q615" s="25">
        <f>VLOOKUP(H615,'[2]FDC1 zone Hyp1'!$A$2:$Y$43,24,0)</f>
        <v>58.01</v>
      </c>
      <c r="R615" s="25">
        <f>VLOOKUP(H615,'[2]FDC2 zone Hyp2'!$A$2:$AA$43,24,0)</f>
        <v>62.43</v>
      </c>
      <c r="S615" s="25">
        <f>VLOOKUP(H615,'[2]FDC1 Hyp3 taxeha1'!$A$1:$AA$43,27,0)</f>
        <v>0</v>
      </c>
      <c r="T615" s="26">
        <f t="shared" si="27"/>
        <v>174.03</v>
      </c>
      <c r="U615" s="26">
        <f t="shared" si="28"/>
        <v>187.29</v>
      </c>
      <c r="V615" s="26">
        <f t="shared" si="29"/>
        <v>0</v>
      </c>
    </row>
    <row r="616" spans="1:22" x14ac:dyDescent="0.35">
      <c r="A616" s="20">
        <v>520767</v>
      </c>
      <c r="B616" s="1" t="s">
        <v>1478</v>
      </c>
      <c r="C616" s="19" t="s">
        <v>800</v>
      </c>
      <c r="D616" s="2">
        <v>14.09</v>
      </c>
      <c r="E616" s="2">
        <v>181.88</v>
      </c>
      <c r="F616" s="2">
        <v>0</v>
      </c>
      <c r="G616" s="2">
        <v>195.97</v>
      </c>
      <c r="H616" s="19" t="s">
        <v>787</v>
      </c>
      <c r="I616" s="4">
        <v>2023</v>
      </c>
      <c r="J616" s="4">
        <v>6</v>
      </c>
      <c r="K616" s="21">
        <v>6</v>
      </c>
      <c r="L616" s="1" t="s">
        <v>1608</v>
      </c>
      <c r="M616" s="19" t="s">
        <v>1609</v>
      </c>
      <c r="N616" s="4">
        <v>2</v>
      </c>
      <c r="O616" s="4">
        <v>1</v>
      </c>
      <c r="P616" s="5">
        <v>45040</v>
      </c>
      <c r="Q616" s="25">
        <f>VLOOKUP(H616,'[2]FDC1 zone Hyp1'!$A$2:$Y$43,24,0)</f>
        <v>0</v>
      </c>
      <c r="R616" s="25">
        <f>VLOOKUP(H616,'[2]FDC2 zone Hyp2'!$A$2:$AA$43,24,0)</f>
        <v>0</v>
      </c>
      <c r="S616" s="25">
        <f>VLOOKUP(H616,'[2]FDC1 Hyp3 taxeha1'!$A$1:$AA$43,27,0)</f>
        <v>0</v>
      </c>
      <c r="T616" s="26">
        <f t="shared" si="27"/>
        <v>0</v>
      </c>
      <c r="U616" s="26">
        <f t="shared" si="28"/>
        <v>0</v>
      </c>
      <c r="V616" s="26">
        <f t="shared" si="29"/>
        <v>0</v>
      </c>
    </row>
    <row r="617" spans="1:22" x14ac:dyDescent="0.35">
      <c r="A617" s="20">
        <v>520768</v>
      </c>
      <c r="B617" s="1" t="s">
        <v>1570</v>
      </c>
      <c r="C617" s="19" t="s">
        <v>988</v>
      </c>
      <c r="D617" s="2">
        <v>0</v>
      </c>
      <c r="E617" s="2">
        <v>65.69</v>
      </c>
      <c r="F617" s="2">
        <v>0</v>
      </c>
      <c r="G617" s="2">
        <v>65.69</v>
      </c>
      <c r="H617" s="19" t="s">
        <v>980</v>
      </c>
      <c r="I617" s="4">
        <v>2023</v>
      </c>
      <c r="J617" s="4">
        <v>4</v>
      </c>
      <c r="K617" s="21">
        <v>4</v>
      </c>
      <c r="L617" s="1" t="s">
        <v>1608</v>
      </c>
      <c r="M617" s="19" t="s">
        <v>1609</v>
      </c>
      <c r="N617" s="4">
        <v>4</v>
      </c>
      <c r="O617" s="4">
        <v>1</v>
      </c>
      <c r="P617" s="5">
        <v>45040</v>
      </c>
      <c r="Q617" s="25">
        <f>VLOOKUP(H617,'[2]FDC1 zone Hyp1'!$A$2:$Y$43,24,0)</f>
        <v>0</v>
      </c>
      <c r="R617" s="25">
        <f>VLOOKUP(H617,'[2]FDC2 zone Hyp2'!$A$2:$AA$43,24,0)</f>
        <v>0</v>
      </c>
      <c r="S617" s="25">
        <f>VLOOKUP(H617,'[2]FDC1 Hyp3 taxeha1'!$A$1:$AA$43,27,0)</f>
        <v>0</v>
      </c>
      <c r="T617" s="26">
        <f t="shared" si="27"/>
        <v>0</v>
      </c>
      <c r="U617" s="26">
        <f t="shared" si="28"/>
        <v>0</v>
      </c>
      <c r="V617" s="26">
        <f t="shared" si="29"/>
        <v>0</v>
      </c>
    </row>
    <row r="618" spans="1:22" x14ac:dyDescent="0.35">
      <c r="A618" s="20">
        <v>520769</v>
      </c>
      <c r="B618" s="1" t="s">
        <v>1346</v>
      </c>
      <c r="C618" s="19" t="s">
        <v>520</v>
      </c>
      <c r="D618" s="2">
        <v>0</v>
      </c>
      <c r="E618" s="2">
        <v>164.36</v>
      </c>
      <c r="F618" s="2">
        <v>0</v>
      </c>
      <c r="G618" s="2">
        <v>164.36</v>
      </c>
      <c r="H618" s="19" t="s">
        <v>492</v>
      </c>
      <c r="I618" s="4">
        <v>2023</v>
      </c>
      <c r="J618" s="4">
        <v>5</v>
      </c>
      <c r="K618" s="21">
        <v>10</v>
      </c>
      <c r="L618" s="1" t="s">
        <v>1608</v>
      </c>
      <c r="M618" s="19" t="s">
        <v>1609</v>
      </c>
      <c r="N618" s="4">
        <v>5</v>
      </c>
      <c r="O618" s="4">
        <v>1</v>
      </c>
      <c r="P618" s="5">
        <v>45040</v>
      </c>
      <c r="Q618" s="25">
        <f>VLOOKUP(H618,'[2]FDC1 zone Hyp1'!$A$2:$Y$43,24,0)</f>
        <v>96.97</v>
      </c>
      <c r="R618" s="25">
        <f>VLOOKUP(H618,'[2]FDC2 zone Hyp2'!$A$2:$AA$43,24,0)</f>
        <v>101.32</v>
      </c>
      <c r="S618" s="25">
        <f>VLOOKUP(H618,'[2]FDC1 Hyp3 taxeha1'!$A$1:$AA$43,27,0)</f>
        <v>0</v>
      </c>
      <c r="T618" s="26">
        <f t="shared" si="27"/>
        <v>969.7</v>
      </c>
      <c r="U618" s="26">
        <f t="shared" si="28"/>
        <v>1013.1999999999999</v>
      </c>
      <c r="V618" s="26">
        <f t="shared" si="29"/>
        <v>0</v>
      </c>
    </row>
    <row r="619" spans="1:22" x14ac:dyDescent="0.35">
      <c r="A619" s="20">
        <v>520770</v>
      </c>
      <c r="B619" s="1" t="s">
        <v>1163</v>
      </c>
      <c r="C619" s="19" t="s">
        <v>177</v>
      </c>
      <c r="D619" s="2">
        <v>31.05</v>
      </c>
      <c r="E619" s="2">
        <v>1278</v>
      </c>
      <c r="F619" s="2">
        <v>0</v>
      </c>
      <c r="G619" s="2">
        <v>1309.05</v>
      </c>
      <c r="H619" s="19" t="s">
        <v>12</v>
      </c>
      <c r="I619" s="4">
        <v>2023</v>
      </c>
      <c r="J619" s="4">
        <v>110</v>
      </c>
      <c r="K619" s="21">
        <v>115</v>
      </c>
      <c r="L619" s="1" t="s">
        <v>1608</v>
      </c>
      <c r="M619" s="19" t="s">
        <v>1609</v>
      </c>
      <c r="N619" s="4">
        <v>115</v>
      </c>
      <c r="O619" s="4">
        <v>1</v>
      </c>
      <c r="P619" s="5">
        <v>45040</v>
      </c>
      <c r="Q619" s="25">
        <f>VLOOKUP(H619,'[2]FDC1 zone Hyp1'!$A$2:$Y$43,24,0)</f>
        <v>14.75</v>
      </c>
      <c r="R619" s="25">
        <f>VLOOKUP(H619,'[2]FDC2 zone Hyp2'!$A$2:$AA$43,24,0)</f>
        <v>20.51</v>
      </c>
      <c r="S619" s="25">
        <f>VLOOKUP(H619,'[2]FDC1 Hyp3 taxeha1'!$A$1:$AA$43,27,0)</f>
        <v>0</v>
      </c>
      <c r="T619" s="26">
        <f t="shared" si="27"/>
        <v>1696.25</v>
      </c>
      <c r="U619" s="26">
        <f t="shared" si="28"/>
        <v>2358.65</v>
      </c>
      <c r="V619" s="26">
        <f t="shared" si="29"/>
        <v>0</v>
      </c>
    </row>
    <row r="620" spans="1:22" x14ac:dyDescent="0.35">
      <c r="A620" s="20">
        <v>520771</v>
      </c>
      <c r="B620" s="1" t="s">
        <v>1160</v>
      </c>
      <c r="C620" s="19" t="s">
        <v>1159</v>
      </c>
      <c r="D620" s="2">
        <v>44.44</v>
      </c>
      <c r="E620" s="2">
        <v>17.38</v>
      </c>
      <c r="F620" s="2">
        <v>0</v>
      </c>
      <c r="G620" s="2">
        <v>61.82</v>
      </c>
      <c r="H620" s="19" t="s">
        <v>12</v>
      </c>
      <c r="I620" s="4">
        <v>2023</v>
      </c>
      <c r="J620" s="4">
        <v>4</v>
      </c>
      <c r="K620" s="21">
        <v>4</v>
      </c>
      <c r="L620" s="1" t="s">
        <v>1608</v>
      </c>
      <c r="M620" s="19" t="s">
        <v>1609</v>
      </c>
      <c r="N620" s="4">
        <v>1</v>
      </c>
      <c r="O620" s="4">
        <v>1</v>
      </c>
      <c r="P620" s="5">
        <v>45040</v>
      </c>
      <c r="Q620" s="25">
        <f>VLOOKUP(H620,'[2]FDC1 zone Hyp1'!$A$2:$Y$43,24,0)</f>
        <v>14.75</v>
      </c>
      <c r="R620" s="25">
        <f>VLOOKUP(H620,'[2]FDC2 zone Hyp2'!$A$2:$AA$43,24,0)</f>
        <v>20.51</v>
      </c>
      <c r="S620" s="25">
        <f>VLOOKUP(H620,'[2]FDC1 Hyp3 taxeha1'!$A$1:$AA$43,27,0)</f>
        <v>0</v>
      </c>
      <c r="T620" s="26">
        <f t="shared" si="27"/>
        <v>59</v>
      </c>
      <c r="U620" s="26">
        <f t="shared" si="28"/>
        <v>82.04</v>
      </c>
      <c r="V620" s="26">
        <f t="shared" si="29"/>
        <v>0</v>
      </c>
    </row>
    <row r="621" spans="1:22" x14ac:dyDescent="0.35">
      <c r="A621" s="20">
        <v>520773</v>
      </c>
      <c r="B621" s="1" t="s">
        <v>1397</v>
      </c>
      <c r="C621" s="19" t="s">
        <v>584</v>
      </c>
      <c r="D621" s="2">
        <v>474.08</v>
      </c>
      <c r="E621" s="2">
        <v>155.83000000000001</v>
      </c>
      <c r="F621" s="2">
        <v>0</v>
      </c>
      <c r="G621" s="2">
        <v>629.91</v>
      </c>
      <c r="H621" s="19" t="s">
        <v>88</v>
      </c>
      <c r="I621" s="4">
        <v>2023</v>
      </c>
      <c r="J621" s="4">
        <v>10</v>
      </c>
      <c r="K621" s="21">
        <v>10</v>
      </c>
      <c r="L621" s="1" t="s">
        <v>1608</v>
      </c>
      <c r="M621" s="19" t="s">
        <v>1609</v>
      </c>
      <c r="N621" s="4">
        <v>7</v>
      </c>
      <c r="O621" s="4">
        <v>1</v>
      </c>
      <c r="P621" s="5">
        <v>45040</v>
      </c>
      <c r="Q621" s="25">
        <f>VLOOKUP(H621,'[2]FDC1 zone Hyp1'!$A$2:$Y$43,24,0)</f>
        <v>48.63</v>
      </c>
      <c r="R621" s="25">
        <f>VLOOKUP(H621,'[2]FDC2 zone Hyp2'!$A$2:$AA$43,24,0)</f>
        <v>53.52</v>
      </c>
      <c r="S621" s="25">
        <f>VLOOKUP(H621,'[2]FDC1 Hyp3 taxeha1'!$A$1:$AA$43,27,0)</f>
        <v>0</v>
      </c>
      <c r="T621" s="26">
        <f t="shared" si="27"/>
        <v>486.3</v>
      </c>
      <c r="U621" s="26">
        <f t="shared" si="28"/>
        <v>535.20000000000005</v>
      </c>
      <c r="V621" s="26">
        <f t="shared" si="29"/>
        <v>0</v>
      </c>
    </row>
    <row r="622" spans="1:22" x14ac:dyDescent="0.35">
      <c r="A622" s="20">
        <v>520774</v>
      </c>
      <c r="B622" s="1" t="s">
        <v>1387</v>
      </c>
      <c r="C622" s="19" t="s">
        <v>580</v>
      </c>
      <c r="D622" s="2">
        <v>0</v>
      </c>
      <c r="E622" s="2">
        <v>23</v>
      </c>
      <c r="F622" s="2">
        <v>0</v>
      </c>
      <c r="G622" s="2">
        <v>23</v>
      </c>
      <c r="H622" s="19" t="s">
        <v>88</v>
      </c>
      <c r="I622" s="4">
        <v>2023</v>
      </c>
      <c r="J622" s="4">
        <v>3</v>
      </c>
      <c r="K622" s="21">
        <v>3</v>
      </c>
      <c r="L622" s="1" t="s">
        <v>1608</v>
      </c>
      <c r="M622" s="19" t="s">
        <v>1609</v>
      </c>
      <c r="N622" s="4">
        <v>3</v>
      </c>
      <c r="O622" s="4">
        <v>1</v>
      </c>
      <c r="P622" s="5">
        <v>45040</v>
      </c>
      <c r="Q622" s="25">
        <f>VLOOKUP(H622,'[2]FDC1 zone Hyp1'!$A$2:$Y$43,24,0)</f>
        <v>48.63</v>
      </c>
      <c r="R622" s="25">
        <f>VLOOKUP(H622,'[2]FDC2 zone Hyp2'!$A$2:$AA$43,24,0)</f>
        <v>53.52</v>
      </c>
      <c r="S622" s="25">
        <f>VLOOKUP(H622,'[2]FDC1 Hyp3 taxeha1'!$A$1:$AA$43,27,0)</f>
        <v>0</v>
      </c>
      <c r="T622" s="26">
        <f t="shared" si="27"/>
        <v>145.89000000000001</v>
      </c>
      <c r="U622" s="26">
        <f t="shared" si="28"/>
        <v>160.56</v>
      </c>
      <c r="V622" s="26">
        <f t="shared" si="29"/>
        <v>0</v>
      </c>
    </row>
    <row r="623" spans="1:22" x14ac:dyDescent="0.35">
      <c r="A623" s="20">
        <v>520775</v>
      </c>
      <c r="B623" s="1" t="s">
        <v>1523</v>
      </c>
      <c r="C623" s="19" t="s">
        <v>861</v>
      </c>
      <c r="D623" s="2">
        <v>438.42</v>
      </c>
      <c r="E623" s="2">
        <v>136.13999999999999</v>
      </c>
      <c r="F623" s="2">
        <v>0</v>
      </c>
      <c r="G623" s="2">
        <v>574.55999999999995</v>
      </c>
      <c r="H623" s="19" t="s">
        <v>853</v>
      </c>
      <c r="I623" s="4">
        <v>2023</v>
      </c>
      <c r="J623" s="4">
        <v>3</v>
      </c>
      <c r="K623" s="21">
        <v>3</v>
      </c>
      <c r="L623" s="1" t="s">
        <v>1608</v>
      </c>
      <c r="M623" s="19" t="s">
        <v>1609</v>
      </c>
      <c r="N623" s="4">
        <v>2</v>
      </c>
      <c r="O623" s="4">
        <v>1</v>
      </c>
      <c r="P623" s="5">
        <v>45040</v>
      </c>
      <c r="Q623" s="25">
        <f>VLOOKUP(H623,'[2]FDC1 zone Hyp1'!$A$2:$Y$43,24,0)</f>
        <v>0</v>
      </c>
      <c r="R623" s="25">
        <f>VLOOKUP(H623,'[2]FDC2 zone Hyp2'!$A$2:$AA$43,24,0)</f>
        <v>0</v>
      </c>
      <c r="S623" s="25">
        <f>VLOOKUP(H623,'[2]FDC1 Hyp3 taxeha1'!$A$1:$AA$43,27,0)</f>
        <v>0</v>
      </c>
      <c r="T623" s="26">
        <f t="shared" si="27"/>
        <v>0</v>
      </c>
      <c r="U623" s="26">
        <f t="shared" si="28"/>
        <v>0</v>
      </c>
      <c r="V623" s="26">
        <f t="shared" si="29"/>
        <v>0</v>
      </c>
    </row>
    <row r="624" spans="1:22" x14ac:dyDescent="0.35">
      <c r="A624" s="20">
        <v>520777</v>
      </c>
      <c r="B624" s="1" t="s">
        <v>1058</v>
      </c>
      <c r="C624" s="19" t="s">
        <v>144</v>
      </c>
      <c r="D624" s="2">
        <v>27.88</v>
      </c>
      <c r="E624" s="2">
        <v>13.3</v>
      </c>
      <c r="F624" s="2">
        <v>0</v>
      </c>
      <c r="G624" s="2">
        <v>41.18</v>
      </c>
      <c r="H624" s="19" t="s">
        <v>86</v>
      </c>
      <c r="I624" s="4">
        <v>2023</v>
      </c>
      <c r="J624" s="4">
        <v>2</v>
      </c>
      <c r="K624" s="21">
        <v>2</v>
      </c>
      <c r="L624" s="1" t="s">
        <v>1608</v>
      </c>
      <c r="M624" s="19" t="s">
        <v>1609</v>
      </c>
      <c r="O624" s="4">
        <v>1</v>
      </c>
      <c r="P624" s="5">
        <v>45040</v>
      </c>
      <c r="Q624" s="25">
        <f>VLOOKUP(H624,'[2]FDC1 zone Hyp1'!$A$2:$Y$43,24,0)</f>
        <v>94.34</v>
      </c>
      <c r="R624" s="25">
        <f>VLOOKUP(H624,'[2]FDC2 zone Hyp2'!$A$2:$AA$43,24,0)</f>
        <v>98.85</v>
      </c>
      <c r="S624" s="25">
        <f>VLOOKUP(H624,'[2]FDC1 Hyp3 taxeha1'!$A$1:$AA$43,27,0)</f>
        <v>0</v>
      </c>
      <c r="T624" s="26">
        <f t="shared" si="27"/>
        <v>188.68</v>
      </c>
      <c r="U624" s="26">
        <f t="shared" si="28"/>
        <v>197.7</v>
      </c>
      <c r="V624" s="26">
        <f t="shared" si="29"/>
        <v>0</v>
      </c>
    </row>
    <row r="625" spans="1:22" x14ac:dyDescent="0.35">
      <c r="A625" s="20">
        <v>520778</v>
      </c>
      <c r="B625" s="1" t="s">
        <v>1513</v>
      </c>
      <c r="C625" s="19" t="s">
        <v>887</v>
      </c>
      <c r="D625" s="2">
        <v>4.6100000000000003</v>
      </c>
      <c r="E625" s="2">
        <v>10.76</v>
      </c>
      <c r="F625" s="2">
        <v>0</v>
      </c>
      <c r="G625" s="2">
        <v>15.37</v>
      </c>
      <c r="H625" s="19" t="s">
        <v>853</v>
      </c>
      <c r="I625" s="4">
        <v>2023</v>
      </c>
      <c r="J625" s="4">
        <v>2</v>
      </c>
      <c r="K625" s="21">
        <v>2</v>
      </c>
      <c r="L625" s="1" t="s">
        <v>1608</v>
      </c>
      <c r="M625" s="19" t="s">
        <v>1609</v>
      </c>
      <c r="O625" s="4">
        <v>1</v>
      </c>
      <c r="P625" s="5">
        <v>45040</v>
      </c>
      <c r="Q625" s="25">
        <f>VLOOKUP(H625,'[2]FDC1 zone Hyp1'!$A$2:$Y$43,24,0)</f>
        <v>0</v>
      </c>
      <c r="R625" s="25">
        <f>VLOOKUP(H625,'[2]FDC2 zone Hyp2'!$A$2:$AA$43,24,0)</f>
        <v>0</v>
      </c>
      <c r="S625" s="25">
        <f>VLOOKUP(H625,'[2]FDC1 Hyp3 taxeha1'!$A$1:$AA$43,27,0)</f>
        <v>0</v>
      </c>
      <c r="T625" s="26">
        <f t="shared" si="27"/>
        <v>0</v>
      </c>
      <c r="U625" s="26">
        <f t="shared" si="28"/>
        <v>0</v>
      </c>
      <c r="V625" s="26">
        <f t="shared" si="29"/>
        <v>0</v>
      </c>
    </row>
    <row r="626" spans="1:22" x14ac:dyDescent="0.35">
      <c r="A626" s="20">
        <v>520780</v>
      </c>
      <c r="B626" s="1" t="s">
        <v>1388</v>
      </c>
      <c r="C626" s="19" t="s">
        <v>570</v>
      </c>
      <c r="D626" s="2">
        <v>123.72</v>
      </c>
      <c r="E626" s="2">
        <v>16.89</v>
      </c>
      <c r="F626" s="2">
        <v>0</v>
      </c>
      <c r="G626" s="2">
        <v>140.61000000000001</v>
      </c>
      <c r="H626" s="19" t="s">
        <v>88</v>
      </c>
      <c r="I626" s="4">
        <v>2023</v>
      </c>
      <c r="J626" s="4">
        <v>4</v>
      </c>
      <c r="K626" s="21">
        <v>4</v>
      </c>
      <c r="L626" s="1" t="s">
        <v>1608</v>
      </c>
      <c r="M626" s="19" t="s">
        <v>1609</v>
      </c>
      <c r="N626" s="4">
        <v>2</v>
      </c>
      <c r="O626" s="4">
        <v>1</v>
      </c>
      <c r="P626" s="5">
        <v>45040</v>
      </c>
      <c r="Q626" s="25">
        <f>VLOOKUP(H626,'[2]FDC1 zone Hyp1'!$A$2:$Y$43,24,0)</f>
        <v>48.63</v>
      </c>
      <c r="R626" s="25">
        <f>VLOOKUP(H626,'[2]FDC2 zone Hyp2'!$A$2:$AA$43,24,0)</f>
        <v>53.52</v>
      </c>
      <c r="S626" s="25">
        <f>VLOOKUP(H626,'[2]FDC1 Hyp3 taxeha1'!$A$1:$AA$43,27,0)</f>
        <v>0</v>
      </c>
      <c r="T626" s="26">
        <f t="shared" si="27"/>
        <v>194.52</v>
      </c>
      <c r="U626" s="26">
        <f t="shared" si="28"/>
        <v>214.08</v>
      </c>
      <c r="V626" s="26">
        <f t="shared" si="29"/>
        <v>0</v>
      </c>
    </row>
    <row r="627" spans="1:22" x14ac:dyDescent="0.35">
      <c r="A627" s="20">
        <v>520781</v>
      </c>
      <c r="B627" s="1" t="s">
        <v>103</v>
      </c>
      <c r="C627" s="19" t="s">
        <v>521</v>
      </c>
      <c r="D627" s="2">
        <v>0</v>
      </c>
      <c r="E627" s="2">
        <v>242.06</v>
      </c>
      <c r="F627" s="2">
        <v>0</v>
      </c>
      <c r="G627" s="2">
        <v>242.06</v>
      </c>
      <c r="H627" s="19" t="s">
        <v>492</v>
      </c>
      <c r="I627" s="4">
        <v>2023</v>
      </c>
      <c r="J627" s="4">
        <v>10</v>
      </c>
      <c r="K627" s="21">
        <v>15</v>
      </c>
      <c r="L627" s="1" t="s">
        <v>1608</v>
      </c>
      <c r="M627" s="19" t="s">
        <v>1609</v>
      </c>
      <c r="N627" s="4">
        <v>4</v>
      </c>
      <c r="O627" s="4">
        <v>1</v>
      </c>
      <c r="P627" s="5">
        <v>45040</v>
      </c>
      <c r="Q627" s="25">
        <f>VLOOKUP(H627,'[2]FDC1 zone Hyp1'!$A$2:$Y$43,24,0)</f>
        <v>96.97</v>
      </c>
      <c r="R627" s="25">
        <f>VLOOKUP(H627,'[2]FDC2 zone Hyp2'!$A$2:$AA$43,24,0)</f>
        <v>101.32</v>
      </c>
      <c r="S627" s="25">
        <f>VLOOKUP(H627,'[2]FDC1 Hyp3 taxeha1'!$A$1:$AA$43,27,0)</f>
        <v>0</v>
      </c>
      <c r="T627" s="26">
        <f t="shared" si="27"/>
        <v>1454.55</v>
      </c>
      <c r="U627" s="26">
        <f t="shared" si="28"/>
        <v>1519.8</v>
      </c>
      <c r="V627" s="26">
        <f t="shared" si="29"/>
        <v>0</v>
      </c>
    </row>
    <row r="628" spans="1:22" x14ac:dyDescent="0.35">
      <c r="A628" s="20">
        <v>520782</v>
      </c>
      <c r="B628" s="1" t="s">
        <v>1399</v>
      </c>
      <c r="C628" s="19" t="s">
        <v>583</v>
      </c>
      <c r="D628" s="2">
        <v>674.51</v>
      </c>
      <c r="E628" s="2">
        <v>53.39</v>
      </c>
      <c r="F628" s="2">
        <v>0</v>
      </c>
      <c r="G628" s="2">
        <v>727.9</v>
      </c>
      <c r="H628" s="19" t="s">
        <v>88</v>
      </c>
      <c r="I628" s="4">
        <v>2023</v>
      </c>
      <c r="J628" s="4">
        <v>12</v>
      </c>
      <c r="K628" s="21">
        <v>12</v>
      </c>
      <c r="L628" s="1" t="s">
        <v>1608</v>
      </c>
      <c r="M628" s="19" t="s">
        <v>1609</v>
      </c>
      <c r="N628" s="4">
        <v>12</v>
      </c>
      <c r="O628" s="4">
        <v>1</v>
      </c>
      <c r="P628" s="5">
        <v>45040</v>
      </c>
      <c r="Q628" s="25">
        <f>VLOOKUP(H628,'[2]FDC1 zone Hyp1'!$A$2:$Y$43,24,0)</f>
        <v>48.63</v>
      </c>
      <c r="R628" s="25">
        <f>VLOOKUP(H628,'[2]FDC2 zone Hyp2'!$A$2:$AA$43,24,0)</f>
        <v>53.52</v>
      </c>
      <c r="S628" s="25">
        <f>VLOOKUP(H628,'[2]FDC1 Hyp3 taxeha1'!$A$1:$AA$43,27,0)</f>
        <v>0</v>
      </c>
      <c r="T628" s="26">
        <f t="shared" si="27"/>
        <v>583.56000000000006</v>
      </c>
      <c r="U628" s="26">
        <f t="shared" si="28"/>
        <v>642.24</v>
      </c>
      <c r="V628" s="26">
        <f t="shared" si="29"/>
        <v>0</v>
      </c>
    </row>
    <row r="629" spans="1:22" x14ac:dyDescent="0.35">
      <c r="A629" s="20">
        <v>520783</v>
      </c>
      <c r="B629" s="1" t="s">
        <v>1592</v>
      </c>
      <c r="C629" s="19" t="s">
        <v>1585</v>
      </c>
      <c r="D629" s="2">
        <v>4.7300000000000004</v>
      </c>
      <c r="E629" s="2">
        <v>45</v>
      </c>
      <c r="F629" s="2">
        <v>0</v>
      </c>
      <c r="G629" s="2">
        <v>49.73</v>
      </c>
      <c r="H629" s="19" t="s">
        <v>999</v>
      </c>
      <c r="I629" s="4">
        <v>2023</v>
      </c>
      <c r="J629" s="4">
        <v>3</v>
      </c>
      <c r="K629" s="21">
        <v>3</v>
      </c>
      <c r="L629" s="1" t="s">
        <v>1608</v>
      </c>
      <c r="M629" s="19" t="s">
        <v>1609</v>
      </c>
      <c r="N629" s="4">
        <v>2</v>
      </c>
      <c r="O629" s="4">
        <v>1</v>
      </c>
      <c r="P629" s="5">
        <v>45040</v>
      </c>
      <c r="Q629" s="25">
        <f>VLOOKUP(H629,'[2]FDC1 zone Hyp1'!$A$2:$Y$43,24,0)</f>
        <v>15.58</v>
      </c>
      <c r="R629" s="25">
        <f>VLOOKUP(H629,'[2]FDC2 zone Hyp2'!$A$2:$AA$43,24,0)</f>
        <v>20.76</v>
      </c>
      <c r="S629" s="25">
        <f>VLOOKUP(H629,'[2]FDC1 Hyp3 taxeha1'!$A$1:$AA$43,27,0)</f>
        <v>0</v>
      </c>
      <c r="T629" s="26">
        <f t="shared" si="27"/>
        <v>46.74</v>
      </c>
      <c r="U629" s="26">
        <f t="shared" si="28"/>
        <v>62.28</v>
      </c>
      <c r="V629" s="26">
        <f t="shared" si="29"/>
        <v>0</v>
      </c>
    </row>
    <row r="630" spans="1:22" x14ac:dyDescent="0.35">
      <c r="A630" s="20">
        <v>520785</v>
      </c>
      <c r="B630" s="1" t="s">
        <v>1573</v>
      </c>
      <c r="C630" s="19" t="s">
        <v>989</v>
      </c>
      <c r="D630" s="2">
        <v>0</v>
      </c>
      <c r="E630" s="2">
        <v>478.06</v>
      </c>
      <c r="F630" s="2">
        <v>0</v>
      </c>
      <c r="G630" s="2">
        <v>478.06</v>
      </c>
      <c r="H630" s="19" t="s">
        <v>980</v>
      </c>
      <c r="I630" s="4">
        <v>2023</v>
      </c>
      <c r="J630" s="4">
        <v>35</v>
      </c>
      <c r="K630" s="21">
        <v>35</v>
      </c>
      <c r="L630" s="1" t="s">
        <v>1608</v>
      </c>
      <c r="M630" s="19" t="s">
        <v>1609</v>
      </c>
      <c r="N630" s="4">
        <v>20</v>
      </c>
      <c r="O630" s="4">
        <v>1</v>
      </c>
      <c r="P630" s="5">
        <v>45040</v>
      </c>
      <c r="Q630" s="25">
        <f>VLOOKUP(H630,'[2]FDC1 zone Hyp1'!$A$2:$Y$43,24,0)</f>
        <v>0</v>
      </c>
      <c r="R630" s="25">
        <f>VLOOKUP(H630,'[2]FDC2 zone Hyp2'!$A$2:$AA$43,24,0)</f>
        <v>0</v>
      </c>
      <c r="S630" s="25">
        <f>VLOOKUP(H630,'[2]FDC1 Hyp3 taxeha1'!$A$1:$AA$43,27,0)</f>
        <v>0</v>
      </c>
      <c r="T630" s="26">
        <f t="shared" si="27"/>
        <v>0</v>
      </c>
      <c r="U630" s="26">
        <f t="shared" si="28"/>
        <v>0</v>
      </c>
      <c r="V630" s="26">
        <f t="shared" si="29"/>
        <v>0</v>
      </c>
    </row>
    <row r="631" spans="1:22" x14ac:dyDescent="0.35">
      <c r="A631" s="20">
        <v>520786</v>
      </c>
      <c r="B631" s="1" t="s">
        <v>1134</v>
      </c>
      <c r="C631" s="19" t="s">
        <v>106</v>
      </c>
      <c r="D631" s="2">
        <v>0</v>
      </c>
      <c r="E631" s="2">
        <v>290.36</v>
      </c>
      <c r="F631" s="2">
        <v>0</v>
      </c>
      <c r="G631" s="2">
        <v>290.36</v>
      </c>
      <c r="H631" s="19" t="s">
        <v>86</v>
      </c>
      <c r="I631" s="4">
        <v>2023</v>
      </c>
      <c r="J631" s="4">
        <v>10</v>
      </c>
      <c r="K631" s="21">
        <v>10</v>
      </c>
      <c r="L631" s="1" t="s">
        <v>1608</v>
      </c>
      <c r="M631" s="19" t="s">
        <v>1609</v>
      </c>
      <c r="N631" s="4">
        <v>10</v>
      </c>
      <c r="O631" s="4">
        <v>1</v>
      </c>
      <c r="P631" s="5">
        <v>45040</v>
      </c>
      <c r="Q631" s="25">
        <f>VLOOKUP(H631,'[2]FDC1 zone Hyp1'!$A$2:$Y$43,24,0)</f>
        <v>94.34</v>
      </c>
      <c r="R631" s="25">
        <f>VLOOKUP(H631,'[2]FDC2 zone Hyp2'!$A$2:$AA$43,24,0)</f>
        <v>98.85</v>
      </c>
      <c r="S631" s="25">
        <f>VLOOKUP(H631,'[2]FDC1 Hyp3 taxeha1'!$A$1:$AA$43,27,0)</f>
        <v>0</v>
      </c>
      <c r="T631" s="26">
        <f t="shared" si="27"/>
        <v>943.40000000000009</v>
      </c>
      <c r="U631" s="26">
        <f t="shared" si="28"/>
        <v>988.5</v>
      </c>
      <c r="V631" s="26">
        <f t="shared" si="29"/>
        <v>0</v>
      </c>
    </row>
    <row r="632" spans="1:22" x14ac:dyDescent="0.35">
      <c r="A632" s="20">
        <v>520787</v>
      </c>
      <c r="B632" s="1" t="s">
        <v>1316</v>
      </c>
      <c r="C632" s="19" t="s">
        <v>219</v>
      </c>
      <c r="D632" s="2">
        <v>220</v>
      </c>
      <c r="E632" s="2">
        <v>76.25</v>
      </c>
      <c r="F632" s="2">
        <v>0</v>
      </c>
      <c r="G632" s="2">
        <v>296.25</v>
      </c>
      <c r="H632" s="19" t="s">
        <v>111</v>
      </c>
      <c r="I632" s="4">
        <v>2023</v>
      </c>
      <c r="J632" s="4">
        <v>3</v>
      </c>
      <c r="K632" s="21">
        <v>3</v>
      </c>
      <c r="L632" s="1" t="s">
        <v>1608</v>
      </c>
      <c r="M632" s="19" t="s">
        <v>1609</v>
      </c>
      <c r="N632" s="4">
        <v>2</v>
      </c>
      <c r="O632" s="4">
        <v>1</v>
      </c>
      <c r="P632" s="5">
        <v>45040</v>
      </c>
      <c r="Q632" s="25">
        <f>VLOOKUP(H632,'[2]FDC1 zone Hyp1'!$A$2:$Y$43,24,0)</f>
        <v>83.82</v>
      </c>
      <c r="R632" s="25">
        <f>VLOOKUP(H632,'[2]FDC2 zone Hyp2'!$A$2:$AA$43,24,0)</f>
        <v>88.42</v>
      </c>
      <c r="S632" s="25">
        <f>VLOOKUP(H632,'[2]FDC1 Hyp3 taxeha1'!$A$1:$AA$43,27,0)</f>
        <v>0</v>
      </c>
      <c r="T632" s="26">
        <f t="shared" si="27"/>
        <v>251.45999999999998</v>
      </c>
      <c r="U632" s="26">
        <f t="shared" si="28"/>
        <v>265.26</v>
      </c>
      <c r="V632" s="26">
        <f t="shared" si="29"/>
        <v>0</v>
      </c>
    </row>
    <row r="633" spans="1:22" x14ac:dyDescent="0.35">
      <c r="A633" s="20">
        <v>520788</v>
      </c>
      <c r="B633" s="1" t="s">
        <v>1272</v>
      </c>
      <c r="C633" s="19" t="s">
        <v>399</v>
      </c>
      <c r="D633" s="2">
        <v>83.36</v>
      </c>
      <c r="E633" s="2">
        <v>44.4</v>
      </c>
      <c r="F633" s="2">
        <v>0</v>
      </c>
      <c r="G633" s="2">
        <v>127.76</v>
      </c>
      <c r="H633" s="19" t="s">
        <v>367</v>
      </c>
      <c r="I633" s="4">
        <v>2023</v>
      </c>
      <c r="J633" s="4">
        <v>5</v>
      </c>
      <c r="K633" s="21">
        <v>5</v>
      </c>
      <c r="L633" s="1" t="s">
        <v>1608</v>
      </c>
      <c r="M633" s="19" t="s">
        <v>1609</v>
      </c>
      <c r="N633" s="4">
        <v>3</v>
      </c>
      <c r="O633" s="4">
        <v>1</v>
      </c>
      <c r="P633" s="5">
        <v>45040</v>
      </c>
      <c r="Q633" s="25">
        <f>VLOOKUP(H633,'[2]FDC1 zone Hyp1'!$A$2:$Y$43,24,0)</f>
        <v>64.040000000000006</v>
      </c>
      <c r="R633" s="25">
        <f>VLOOKUP(H633,'[2]FDC2 zone Hyp2'!$A$2:$AA$43,24,0)</f>
        <v>69.069999999999993</v>
      </c>
      <c r="S633" s="25">
        <f>VLOOKUP(H633,'[2]FDC1 Hyp3 taxeha1'!$A$1:$AA$43,27,0)</f>
        <v>0</v>
      </c>
      <c r="T633" s="26">
        <f t="shared" si="27"/>
        <v>320.20000000000005</v>
      </c>
      <c r="U633" s="26">
        <f t="shared" si="28"/>
        <v>345.34999999999997</v>
      </c>
      <c r="V633" s="26">
        <f t="shared" si="29"/>
        <v>0</v>
      </c>
    </row>
    <row r="634" spans="1:22" x14ac:dyDescent="0.35">
      <c r="A634" s="20">
        <v>520791</v>
      </c>
      <c r="B634" s="1" t="s">
        <v>1450</v>
      </c>
      <c r="C634" s="19" t="s">
        <v>710</v>
      </c>
      <c r="D634" s="2">
        <v>218.69</v>
      </c>
      <c r="E634" s="2">
        <v>198.54</v>
      </c>
      <c r="F634" s="2">
        <v>0</v>
      </c>
      <c r="G634" s="2">
        <v>417.23</v>
      </c>
      <c r="H634" s="19" t="s">
        <v>700</v>
      </c>
      <c r="I634" s="4">
        <v>2023</v>
      </c>
      <c r="J634" s="4">
        <v>14</v>
      </c>
      <c r="K634" s="21">
        <v>14</v>
      </c>
      <c r="L634" s="1" t="s">
        <v>1608</v>
      </c>
      <c r="M634" s="19" t="s">
        <v>1609</v>
      </c>
      <c r="N634" s="4">
        <v>12</v>
      </c>
      <c r="O634" s="4">
        <v>1</v>
      </c>
      <c r="P634" s="5">
        <v>45040</v>
      </c>
      <c r="Q634" s="25">
        <f>VLOOKUP(H634,'[2]FDC1 zone Hyp1'!$A$2:$Y$43,24,0)</f>
        <v>40.96</v>
      </c>
      <c r="R634" s="25">
        <f>VLOOKUP(H634,'[2]FDC2 zone Hyp2'!$A$2:$AA$43,24,0)</f>
        <v>46.06</v>
      </c>
      <c r="S634" s="25">
        <f>VLOOKUP(H634,'[2]FDC1 Hyp3 taxeha1'!$A$1:$AA$43,27,0)</f>
        <v>0</v>
      </c>
      <c r="T634" s="26">
        <f t="shared" si="27"/>
        <v>573.44000000000005</v>
      </c>
      <c r="U634" s="26">
        <f t="shared" si="28"/>
        <v>644.84</v>
      </c>
      <c r="V634" s="26">
        <f t="shared" si="29"/>
        <v>0</v>
      </c>
    </row>
    <row r="635" spans="1:22" x14ac:dyDescent="0.35">
      <c r="A635" s="20">
        <v>520794</v>
      </c>
      <c r="B635" s="1" t="s">
        <v>1362</v>
      </c>
      <c r="C635" s="19" t="s">
        <v>539</v>
      </c>
      <c r="D635" s="2">
        <v>346</v>
      </c>
      <c r="E635" s="2">
        <v>93.87</v>
      </c>
      <c r="F635" s="2">
        <v>0</v>
      </c>
      <c r="G635" s="2">
        <v>439.87</v>
      </c>
      <c r="H635" s="19" t="s">
        <v>88</v>
      </c>
      <c r="I635" s="4">
        <v>2023</v>
      </c>
      <c r="J635" s="4">
        <v>10</v>
      </c>
      <c r="K635" s="21">
        <v>11</v>
      </c>
      <c r="L635" s="1" t="s">
        <v>1608</v>
      </c>
      <c r="M635" s="19" t="s">
        <v>1609</v>
      </c>
      <c r="N635" s="4">
        <v>11</v>
      </c>
      <c r="O635" s="4">
        <v>1</v>
      </c>
      <c r="P635" s="5">
        <v>45040</v>
      </c>
      <c r="Q635" s="25">
        <f>VLOOKUP(H635,'[2]FDC1 zone Hyp1'!$A$2:$Y$43,24,0)</f>
        <v>48.63</v>
      </c>
      <c r="R635" s="25">
        <f>VLOOKUP(H635,'[2]FDC2 zone Hyp2'!$A$2:$AA$43,24,0)</f>
        <v>53.52</v>
      </c>
      <c r="S635" s="25">
        <f>VLOOKUP(H635,'[2]FDC1 Hyp3 taxeha1'!$A$1:$AA$43,27,0)</f>
        <v>0</v>
      </c>
      <c r="T635" s="26">
        <f t="shared" si="27"/>
        <v>534.93000000000006</v>
      </c>
      <c r="U635" s="26">
        <f t="shared" si="28"/>
        <v>588.72</v>
      </c>
      <c r="V635" s="26">
        <f t="shared" si="29"/>
        <v>0</v>
      </c>
    </row>
    <row r="636" spans="1:22" x14ac:dyDescent="0.35">
      <c r="A636" s="20">
        <v>520795</v>
      </c>
      <c r="B636" s="1" t="s">
        <v>1510</v>
      </c>
      <c r="C636" s="19" t="s">
        <v>867</v>
      </c>
      <c r="D636" s="2">
        <v>690.43</v>
      </c>
      <c r="E636" s="2">
        <v>125.64</v>
      </c>
      <c r="F636" s="2">
        <v>0</v>
      </c>
      <c r="G636" s="2">
        <v>816.07</v>
      </c>
      <c r="H636" s="19" t="s">
        <v>853</v>
      </c>
      <c r="I636" s="4">
        <v>2023</v>
      </c>
      <c r="J636" s="4">
        <v>8</v>
      </c>
      <c r="K636" s="21">
        <v>8</v>
      </c>
      <c r="L636" s="1" t="s">
        <v>1608</v>
      </c>
      <c r="M636" s="19" t="s">
        <v>1609</v>
      </c>
      <c r="N636" s="4">
        <v>6</v>
      </c>
      <c r="O636" s="4">
        <v>1</v>
      </c>
      <c r="P636" s="5">
        <v>45040</v>
      </c>
      <c r="Q636" s="25">
        <f>VLOOKUP(H636,'[2]FDC1 zone Hyp1'!$A$2:$Y$43,24,0)</f>
        <v>0</v>
      </c>
      <c r="R636" s="25">
        <f>VLOOKUP(H636,'[2]FDC2 zone Hyp2'!$A$2:$AA$43,24,0)</f>
        <v>0</v>
      </c>
      <c r="S636" s="25">
        <f>VLOOKUP(H636,'[2]FDC1 Hyp3 taxeha1'!$A$1:$AA$43,27,0)</f>
        <v>0</v>
      </c>
      <c r="T636" s="26">
        <f t="shared" si="27"/>
        <v>0</v>
      </c>
      <c r="U636" s="26">
        <f t="shared" si="28"/>
        <v>0</v>
      </c>
      <c r="V636" s="26">
        <f t="shared" si="29"/>
        <v>0</v>
      </c>
    </row>
    <row r="637" spans="1:22" x14ac:dyDescent="0.35">
      <c r="A637" s="20">
        <v>520796</v>
      </c>
      <c r="B637" s="1" t="s">
        <v>1276</v>
      </c>
      <c r="C637" s="19" t="s">
        <v>834</v>
      </c>
      <c r="D637" s="2">
        <v>117.51</v>
      </c>
      <c r="E637" s="2">
        <v>90.85</v>
      </c>
      <c r="F637" s="2">
        <v>0</v>
      </c>
      <c r="G637" s="2">
        <v>208.36</v>
      </c>
      <c r="H637" s="19" t="s">
        <v>830</v>
      </c>
      <c r="I637" s="4">
        <v>2023</v>
      </c>
      <c r="J637" s="4">
        <v>4</v>
      </c>
      <c r="K637" s="21">
        <v>4</v>
      </c>
      <c r="L637" s="1" t="s">
        <v>1608</v>
      </c>
      <c r="M637" s="19" t="s">
        <v>1609</v>
      </c>
      <c r="N637" s="4">
        <v>2</v>
      </c>
      <c r="O637" s="4">
        <v>1</v>
      </c>
      <c r="P637" s="5">
        <v>45040</v>
      </c>
      <c r="Q637" s="25">
        <f>VLOOKUP(H637,'[2]FDC1 zone Hyp1'!$A$2:$Y$43,24,0)</f>
        <v>81.709999999999994</v>
      </c>
      <c r="R637" s="25">
        <f>VLOOKUP(H637,'[2]FDC2 zone Hyp2'!$A$2:$AA$43,24,0)</f>
        <v>87.68</v>
      </c>
      <c r="S637" s="25">
        <f>VLOOKUP(H637,'[2]FDC1 Hyp3 taxeha1'!$A$1:$AA$43,27,0)</f>
        <v>0</v>
      </c>
      <c r="T637" s="26">
        <f t="shared" si="27"/>
        <v>326.83999999999997</v>
      </c>
      <c r="U637" s="26">
        <f t="shared" si="28"/>
        <v>350.72</v>
      </c>
      <c r="V637" s="26">
        <f t="shared" si="29"/>
        <v>0</v>
      </c>
    </row>
    <row r="638" spans="1:22" x14ac:dyDescent="0.35">
      <c r="A638" s="20">
        <v>520797</v>
      </c>
      <c r="B638" s="1" t="s">
        <v>1211</v>
      </c>
      <c r="C638" s="19" t="s">
        <v>260</v>
      </c>
      <c r="D638" s="2">
        <v>1183.83</v>
      </c>
      <c r="E638" s="2">
        <v>614.25</v>
      </c>
      <c r="F638" s="2">
        <v>0</v>
      </c>
      <c r="G638" s="2">
        <v>1798.08</v>
      </c>
      <c r="H638" s="19" t="s">
        <v>181</v>
      </c>
      <c r="I638" s="4">
        <v>2023</v>
      </c>
      <c r="J638" s="4">
        <v>35</v>
      </c>
      <c r="K638" s="21">
        <v>55</v>
      </c>
      <c r="L638" s="1" t="s">
        <v>1608</v>
      </c>
      <c r="M638" s="19" t="s">
        <v>1609</v>
      </c>
      <c r="N638" s="4">
        <v>35</v>
      </c>
      <c r="O638" s="4">
        <v>1</v>
      </c>
      <c r="P638" s="5">
        <v>45040</v>
      </c>
      <c r="Q638" s="25">
        <f>VLOOKUP(H638,'[2]FDC1 zone Hyp1'!$A$2:$Y$43,24,0)</f>
        <v>58.01</v>
      </c>
      <c r="R638" s="25">
        <f>VLOOKUP(H638,'[2]FDC2 zone Hyp2'!$A$2:$AA$43,24,0)</f>
        <v>62.43</v>
      </c>
      <c r="S638" s="25">
        <f>VLOOKUP(H638,'[2]FDC1 Hyp3 taxeha1'!$A$1:$AA$43,27,0)</f>
        <v>0</v>
      </c>
      <c r="T638" s="26">
        <f t="shared" si="27"/>
        <v>3190.5499999999997</v>
      </c>
      <c r="U638" s="26">
        <f t="shared" si="28"/>
        <v>3433.65</v>
      </c>
      <c r="V638" s="26">
        <f t="shared" si="29"/>
        <v>0</v>
      </c>
    </row>
    <row r="639" spans="1:22" x14ac:dyDescent="0.35">
      <c r="A639" s="20">
        <v>520798</v>
      </c>
      <c r="B639" s="1" t="s">
        <v>1149</v>
      </c>
      <c r="C639" s="19" t="s">
        <v>1017</v>
      </c>
      <c r="D639" s="2">
        <v>110.29</v>
      </c>
      <c r="E639" s="2">
        <v>221.11</v>
      </c>
      <c r="F639" s="2">
        <v>0</v>
      </c>
      <c r="G639" s="2">
        <v>331.4</v>
      </c>
      <c r="H639" s="19" t="s">
        <v>999</v>
      </c>
      <c r="I639" s="4">
        <v>2023</v>
      </c>
      <c r="J639" s="4">
        <v>9</v>
      </c>
      <c r="K639" s="21">
        <v>9</v>
      </c>
      <c r="L639" s="1" t="s">
        <v>1608</v>
      </c>
      <c r="M639" s="19" t="s">
        <v>1609</v>
      </c>
      <c r="N639" s="4">
        <v>4</v>
      </c>
      <c r="O639" s="4">
        <v>1</v>
      </c>
      <c r="P639" s="5">
        <v>45040</v>
      </c>
      <c r="Q639" s="25">
        <f>VLOOKUP(H639,'[2]FDC1 zone Hyp1'!$A$2:$Y$43,24,0)</f>
        <v>15.58</v>
      </c>
      <c r="R639" s="25">
        <f>VLOOKUP(H639,'[2]FDC2 zone Hyp2'!$A$2:$AA$43,24,0)</f>
        <v>20.76</v>
      </c>
      <c r="S639" s="25">
        <f>VLOOKUP(H639,'[2]FDC1 Hyp3 taxeha1'!$A$1:$AA$43,27,0)</f>
        <v>0</v>
      </c>
      <c r="T639" s="26">
        <f t="shared" si="27"/>
        <v>140.22</v>
      </c>
      <c r="U639" s="26">
        <f t="shared" si="28"/>
        <v>186.84</v>
      </c>
      <c r="V639" s="26">
        <f t="shared" si="29"/>
        <v>0</v>
      </c>
    </row>
    <row r="640" spans="1:22" x14ac:dyDescent="0.35">
      <c r="A640" s="20">
        <v>520799</v>
      </c>
      <c r="B640" s="1" t="s">
        <v>1465</v>
      </c>
      <c r="C640" s="19" t="s">
        <v>740</v>
      </c>
      <c r="D640" s="2">
        <v>95.21</v>
      </c>
      <c r="E640" s="2">
        <v>2.09</v>
      </c>
      <c r="F640" s="2">
        <v>0</v>
      </c>
      <c r="G640" s="2">
        <v>97.3</v>
      </c>
      <c r="H640" s="19" t="s">
        <v>734</v>
      </c>
      <c r="I640" s="4">
        <v>2023</v>
      </c>
      <c r="J640" s="4">
        <v>1</v>
      </c>
      <c r="K640" s="21">
        <v>1</v>
      </c>
      <c r="L640" s="1" t="s">
        <v>1608</v>
      </c>
      <c r="M640" s="19" t="s">
        <v>1609</v>
      </c>
      <c r="O640" s="4">
        <v>1</v>
      </c>
      <c r="P640" s="5">
        <v>45040</v>
      </c>
      <c r="Q640" s="25">
        <f>VLOOKUP(H640,'[2]FDC1 zone Hyp1'!$A$2:$Y$43,24,0)</f>
        <v>172.84</v>
      </c>
      <c r="R640" s="25">
        <f>VLOOKUP(H640,'[2]FDC2 zone Hyp2'!$A$2:$AA$43,24,0)</f>
        <v>177.91</v>
      </c>
      <c r="S640" s="25">
        <f>VLOOKUP(H640,'[2]FDC1 Hyp3 taxeha1'!$A$1:$AA$43,27,0)</f>
        <v>0</v>
      </c>
      <c r="T640" s="26">
        <f t="shared" si="27"/>
        <v>172.84</v>
      </c>
      <c r="U640" s="26">
        <f t="shared" si="28"/>
        <v>177.91</v>
      </c>
      <c r="V640" s="26">
        <f t="shared" si="29"/>
        <v>0</v>
      </c>
    </row>
    <row r="641" spans="1:22" x14ac:dyDescent="0.35">
      <c r="A641" s="20">
        <v>520801</v>
      </c>
      <c r="B641" s="1" t="s">
        <v>1565</v>
      </c>
      <c r="C641" s="19" t="s">
        <v>973</v>
      </c>
      <c r="D641" s="2">
        <v>399.3</v>
      </c>
      <c r="E641" s="2">
        <v>544.14</v>
      </c>
      <c r="F641" s="2">
        <v>0</v>
      </c>
      <c r="G641" s="2">
        <v>943.44</v>
      </c>
      <c r="H641" s="19" t="s">
        <v>930</v>
      </c>
      <c r="I641" s="4">
        <v>2023</v>
      </c>
      <c r="J641" s="4">
        <v>10</v>
      </c>
      <c r="K641" s="21">
        <v>10</v>
      </c>
      <c r="L641" s="1" t="s">
        <v>1608</v>
      </c>
      <c r="M641" s="19" t="s">
        <v>1609</v>
      </c>
      <c r="N641" s="4">
        <v>10</v>
      </c>
      <c r="O641" s="4">
        <v>1</v>
      </c>
      <c r="P641" s="5">
        <v>45040</v>
      </c>
      <c r="Q641" s="25">
        <f>VLOOKUP(H641,'[2]FDC1 zone Hyp1'!$A$2:$Y$43,24,0)</f>
        <v>112.64</v>
      </c>
      <c r="R641" s="25">
        <f>VLOOKUP(H641,'[2]FDC2 zone Hyp2'!$A$2:$AA$43,24,0)</f>
        <v>117.29</v>
      </c>
      <c r="S641" s="25">
        <f>VLOOKUP(H641,'[2]FDC1 Hyp3 taxeha1'!$A$1:$AA$43,27,0)</f>
        <v>0</v>
      </c>
      <c r="T641" s="26">
        <f t="shared" si="27"/>
        <v>1126.4000000000001</v>
      </c>
      <c r="U641" s="26">
        <f t="shared" si="28"/>
        <v>1172.9000000000001</v>
      </c>
      <c r="V641" s="26">
        <f t="shared" si="29"/>
        <v>0</v>
      </c>
    </row>
    <row r="642" spans="1:22" x14ac:dyDescent="0.35">
      <c r="A642" s="20">
        <v>520802</v>
      </c>
      <c r="B642" s="1" t="s">
        <v>1158</v>
      </c>
      <c r="C642" s="19" t="s">
        <v>172</v>
      </c>
      <c r="D642" s="2">
        <v>72.55</v>
      </c>
      <c r="E642" s="2">
        <v>752.05</v>
      </c>
      <c r="F642" s="2">
        <v>0</v>
      </c>
      <c r="G642" s="2">
        <v>824.6</v>
      </c>
      <c r="H642" s="19" t="s">
        <v>12</v>
      </c>
      <c r="I642" s="4">
        <v>2023</v>
      </c>
      <c r="J642" s="4">
        <v>30</v>
      </c>
      <c r="K642" s="21">
        <v>30</v>
      </c>
      <c r="L642" s="1" t="s">
        <v>1608</v>
      </c>
      <c r="M642" s="19" t="s">
        <v>1609</v>
      </c>
      <c r="N642" s="4">
        <v>28</v>
      </c>
      <c r="O642" s="4">
        <v>1</v>
      </c>
      <c r="P642" s="5">
        <v>45040</v>
      </c>
      <c r="Q642" s="25">
        <f>VLOOKUP(H642,'[2]FDC1 zone Hyp1'!$A$2:$Y$43,24,0)</f>
        <v>14.75</v>
      </c>
      <c r="R642" s="25">
        <f>VLOOKUP(H642,'[2]FDC2 zone Hyp2'!$A$2:$AA$43,24,0)</f>
        <v>20.51</v>
      </c>
      <c r="S642" s="25">
        <f>VLOOKUP(H642,'[2]FDC1 Hyp3 taxeha1'!$A$1:$AA$43,27,0)</f>
        <v>0</v>
      </c>
      <c r="T642" s="26">
        <f t="shared" si="27"/>
        <v>442.5</v>
      </c>
      <c r="U642" s="26">
        <f t="shared" si="28"/>
        <v>615.30000000000007</v>
      </c>
      <c r="V642" s="26">
        <f t="shared" si="29"/>
        <v>0</v>
      </c>
    </row>
    <row r="643" spans="1:22" x14ac:dyDescent="0.35">
      <c r="A643" s="20">
        <v>520803</v>
      </c>
      <c r="B643" s="1" t="s">
        <v>494</v>
      </c>
      <c r="C643" s="19" t="s">
        <v>1474</v>
      </c>
      <c r="D643" s="2">
        <v>410.9</v>
      </c>
      <c r="E643" s="2">
        <v>99.66</v>
      </c>
      <c r="F643" s="2">
        <v>0</v>
      </c>
      <c r="G643" s="2">
        <v>510.56</v>
      </c>
      <c r="H643" s="19" t="s">
        <v>743</v>
      </c>
      <c r="I643" s="4">
        <v>2023</v>
      </c>
      <c r="J643" s="4">
        <v>6</v>
      </c>
      <c r="K643" s="21">
        <v>15</v>
      </c>
      <c r="L643" s="1" t="s">
        <v>1608</v>
      </c>
      <c r="M643" s="19" t="s">
        <v>1609</v>
      </c>
      <c r="N643" s="4">
        <v>13</v>
      </c>
      <c r="O643" s="4">
        <v>1</v>
      </c>
      <c r="P643" s="5">
        <v>45040</v>
      </c>
      <c r="Q643" s="25">
        <f>VLOOKUP(H643,'[2]FDC1 zone Hyp1'!$A$2:$Y$43,24,0)</f>
        <v>0</v>
      </c>
      <c r="R643" s="25">
        <f>VLOOKUP(H643,'[2]FDC2 zone Hyp2'!$A$2:$AA$43,24,0)</f>
        <v>0.11</v>
      </c>
      <c r="S643" s="25">
        <f>VLOOKUP(H643,'[2]FDC1 Hyp3 taxeha1'!$A$1:$AA$43,27,0)</f>
        <v>0</v>
      </c>
      <c r="T643" s="26">
        <f t="shared" si="27"/>
        <v>0</v>
      </c>
      <c r="U643" s="26">
        <f t="shared" si="28"/>
        <v>1.65</v>
      </c>
      <c r="V643" s="26">
        <f t="shared" si="29"/>
        <v>0</v>
      </c>
    </row>
    <row r="644" spans="1:22" x14ac:dyDescent="0.35">
      <c r="A644" s="20">
        <v>520804</v>
      </c>
      <c r="B644" s="1" t="s">
        <v>1113</v>
      </c>
      <c r="C644" s="19" t="s">
        <v>1112</v>
      </c>
      <c r="D644" s="2">
        <v>346.43</v>
      </c>
      <c r="E644" s="2">
        <v>8.19</v>
      </c>
      <c r="F644" s="2">
        <v>0</v>
      </c>
      <c r="G644" s="2">
        <v>354.62</v>
      </c>
      <c r="H644" s="19" t="s">
        <v>46</v>
      </c>
      <c r="I644" s="4">
        <v>2023</v>
      </c>
      <c r="J644" s="4">
        <v>2</v>
      </c>
      <c r="K644" s="21">
        <v>2</v>
      </c>
      <c r="L644" s="1" t="s">
        <v>1608</v>
      </c>
      <c r="M644" s="19" t="s">
        <v>1609</v>
      </c>
      <c r="O644" s="4">
        <v>1</v>
      </c>
      <c r="P644" s="5">
        <v>45040</v>
      </c>
      <c r="Q644" s="25">
        <f>VLOOKUP(H644,'[2]FDC1 zone Hyp1'!$A$2:$Y$43,24,0)</f>
        <v>0</v>
      </c>
      <c r="R644" s="25">
        <f>VLOOKUP(H644,'[2]FDC2 zone Hyp2'!$A$2:$AA$43,24,0)</f>
        <v>0</v>
      </c>
      <c r="S644" s="25">
        <f>VLOOKUP(H644,'[2]FDC1 Hyp3 taxeha1'!$A$1:$AA$43,27,0)</f>
        <v>0</v>
      </c>
      <c r="T644" s="26">
        <f t="shared" si="27"/>
        <v>0</v>
      </c>
      <c r="U644" s="26">
        <f t="shared" si="28"/>
        <v>0</v>
      </c>
      <c r="V644" s="26">
        <f t="shared" si="29"/>
        <v>0</v>
      </c>
    </row>
    <row r="645" spans="1:22" x14ac:dyDescent="0.35">
      <c r="A645" s="20">
        <v>520805</v>
      </c>
      <c r="B645" s="1" t="s">
        <v>1168</v>
      </c>
      <c r="C645" s="19" t="s">
        <v>205</v>
      </c>
      <c r="D645" s="2">
        <v>571.29</v>
      </c>
      <c r="E645" s="2">
        <v>88.82</v>
      </c>
      <c r="F645" s="2">
        <v>0</v>
      </c>
      <c r="G645" s="2">
        <v>660.11</v>
      </c>
      <c r="H645" s="19" t="s">
        <v>181</v>
      </c>
      <c r="I645" s="4">
        <v>2023</v>
      </c>
      <c r="J645" s="4">
        <v>7</v>
      </c>
      <c r="K645" s="21">
        <v>7</v>
      </c>
      <c r="L645" s="1" t="s">
        <v>1608</v>
      </c>
      <c r="M645" s="19" t="s">
        <v>1609</v>
      </c>
      <c r="N645" s="4">
        <v>2</v>
      </c>
      <c r="O645" s="4">
        <v>1</v>
      </c>
      <c r="P645" s="5">
        <v>45040</v>
      </c>
      <c r="Q645" s="25">
        <f>VLOOKUP(H645,'[2]FDC1 zone Hyp1'!$A$2:$Y$43,24,0)</f>
        <v>58.01</v>
      </c>
      <c r="R645" s="25">
        <f>VLOOKUP(H645,'[2]FDC2 zone Hyp2'!$A$2:$AA$43,24,0)</f>
        <v>62.43</v>
      </c>
      <c r="S645" s="25">
        <f>VLOOKUP(H645,'[2]FDC1 Hyp3 taxeha1'!$A$1:$AA$43,27,0)</f>
        <v>0</v>
      </c>
      <c r="T645" s="26">
        <f t="shared" si="27"/>
        <v>406.07</v>
      </c>
      <c r="U645" s="26">
        <f t="shared" si="28"/>
        <v>437.01</v>
      </c>
      <c r="V645" s="26">
        <f t="shared" si="29"/>
        <v>0</v>
      </c>
    </row>
    <row r="646" spans="1:22" x14ac:dyDescent="0.35">
      <c r="A646" s="20">
        <v>520806</v>
      </c>
      <c r="B646" s="1" t="s">
        <v>1056</v>
      </c>
      <c r="C646" s="19" t="s">
        <v>23</v>
      </c>
      <c r="D646" s="2">
        <v>79.09</v>
      </c>
      <c r="E646" s="2">
        <v>743.37</v>
      </c>
      <c r="F646" s="2">
        <v>0</v>
      </c>
      <c r="G646" s="2">
        <v>822.46</v>
      </c>
      <c r="H646" s="19" t="s">
        <v>5</v>
      </c>
      <c r="I646" s="4">
        <v>2023</v>
      </c>
      <c r="J646" s="4">
        <v>45</v>
      </c>
      <c r="K646" s="21">
        <v>45</v>
      </c>
      <c r="L646" s="1" t="s">
        <v>1608</v>
      </c>
      <c r="M646" s="19" t="s">
        <v>1609</v>
      </c>
      <c r="N646" s="4">
        <v>42</v>
      </c>
      <c r="O646" s="4">
        <v>1</v>
      </c>
      <c r="P646" s="5">
        <v>45040</v>
      </c>
      <c r="Q646" s="25">
        <f>VLOOKUP(H646,'[2]FDC1 zone Hyp1'!$A$2:$Y$43,24,0)</f>
        <v>41.51</v>
      </c>
      <c r="R646" s="25">
        <f>VLOOKUP(H646,'[2]FDC2 zone Hyp2'!$A$2:$AA$43,24,0)</f>
        <v>46.42</v>
      </c>
      <c r="S646" s="25">
        <f>VLOOKUP(H646,'[2]FDC1 Hyp3 taxeha1'!$A$1:$AA$43,27,0)</f>
        <v>0</v>
      </c>
      <c r="T646" s="26">
        <f t="shared" si="27"/>
        <v>1867.9499999999998</v>
      </c>
      <c r="U646" s="26">
        <f t="shared" si="28"/>
        <v>2088.9</v>
      </c>
      <c r="V646" s="26">
        <f t="shared" si="29"/>
        <v>0</v>
      </c>
    </row>
    <row r="647" spans="1:22" x14ac:dyDescent="0.35">
      <c r="A647" s="20">
        <v>520808</v>
      </c>
      <c r="B647" s="1" t="s">
        <v>1384</v>
      </c>
      <c r="C647" s="19" t="s">
        <v>565</v>
      </c>
      <c r="D647" s="2">
        <v>398.98</v>
      </c>
      <c r="E647" s="2">
        <v>151.58000000000001</v>
      </c>
      <c r="F647" s="2">
        <v>0</v>
      </c>
      <c r="G647" s="2">
        <v>550.55999999999995</v>
      </c>
      <c r="H647" s="19" t="s">
        <v>88</v>
      </c>
      <c r="I647" s="4">
        <v>2023</v>
      </c>
      <c r="J647" s="4">
        <v>10</v>
      </c>
      <c r="K647" s="21">
        <v>13</v>
      </c>
      <c r="L647" s="1" t="s">
        <v>1608</v>
      </c>
      <c r="M647" s="19" t="s">
        <v>1609</v>
      </c>
      <c r="N647" s="4">
        <v>11</v>
      </c>
      <c r="O647" s="4">
        <v>1</v>
      </c>
      <c r="P647" s="5">
        <v>45040</v>
      </c>
      <c r="Q647" s="25">
        <f>VLOOKUP(H647,'[2]FDC1 zone Hyp1'!$A$2:$Y$43,24,0)</f>
        <v>48.63</v>
      </c>
      <c r="R647" s="25">
        <f>VLOOKUP(H647,'[2]FDC2 zone Hyp2'!$A$2:$AA$43,24,0)</f>
        <v>53.52</v>
      </c>
      <c r="S647" s="25">
        <f>VLOOKUP(H647,'[2]FDC1 Hyp3 taxeha1'!$A$1:$AA$43,27,0)</f>
        <v>0</v>
      </c>
      <c r="T647" s="26">
        <f t="shared" si="27"/>
        <v>632.19000000000005</v>
      </c>
      <c r="U647" s="26">
        <f t="shared" si="28"/>
        <v>695.76</v>
      </c>
      <c r="V647" s="26">
        <f t="shared" si="29"/>
        <v>0</v>
      </c>
    </row>
    <row r="648" spans="1:22" x14ac:dyDescent="0.35">
      <c r="A648" s="20">
        <v>520809</v>
      </c>
      <c r="B648" s="1" t="s">
        <v>1495</v>
      </c>
      <c r="C648" s="19" t="s">
        <v>825</v>
      </c>
      <c r="D648" s="2">
        <v>59.99</v>
      </c>
      <c r="E648" s="2">
        <v>6.46</v>
      </c>
      <c r="F648" s="2">
        <v>0</v>
      </c>
      <c r="G648" s="2">
        <v>66.45</v>
      </c>
      <c r="H648" s="19" t="s">
        <v>821</v>
      </c>
      <c r="I648" s="4">
        <v>2023</v>
      </c>
      <c r="J648" s="4">
        <v>1</v>
      </c>
      <c r="K648" s="21">
        <v>1</v>
      </c>
      <c r="L648" s="1" t="s">
        <v>1608</v>
      </c>
      <c r="M648" s="19" t="s">
        <v>1609</v>
      </c>
      <c r="O648" s="4">
        <v>1</v>
      </c>
      <c r="P648" s="5">
        <v>45040</v>
      </c>
      <c r="Q648" s="25">
        <f>VLOOKUP(H648,'[2]FDC1 zone Hyp1'!$A$2:$Y$43,24,0)</f>
        <v>0</v>
      </c>
      <c r="R648" s="25">
        <f>VLOOKUP(H648,'[2]FDC2 zone Hyp2'!$A$2:$AA$43,24,0)</f>
        <v>0</v>
      </c>
      <c r="S648" s="25">
        <f>VLOOKUP(H648,'[2]FDC1 Hyp3 taxeha1'!$A$1:$AA$43,27,0)</f>
        <v>0</v>
      </c>
      <c r="T648" s="26">
        <f t="shared" si="27"/>
        <v>0</v>
      </c>
      <c r="U648" s="26">
        <f t="shared" si="28"/>
        <v>0</v>
      </c>
      <c r="V648" s="26">
        <f t="shared" si="29"/>
        <v>0</v>
      </c>
    </row>
    <row r="649" spans="1:22" x14ac:dyDescent="0.35">
      <c r="A649" s="20">
        <v>520810</v>
      </c>
      <c r="B649" s="1" t="s">
        <v>1517</v>
      </c>
      <c r="C649" s="19" t="s">
        <v>873</v>
      </c>
      <c r="D649" s="2">
        <v>219.95</v>
      </c>
      <c r="E649" s="2">
        <v>57.17</v>
      </c>
      <c r="F649" s="2">
        <v>0</v>
      </c>
      <c r="G649" s="2">
        <v>277.12</v>
      </c>
      <c r="H649" s="19" t="s">
        <v>853</v>
      </c>
      <c r="I649" s="4">
        <v>2023</v>
      </c>
      <c r="J649" s="4">
        <v>1</v>
      </c>
      <c r="K649" s="21">
        <v>2</v>
      </c>
      <c r="L649" s="1" t="s">
        <v>1608</v>
      </c>
      <c r="M649" s="19" t="s">
        <v>1609</v>
      </c>
      <c r="N649" s="4">
        <v>1</v>
      </c>
      <c r="O649" s="4">
        <v>1</v>
      </c>
      <c r="P649" s="5">
        <v>45040</v>
      </c>
      <c r="Q649" s="25">
        <f>VLOOKUP(H649,'[2]FDC1 zone Hyp1'!$A$2:$Y$43,24,0)</f>
        <v>0</v>
      </c>
      <c r="R649" s="25">
        <f>VLOOKUP(H649,'[2]FDC2 zone Hyp2'!$A$2:$AA$43,24,0)</f>
        <v>0</v>
      </c>
      <c r="S649" s="25">
        <f>VLOOKUP(H649,'[2]FDC1 Hyp3 taxeha1'!$A$1:$AA$43,27,0)</f>
        <v>0</v>
      </c>
      <c r="T649" s="26">
        <f t="shared" si="27"/>
        <v>0</v>
      </c>
      <c r="U649" s="26">
        <f t="shared" si="28"/>
        <v>0</v>
      </c>
      <c r="V649" s="26">
        <f t="shared" si="29"/>
        <v>0</v>
      </c>
    </row>
    <row r="650" spans="1:22" x14ac:dyDescent="0.35">
      <c r="A650" s="20">
        <v>520813</v>
      </c>
      <c r="B650" s="1" t="s">
        <v>1391</v>
      </c>
      <c r="C650" s="19" t="s">
        <v>577</v>
      </c>
      <c r="D650" s="2">
        <v>104.66</v>
      </c>
      <c r="E650" s="2">
        <v>7</v>
      </c>
      <c r="F650" s="2">
        <v>0</v>
      </c>
      <c r="G650" s="2">
        <v>111.66</v>
      </c>
      <c r="H650" s="19" t="s">
        <v>88</v>
      </c>
      <c r="I650" s="4">
        <v>2023</v>
      </c>
      <c r="J650" s="4">
        <v>1</v>
      </c>
      <c r="K650" s="21">
        <v>1</v>
      </c>
      <c r="L650" s="1" t="s">
        <v>1608</v>
      </c>
      <c r="M650" s="19" t="s">
        <v>1609</v>
      </c>
      <c r="O650" s="4">
        <v>1</v>
      </c>
      <c r="P650" s="5">
        <v>45040</v>
      </c>
      <c r="Q650" s="25">
        <f>VLOOKUP(H650,'[2]FDC1 zone Hyp1'!$A$2:$Y$43,24,0)</f>
        <v>48.63</v>
      </c>
      <c r="R650" s="25">
        <f>VLOOKUP(H650,'[2]FDC2 zone Hyp2'!$A$2:$AA$43,24,0)</f>
        <v>53.52</v>
      </c>
      <c r="S650" s="25">
        <f>VLOOKUP(H650,'[2]FDC1 Hyp3 taxeha1'!$A$1:$AA$43,27,0)</f>
        <v>0</v>
      </c>
      <c r="T650" s="26">
        <f t="shared" ref="T650:T713" si="30">$K650*Q650</f>
        <v>48.63</v>
      </c>
      <c r="U650" s="26">
        <f t="shared" ref="U650:U713" si="31">$K650*R650</f>
        <v>53.52</v>
      </c>
      <c r="V650" s="26">
        <f t="shared" ref="V650:V713" si="32">$K650*S650</f>
        <v>0</v>
      </c>
    </row>
    <row r="651" spans="1:22" x14ac:dyDescent="0.35">
      <c r="A651" s="20">
        <v>520814</v>
      </c>
      <c r="B651" s="1" t="s">
        <v>1226</v>
      </c>
      <c r="C651" s="19" t="s">
        <v>277</v>
      </c>
      <c r="D651" s="2">
        <v>443.18</v>
      </c>
      <c r="E651" s="2">
        <v>70.709999999999994</v>
      </c>
      <c r="F651" s="2">
        <v>0</v>
      </c>
      <c r="G651" s="2">
        <v>513.89</v>
      </c>
      <c r="H651" s="19" t="s">
        <v>265</v>
      </c>
      <c r="I651" s="4">
        <v>2023</v>
      </c>
      <c r="J651" s="4">
        <v>5</v>
      </c>
      <c r="K651" s="21">
        <v>7</v>
      </c>
      <c r="L651" s="1" t="s">
        <v>1608</v>
      </c>
      <c r="M651" s="19" t="s">
        <v>1609</v>
      </c>
      <c r="N651" s="4">
        <v>7</v>
      </c>
      <c r="O651" s="4">
        <v>1</v>
      </c>
      <c r="P651" s="5">
        <v>45040</v>
      </c>
      <c r="Q651" s="25">
        <f>VLOOKUP(H651,'[2]FDC1 zone Hyp1'!$A$2:$Y$43,24,0)</f>
        <v>126.44</v>
      </c>
      <c r="R651" s="25">
        <f>VLOOKUP(H651,'[2]FDC2 zone Hyp2'!$A$2:$AA$43,24,0)</f>
        <v>130.44</v>
      </c>
      <c r="S651" s="25">
        <f>VLOOKUP(H651,'[2]FDC1 Hyp3 taxeha1'!$A$1:$AA$43,27,0)</f>
        <v>0</v>
      </c>
      <c r="T651" s="26">
        <f t="shared" si="30"/>
        <v>885.07999999999993</v>
      </c>
      <c r="U651" s="26">
        <f t="shared" si="31"/>
        <v>913.07999999999993</v>
      </c>
      <c r="V651" s="26">
        <f t="shared" si="32"/>
        <v>0</v>
      </c>
    </row>
    <row r="652" spans="1:22" x14ac:dyDescent="0.35">
      <c r="A652" s="20">
        <v>520815</v>
      </c>
      <c r="B652" s="1" t="s">
        <v>1062</v>
      </c>
      <c r="C652" s="19" t="s">
        <v>207</v>
      </c>
      <c r="D652" s="2">
        <v>0</v>
      </c>
      <c r="E652" s="2">
        <v>11.98</v>
      </c>
      <c r="F652" s="2">
        <v>0</v>
      </c>
      <c r="G652" s="2">
        <v>11.98</v>
      </c>
      <c r="H652" s="19" t="s">
        <v>181</v>
      </c>
      <c r="I652" s="4">
        <v>2023</v>
      </c>
      <c r="J652" s="4">
        <v>1</v>
      </c>
      <c r="K652" s="21">
        <v>1</v>
      </c>
      <c r="L652" s="1" t="s">
        <v>1608</v>
      </c>
      <c r="M652" s="19" t="s">
        <v>1609</v>
      </c>
      <c r="N652" s="4">
        <v>1</v>
      </c>
      <c r="O652" s="4">
        <v>1</v>
      </c>
      <c r="P652" s="5">
        <v>45040</v>
      </c>
      <c r="Q652" s="25">
        <f>VLOOKUP(H652,'[2]FDC1 zone Hyp1'!$A$2:$Y$43,24,0)</f>
        <v>58.01</v>
      </c>
      <c r="R652" s="25">
        <f>VLOOKUP(H652,'[2]FDC2 zone Hyp2'!$A$2:$AA$43,24,0)</f>
        <v>62.43</v>
      </c>
      <c r="S652" s="25">
        <f>VLOOKUP(H652,'[2]FDC1 Hyp3 taxeha1'!$A$1:$AA$43,27,0)</f>
        <v>0</v>
      </c>
      <c r="T652" s="26">
        <f t="shared" si="30"/>
        <v>58.01</v>
      </c>
      <c r="U652" s="26">
        <f t="shared" si="31"/>
        <v>62.43</v>
      </c>
      <c r="V652" s="26">
        <f t="shared" si="32"/>
        <v>0</v>
      </c>
    </row>
    <row r="653" spans="1:22" x14ac:dyDescent="0.35">
      <c r="A653" s="20">
        <v>520816</v>
      </c>
      <c r="B653" s="1" t="s">
        <v>1580</v>
      </c>
      <c r="C653" s="19" t="s">
        <v>1585</v>
      </c>
      <c r="D653" s="2">
        <v>0</v>
      </c>
      <c r="E653" s="2">
        <v>550.49</v>
      </c>
      <c r="F653" s="2">
        <v>0</v>
      </c>
      <c r="G653" s="2">
        <v>550.49</v>
      </c>
      <c r="H653" s="19" t="s">
        <v>999</v>
      </c>
      <c r="I653" s="4">
        <v>2023</v>
      </c>
      <c r="J653" s="4">
        <v>20</v>
      </c>
      <c r="K653" s="21">
        <v>25</v>
      </c>
      <c r="L653" s="1" t="s">
        <v>1608</v>
      </c>
      <c r="M653" s="19" t="s">
        <v>1609</v>
      </c>
      <c r="N653" s="4">
        <v>17</v>
      </c>
      <c r="O653" s="4">
        <v>1</v>
      </c>
      <c r="P653" s="5">
        <v>45040</v>
      </c>
      <c r="Q653" s="25">
        <f>VLOOKUP(H653,'[2]FDC1 zone Hyp1'!$A$2:$Y$43,24,0)</f>
        <v>15.58</v>
      </c>
      <c r="R653" s="25">
        <f>VLOOKUP(H653,'[2]FDC2 zone Hyp2'!$A$2:$AA$43,24,0)</f>
        <v>20.76</v>
      </c>
      <c r="S653" s="25">
        <f>VLOOKUP(H653,'[2]FDC1 Hyp3 taxeha1'!$A$1:$AA$43,27,0)</f>
        <v>0</v>
      </c>
      <c r="T653" s="26">
        <f t="shared" si="30"/>
        <v>389.5</v>
      </c>
      <c r="U653" s="26">
        <f t="shared" si="31"/>
        <v>519</v>
      </c>
      <c r="V653" s="26">
        <f t="shared" si="32"/>
        <v>0</v>
      </c>
    </row>
    <row r="654" spans="1:22" x14ac:dyDescent="0.35">
      <c r="A654" s="20">
        <v>520817</v>
      </c>
      <c r="B654" s="1" t="s">
        <v>1192</v>
      </c>
      <c r="C654" s="19" t="s">
        <v>27</v>
      </c>
      <c r="D654" s="2">
        <v>0</v>
      </c>
      <c r="E654" s="2">
        <v>168.45</v>
      </c>
      <c r="F654" s="2">
        <v>0</v>
      </c>
      <c r="G654" s="2">
        <v>168.45</v>
      </c>
      <c r="H654" s="19" t="s">
        <v>181</v>
      </c>
      <c r="I654" s="4">
        <v>2023</v>
      </c>
      <c r="J654" s="4">
        <v>20</v>
      </c>
      <c r="K654" s="21">
        <v>20</v>
      </c>
      <c r="L654" s="1" t="s">
        <v>1608</v>
      </c>
      <c r="M654" s="19" t="s">
        <v>1609</v>
      </c>
      <c r="N654" s="4">
        <v>16</v>
      </c>
      <c r="O654" s="4">
        <v>1</v>
      </c>
      <c r="P654" s="5">
        <v>45040</v>
      </c>
      <c r="Q654" s="25">
        <f>VLOOKUP(H654,'[2]FDC1 zone Hyp1'!$A$2:$Y$43,24,0)</f>
        <v>58.01</v>
      </c>
      <c r="R654" s="25">
        <f>VLOOKUP(H654,'[2]FDC2 zone Hyp2'!$A$2:$AA$43,24,0)</f>
        <v>62.43</v>
      </c>
      <c r="S654" s="25">
        <f>VLOOKUP(H654,'[2]FDC1 Hyp3 taxeha1'!$A$1:$AA$43,27,0)</f>
        <v>0</v>
      </c>
      <c r="T654" s="26">
        <f t="shared" si="30"/>
        <v>1160.2</v>
      </c>
      <c r="U654" s="26">
        <f t="shared" si="31"/>
        <v>1248.5999999999999</v>
      </c>
      <c r="V654" s="26">
        <f t="shared" si="32"/>
        <v>0</v>
      </c>
    </row>
    <row r="655" spans="1:22" x14ac:dyDescent="0.35">
      <c r="A655" s="20">
        <v>520818</v>
      </c>
      <c r="B655" s="1" t="s">
        <v>1371</v>
      </c>
      <c r="C655" s="19" t="s">
        <v>552</v>
      </c>
      <c r="D655" s="2">
        <v>436.44</v>
      </c>
      <c r="E655" s="2">
        <v>66.680000000000007</v>
      </c>
      <c r="F655" s="2">
        <v>0</v>
      </c>
      <c r="G655" s="2">
        <v>503.12</v>
      </c>
      <c r="H655" s="19" t="s">
        <v>88</v>
      </c>
      <c r="I655" s="4">
        <v>2023</v>
      </c>
      <c r="J655" s="4">
        <v>7</v>
      </c>
      <c r="K655" s="21">
        <v>7</v>
      </c>
      <c r="L655" s="1" t="s">
        <v>1608</v>
      </c>
      <c r="M655" s="19" t="s">
        <v>1609</v>
      </c>
      <c r="N655" s="4">
        <v>7</v>
      </c>
      <c r="O655" s="4">
        <v>1</v>
      </c>
      <c r="P655" s="5">
        <v>45040</v>
      </c>
      <c r="Q655" s="25">
        <f>VLOOKUP(H655,'[2]FDC1 zone Hyp1'!$A$2:$Y$43,24,0)</f>
        <v>48.63</v>
      </c>
      <c r="R655" s="25">
        <f>VLOOKUP(H655,'[2]FDC2 zone Hyp2'!$A$2:$AA$43,24,0)</f>
        <v>53.52</v>
      </c>
      <c r="S655" s="25">
        <f>VLOOKUP(H655,'[2]FDC1 Hyp3 taxeha1'!$A$1:$AA$43,27,0)</f>
        <v>0</v>
      </c>
      <c r="T655" s="26">
        <f t="shared" si="30"/>
        <v>340.41</v>
      </c>
      <c r="U655" s="26">
        <f t="shared" si="31"/>
        <v>374.64000000000004</v>
      </c>
      <c r="V655" s="26">
        <f t="shared" si="32"/>
        <v>0</v>
      </c>
    </row>
    <row r="656" spans="1:22" x14ac:dyDescent="0.35">
      <c r="A656" s="20">
        <v>520819</v>
      </c>
      <c r="B656" s="1" t="s">
        <v>746</v>
      </c>
      <c r="C656" s="19" t="s">
        <v>952</v>
      </c>
      <c r="D656" s="2">
        <v>77.5</v>
      </c>
      <c r="E656" s="2">
        <v>58.74</v>
      </c>
      <c r="F656" s="2">
        <v>0</v>
      </c>
      <c r="G656" s="2">
        <v>136.24</v>
      </c>
      <c r="H656" s="19" t="s">
        <v>930</v>
      </c>
      <c r="I656" s="4">
        <v>2023</v>
      </c>
      <c r="J656" s="4">
        <v>1</v>
      </c>
      <c r="K656" s="21">
        <v>1</v>
      </c>
      <c r="L656" s="1" t="s">
        <v>1608</v>
      </c>
      <c r="M656" s="19" t="s">
        <v>1609</v>
      </c>
      <c r="O656" s="4">
        <v>1</v>
      </c>
      <c r="P656" s="5">
        <v>45040</v>
      </c>
      <c r="Q656" s="25">
        <f>VLOOKUP(H656,'[2]FDC1 zone Hyp1'!$A$2:$Y$43,24,0)</f>
        <v>112.64</v>
      </c>
      <c r="R656" s="25">
        <f>VLOOKUP(H656,'[2]FDC2 zone Hyp2'!$A$2:$AA$43,24,0)</f>
        <v>117.29</v>
      </c>
      <c r="S656" s="25">
        <f>VLOOKUP(H656,'[2]FDC1 Hyp3 taxeha1'!$A$1:$AA$43,27,0)</f>
        <v>0</v>
      </c>
      <c r="T656" s="26">
        <f t="shared" si="30"/>
        <v>112.64</v>
      </c>
      <c r="U656" s="26">
        <f t="shared" si="31"/>
        <v>117.29</v>
      </c>
      <c r="V656" s="26">
        <f t="shared" si="32"/>
        <v>0</v>
      </c>
    </row>
    <row r="657" spans="1:22" x14ac:dyDescent="0.35">
      <c r="A657" s="20">
        <v>520820</v>
      </c>
      <c r="B657" s="1" t="s">
        <v>1347</v>
      </c>
      <c r="C657" s="19" t="s">
        <v>172</v>
      </c>
      <c r="D657" s="2">
        <v>0</v>
      </c>
      <c r="E657" s="2">
        <v>73.73</v>
      </c>
      <c r="F657" s="2">
        <v>0</v>
      </c>
      <c r="G657" s="2">
        <v>73.73</v>
      </c>
      <c r="H657" s="19" t="s">
        <v>492</v>
      </c>
      <c r="I657" s="4">
        <v>2023</v>
      </c>
      <c r="J657" s="4">
        <v>5</v>
      </c>
      <c r="K657" s="21">
        <v>5</v>
      </c>
      <c r="L657" s="1" t="s">
        <v>1608</v>
      </c>
      <c r="M657" s="19" t="s">
        <v>1609</v>
      </c>
      <c r="O657" s="4">
        <v>1</v>
      </c>
      <c r="P657" s="5">
        <v>45040</v>
      </c>
      <c r="Q657" s="25">
        <f>VLOOKUP(H657,'[2]FDC1 zone Hyp1'!$A$2:$Y$43,24,0)</f>
        <v>96.97</v>
      </c>
      <c r="R657" s="25">
        <f>VLOOKUP(H657,'[2]FDC2 zone Hyp2'!$A$2:$AA$43,24,0)</f>
        <v>101.32</v>
      </c>
      <c r="S657" s="25">
        <f>VLOOKUP(H657,'[2]FDC1 Hyp3 taxeha1'!$A$1:$AA$43,27,0)</f>
        <v>0</v>
      </c>
      <c r="T657" s="26">
        <f t="shared" si="30"/>
        <v>484.85</v>
      </c>
      <c r="U657" s="26">
        <f t="shared" si="31"/>
        <v>506.59999999999997</v>
      </c>
      <c r="V657" s="26">
        <f t="shared" si="32"/>
        <v>0</v>
      </c>
    </row>
    <row r="658" spans="1:22" x14ac:dyDescent="0.35">
      <c r="A658" s="20">
        <v>520822</v>
      </c>
      <c r="B658" s="1" t="s">
        <v>1140</v>
      </c>
      <c r="C658" s="19" t="s">
        <v>129</v>
      </c>
      <c r="D658" s="2">
        <v>743</v>
      </c>
      <c r="E658" s="2">
        <v>1039.04</v>
      </c>
      <c r="F658" s="2">
        <v>0</v>
      </c>
      <c r="G658" s="2">
        <v>1782.04</v>
      </c>
      <c r="H658" s="19" t="s">
        <v>86</v>
      </c>
      <c r="I658" s="4">
        <v>2023</v>
      </c>
      <c r="J658" s="4">
        <v>40</v>
      </c>
      <c r="K658" s="21">
        <v>40</v>
      </c>
      <c r="L658" s="1" t="s">
        <v>1608</v>
      </c>
      <c r="M658" s="19" t="s">
        <v>1609</v>
      </c>
      <c r="N658" s="4">
        <v>40</v>
      </c>
      <c r="O658" s="4">
        <v>1</v>
      </c>
      <c r="P658" s="5">
        <v>45040</v>
      </c>
      <c r="Q658" s="25">
        <f>VLOOKUP(H658,'[2]FDC1 zone Hyp1'!$A$2:$Y$43,24,0)</f>
        <v>94.34</v>
      </c>
      <c r="R658" s="25">
        <f>VLOOKUP(H658,'[2]FDC2 zone Hyp2'!$A$2:$AA$43,24,0)</f>
        <v>98.85</v>
      </c>
      <c r="S658" s="25">
        <f>VLOOKUP(H658,'[2]FDC1 Hyp3 taxeha1'!$A$1:$AA$43,27,0)</f>
        <v>0</v>
      </c>
      <c r="T658" s="26">
        <f t="shared" si="30"/>
        <v>3773.6000000000004</v>
      </c>
      <c r="U658" s="26">
        <f t="shared" si="31"/>
        <v>3954</v>
      </c>
      <c r="V658" s="26">
        <f t="shared" si="32"/>
        <v>0</v>
      </c>
    </row>
    <row r="659" spans="1:22" x14ac:dyDescent="0.35">
      <c r="A659" s="20">
        <v>520826</v>
      </c>
      <c r="B659" s="1" t="s">
        <v>1494</v>
      </c>
      <c r="C659" s="19" t="s">
        <v>822</v>
      </c>
      <c r="D659" s="2">
        <v>14.89</v>
      </c>
      <c r="E659" s="2">
        <v>69.42</v>
      </c>
      <c r="F659" s="2">
        <v>0</v>
      </c>
      <c r="G659" s="2">
        <v>84.31</v>
      </c>
      <c r="H659" s="19" t="s">
        <v>821</v>
      </c>
      <c r="I659" s="4">
        <v>2023</v>
      </c>
      <c r="J659" s="4">
        <v>2</v>
      </c>
      <c r="K659" s="21">
        <v>2</v>
      </c>
      <c r="L659" s="1" t="s">
        <v>1608</v>
      </c>
      <c r="M659" s="19" t="s">
        <v>1609</v>
      </c>
      <c r="N659" s="4">
        <v>1</v>
      </c>
      <c r="O659" s="4">
        <v>1</v>
      </c>
      <c r="P659" s="5">
        <v>45040</v>
      </c>
      <c r="Q659" s="25">
        <f>VLOOKUP(H659,'[2]FDC1 zone Hyp1'!$A$2:$Y$43,24,0)</f>
        <v>0</v>
      </c>
      <c r="R659" s="25">
        <f>VLOOKUP(H659,'[2]FDC2 zone Hyp2'!$A$2:$AA$43,24,0)</f>
        <v>0</v>
      </c>
      <c r="S659" s="25">
        <f>VLOOKUP(H659,'[2]FDC1 Hyp3 taxeha1'!$A$1:$AA$43,27,0)</f>
        <v>0</v>
      </c>
      <c r="T659" s="26">
        <f t="shared" si="30"/>
        <v>0</v>
      </c>
      <c r="U659" s="26">
        <f t="shared" si="31"/>
        <v>0</v>
      </c>
      <c r="V659" s="26">
        <f t="shared" si="32"/>
        <v>0</v>
      </c>
    </row>
    <row r="660" spans="1:22" x14ac:dyDescent="0.35">
      <c r="A660" s="20">
        <v>520827</v>
      </c>
      <c r="B660" s="1" t="s">
        <v>1132</v>
      </c>
      <c r="C660" s="19" t="s">
        <v>116</v>
      </c>
      <c r="D660" s="2">
        <v>0</v>
      </c>
      <c r="E660" s="2">
        <v>78.319999999999993</v>
      </c>
      <c r="F660" s="2">
        <v>0</v>
      </c>
      <c r="G660" s="2">
        <v>78.319999999999993</v>
      </c>
      <c r="H660" s="19" t="s">
        <v>86</v>
      </c>
      <c r="I660" s="4">
        <v>2023</v>
      </c>
      <c r="J660" s="4">
        <v>5</v>
      </c>
      <c r="K660" s="21">
        <v>5</v>
      </c>
      <c r="L660" s="1" t="s">
        <v>1608</v>
      </c>
      <c r="M660" s="19" t="s">
        <v>1609</v>
      </c>
      <c r="N660" s="4">
        <v>3</v>
      </c>
      <c r="O660" s="4">
        <v>1</v>
      </c>
      <c r="P660" s="5">
        <v>45040</v>
      </c>
      <c r="Q660" s="25">
        <f>VLOOKUP(H660,'[2]FDC1 zone Hyp1'!$A$2:$Y$43,24,0)</f>
        <v>94.34</v>
      </c>
      <c r="R660" s="25">
        <f>VLOOKUP(H660,'[2]FDC2 zone Hyp2'!$A$2:$AA$43,24,0)</f>
        <v>98.85</v>
      </c>
      <c r="S660" s="25">
        <f>VLOOKUP(H660,'[2]FDC1 Hyp3 taxeha1'!$A$1:$AA$43,27,0)</f>
        <v>0</v>
      </c>
      <c r="T660" s="26">
        <f t="shared" si="30"/>
        <v>471.70000000000005</v>
      </c>
      <c r="U660" s="26">
        <f t="shared" si="31"/>
        <v>494.25</v>
      </c>
      <c r="V660" s="26">
        <f t="shared" si="32"/>
        <v>0</v>
      </c>
    </row>
    <row r="661" spans="1:22" x14ac:dyDescent="0.35">
      <c r="A661" s="20">
        <v>520828</v>
      </c>
      <c r="B661" s="1" t="s">
        <v>1184</v>
      </c>
      <c r="C661" s="19" t="s">
        <v>226</v>
      </c>
      <c r="D661" s="2">
        <v>15.59</v>
      </c>
      <c r="E661" s="2">
        <v>28.9</v>
      </c>
      <c r="F661" s="2">
        <v>0</v>
      </c>
      <c r="G661" s="2">
        <v>44.49</v>
      </c>
      <c r="H661" s="19" t="s">
        <v>181</v>
      </c>
      <c r="I661" s="4">
        <v>2023</v>
      </c>
      <c r="J661" s="4">
        <v>2</v>
      </c>
      <c r="K661" s="21">
        <v>2</v>
      </c>
      <c r="L661" s="1" t="s">
        <v>1608</v>
      </c>
      <c r="M661" s="19" t="s">
        <v>1609</v>
      </c>
      <c r="N661" s="4">
        <v>2</v>
      </c>
      <c r="O661" s="4">
        <v>1</v>
      </c>
      <c r="P661" s="5">
        <v>45040</v>
      </c>
      <c r="Q661" s="25">
        <f>VLOOKUP(H661,'[2]FDC1 zone Hyp1'!$A$2:$Y$43,24,0)</f>
        <v>58.01</v>
      </c>
      <c r="R661" s="25">
        <f>VLOOKUP(H661,'[2]FDC2 zone Hyp2'!$A$2:$AA$43,24,0)</f>
        <v>62.43</v>
      </c>
      <c r="S661" s="25">
        <f>VLOOKUP(H661,'[2]FDC1 Hyp3 taxeha1'!$A$1:$AA$43,27,0)</f>
        <v>0</v>
      </c>
      <c r="T661" s="26">
        <f t="shared" si="30"/>
        <v>116.02</v>
      </c>
      <c r="U661" s="26">
        <f t="shared" si="31"/>
        <v>124.86</v>
      </c>
      <c r="V661" s="26">
        <f t="shared" si="32"/>
        <v>0</v>
      </c>
    </row>
    <row r="662" spans="1:22" x14ac:dyDescent="0.35">
      <c r="A662" s="20">
        <v>520829</v>
      </c>
      <c r="B662" s="1" t="s">
        <v>1172</v>
      </c>
      <c r="C662" s="19" t="s">
        <v>237</v>
      </c>
      <c r="D662" s="2">
        <v>0</v>
      </c>
      <c r="E662" s="2">
        <v>306.01</v>
      </c>
      <c r="F662" s="2">
        <v>0</v>
      </c>
      <c r="G662" s="2">
        <v>306.01</v>
      </c>
      <c r="H662" s="19" t="s">
        <v>181</v>
      </c>
      <c r="I662" s="4">
        <v>2023</v>
      </c>
      <c r="J662" s="4">
        <v>10</v>
      </c>
      <c r="K662" s="21">
        <v>10</v>
      </c>
      <c r="L662" s="1" t="s">
        <v>1608</v>
      </c>
      <c r="M662" s="19" t="s">
        <v>1609</v>
      </c>
      <c r="N662" s="4">
        <v>7</v>
      </c>
      <c r="O662" s="4">
        <v>1</v>
      </c>
      <c r="P662" s="5">
        <v>45040</v>
      </c>
      <c r="Q662" s="25">
        <f>VLOOKUP(H662,'[2]FDC1 zone Hyp1'!$A$2:$Y$43,24,0)</f>
        <v>58.01</v>
      </c>
      <c r="R662" s="25">
        <f>VLOOKUP(H662,'[2]FDC2 zone Hyp2'!$A$2:$AA$43,24,0)</f>
        <v>62.43</v>
      </c>
      <c r="S662" s="25">
        <f>VLOOKUP(H662,'[2]FDC1 Hyp3 taxeha1'!$A$1:$AA$43,27,0)</f>
        <v>0</v>
      </c>
      <c r="T662" s="26">
        <f t="shared" si="30"/>
        <v>580.1</v>
      </c>
      <c r="U662" s="26">
        <f t="shared" si="31"/>
        <v>624.29999999999995</v>
      </c>
      <c r="V662" s="26">
        <f t="shared" si="32"/>
        <v>0</v>
      </c>
    </row>
    <row r="663" spans="1:22" x14ac:dyDescent="0.35">
      <c r="A663" s="20">
        <v>520830</v>
      </c>
      <c r="B663" s="1" t="s">
        <v>1076</v>
      </c>
      <c r="C663" s="19" t="s">
        <v>669</v>
      </c>
      <c r="D663" s="2">
        <v>688.52</v>
      </c>
      <c r="E663" s="2">
        <v>650.51</v>
      </c>
      <c r="F663" s="2">
        <v>0</v>
      </c>
      <c r="G663" s="2">
        <v>1339.03</v>
      </c>
      <c r="H663" s="19" t="s">
        <v>661</v>
      </c>
      <c r="I663" s="4">
        <v>2023</v>
      </c>
      <c r="J663" s="4">
        <v>15</v>
      </c>
      <c r="K663" s="21">
        <v>15</v>
      </c>
      <c r="L663" s="1" t="s">
        <v>1608</v>
      </c>
      <c r="M663" s="19" t="s">
        <v>1609</v>
      </c>
      <c r="N663" s="4">
        <v>11</v>
      </c>
      <c r="O663" s="4">
        <v>1</v>
      </c>
      <c r="P663" s="5">
        <v>45040</v>
      </c>
      <c r="Q663" s="25">
        <f>VLOOKUP(H663,'[2]FDC1 zone Hyp1'!$A$2:$Y$43,24,0)</f>
        <v>37.119999999999997</v>
      </c>
      <c r="R663" s="25">
        <f>VLOOKUP(H663,'[2]FDC2 zone Hyp2'!$A$2:$AA$43,24,0)</f>
        <v>41.76</v>
      </c>
      <c r="S663" s="25">
        <f>VLOOKUP(H663,'[2]FDC1 Hyp3 taxeha1'!$A$1:$AA$43,27,0)</f>
        <v>0</v>
      </c>
      <c r="T663" s="26">
        <f t="shared" si="30"/>
        <v>556.79999999999995</v>
      </c>
      <c r="U663" s="26">
        <f t="shared" si="31"/>
        <v>626.4</v>
      </c>
      <c r="V663" s="26">
        <f t="shared" si="32"/>
        <v>0</v>
      </c>
    </row>
    <row r="664" spans="1:22" x14ac:dyDescent="0.35">
      <c r="A664" s="20">
        <v>520831</v>
      </c>
      <c r="B664" s="1" t="s">
        <v>1132</v>
      </c>
      <c r="C664" s="19" t="s">
        <v>116</v>
      </c>
      <c r="D664" s="2">
        <v>0</v>
      </c>
      <c r="E664" s="2">
        <v>12.06</v>
      </c>
      <c r="F664" s="2">
        <v>0</v>
      </c>
      <c r="G664" s="2">
        <v>12.06</v>
      </c>
      <c r="H664" s="19" t="s">
        <v>86</v>
      </c>
      <c r="I664" s="4">
        <v>2023</v>
      </c>
      <c r="J664" s="4">
        <v>1</v>
      </c>
      <c r="K664" s="21">
        <v>1</v>
      </c>
      <c r="L664" s="1" t="s">
        <v>1608</v>
      </c>
      <c r="M664" s="19" t="s">
        <v>1609</v>
      </c>
      <c r="O664" s="4">
        <v>1</v>
      </c>
      <c r="P664" s="5">
        <v>45040</v>
      </c>
      <c r="Q664" s="25">
        <f>VLOOKUP(H664,'[2]FDC1 zone Hyp1'!$A$2:$Y$43,24,0)</f>
        <v>94.34</v>
      </c>
      <c r="R664" s="25">
        <f>VLOOKUP(H664,'[2]FDC2 zone Hyp2'!$A$2:$AA$43,24,0)</f>
        <v>98.85</v>
      </c>
      <c r="S664" s="25">
        <f>VLOOKUP(H664,'[2]FDC1 Hyp3 taxeha1'!$A$1:$AA$43,27,0)</f>
        <v>0</v>
      </c>
      <c r="T664" s="26">
        <f t="shared" si="30"/>
        <v>94.34</v>
      </c>
      <c r="U664" s="26">
        <f t="shared" si="31"/>
        <v>98.85</v>
      </c>
      <c r="V664" s="26">
        <f t="shared" si="32"/>
        <v>0</v>
      </c>
    </row>
    <row r="665" spans="1:22" x14ac:dyDescent="0.35">
      <c r="A665" s="20">
        <v>520832</v>
      </c>
      <c r="B665" s="1" t="s">
        <v>1334</v>
      </c>
      <c r="C665" s="19" t="s">
        <v>1337</v>
      </c>
      <c r="D665" s="2">
        <v>50.57</v>
      </c>
      <c r="E665" s="2">
        <v>757.18</v>
      </c>
      <c r="F665" s="2">
        <v>0</v>
      </c>
      <c r="G665" s="2">
        <v>807.75</v>
      </c>
      <c r="H665" s="19" t="s">
        <v>492</v>
      </c>
      <c r="I665" s="4">
        <v>2023</v>
      </c>
      <c r="J665" s="4">
        <v>40</v>
      </c>
      <c r="K665" s="21">
        <v>55</v>
      </c>
      <c r="L665" s="1" t="s">
        <v>1608</v>
      </c>
      <c r="M665" s="19" t="s">
        <v>1609</v>
      </c>
      <c r="N665" s="4">
        <v>43</v>
      </c>
      <c r="O665" s="4">
        <v>1</v>
      </c>
      <c r="P665" s="5">
        <v>45040</v>
      </c>
      <c r="Q665" s="25">
        <f>VLOOKUP(H665,'[2]FDC1 zone Hyp1'!$A$2:$Y$43,24,0)</f>
        <v>96.97</v>
      </c>
      <c r="R665" s="25">
        <f>VLOOKUP(H665,'[2]FDC2 zone Hyp2'!$A$2:$AA$43,24,0)</f>
        <v>101.32</v>
      </c>
      <c r="S665" s="25">
        <f>VLOOKUP(H665,'[2]FDC1 Hyp3 taxeha1'!$A$1:$AA$43,27,0)</f>
        <v>0</v>
      </c>
      <c r="T665" s="26">
        <f t="shared" si="30"/>
        <v>5333.35</v>
      </c>
      <c r="U665" s="26">
        <f t="shared" si="31"/>
        <v>5572.5999999999995</v>
      </c>
      <c r="V665" s="26">
        <f t="shared" si="32"/>
        <v>0</v>
      </c>
    </row>
    <row r="666" spans="1:22" x14ac:dyDescent="0.35">
      <c r="A666" s="20">
        <v>520835</v>
      </c>
      <c r="B666" s="1" t="s">
        <v>1418</v>
      </c>
      <c r="C666" s="19" t="s">
        <v>1421</v>
      </c>
      <c r="D666" s="2">
        <v>0</v>
      </c>
      <c r="E666" s="2">
        <v>97.7</v>
      </c>
      <c r="F666" s="2">
        <v>0</v>
      </c>
      <c r="G666" s="2">
        <v>97.7</v>
      </c>
      <c r="H666" s="19" t="s">
        <v>629</v>
      </c>
      <c r="I666" s="4">
        <v>2023</v>
      </c>
      <c r="J666" s="4">
        <v>13</v>
      </c>
      <c r="K666" s="21">
        <v>15</v>
      </c>
      <c r="L666" s="1" t="s">
        <v>1608</v>
      </c>
      <c r="M666" s="19" t="s">
        <v>1609</v>
      </c>
      <c r="N666" s="4">
        <v>15</v>
      </c>
      <c r="O666" s="4">
        <v>1</v>
      </c>
      <c r="P666" s="5">
        <v>45040</v>
      </c>
      <c r="Q666" s="25">
        <f>VLOOKUP(H666,'[2]FDC1 zone Hyp1'!$A$2:$Y$43,24,0)</f>
        <v>227.27</v>
      </c>
      <c r="R666" s="25">
        <f>VLOOKUP(H666,'[2]FDC2 zone Hyp2'!$A$2:$AA$43,24,0)</f>
        <v>231.44</v>
      </c>
      <c r="S666" s="25">
        <f>VLOOKUP(H666,'[2]FDC1 Hyp3 taxeha1'!$A$1:$AA$43,27,0)</f>
        <v>0</v>
      </c>
      <c r="T666" s="26">
        <f t="shared" si="30"/>
        <v>3409.05</v>
      </c>
      <c r="U666" s="26">
        <f t="shared" si="31"/>
        <v>3471.6</v>
      </c>
      <c r="V666" s="26">
        <f t="shared" si="32"/>
        <v>0</v>
      </c>
    </row>
    <row r="667" spans="1:22" x14ac:dyDescent="0.35">
      <c r="A667" s="20">
        <v>520836</v>
      </c>
      <c r="B667" s="1" t="s">
        <v>1096</v>
      </c>
      <c r="C667" s="19" t="s">
        <v>9</v>
      </c>
      <c r="D667" s="2">
        <v>64.64</v>
      </c>
      <c r="E667" s="2">
        <v>98.96</v>
      </c>
      <c r="F667" s="2">
        <v>0</v>
      </c>
      <c r="G667" s="2">
        <v>163.6</v>
      </c>
      <c r="H667" s="19" t="s">
        <v>5</v>
      </c>
      <c r="I667" s="4">
        <v>2023</v>
      </c>
      <c r="J667" s="4">
        <v>6</v>
      </c>
      <c r="K667" s="21">
        <v>6</v>
      </c>
      <c r="L667" s="1" t="s">
        <v>1608</v>
      </c>
      <c r="M667" s="19" t="s">
        <v>1609</v>
      </c>
      <c r="N667" s="4">
        <v>4</v>
      </c>
      <c r="O667" s="4">
        <v>1</v>
      </c>
      <c r="P667" s="5">
        <v>45040</v>
      </c>
      <c r="Q667" s="25">
        <f>VLOOKUP(H667,'[2]FDC1 zone Hyp1'!$A$2:$Y$43,24,0)</f>
        <v>41.51</v>
      </c>
      <c r="R667" s="25">
        <f>VLOOKUP(H667,'[2]FDC2 zone Hyp2'!$A$2:$AA$43,24,0)</f>
        <v>46.42</v>
      </c>
      <c r="S667" s="25">
        <f>VLOOKUP(H667,'[2]FDC1 Hyp3 taxeha1'!$A$1:$AA$43,27,0)</f>
        <v>0</v>
      </c>
      <c r="T667" s="26">
        <f t="shared" si="30"/>
        <v>249.06</v>
      </c>
      <c r="U667" s="26">
        <f t="shared" si="31"/>
        <v>278.52</v>
      </c>
      <c r="V667" s="26">
        <f t="shared" si="32"/>
        <v>0</v>
      </c>
    </row>
    <row r="668" spans="1:22" x14ac:dyDescent="0.35">
      <c r="A668" s="20">
        <v>520837</v>
      </c>
      <c r="B668" s="1" t="s">
        <v>1124</v>
      </c>
      <c r="C668" s="19" t="s">
        <v>95</v>
      </c>
      <c r="D668" s="2">
        <v>788.87</v>
      </c>
      <c r="E668" s="2">
        <v>80.41</v>
      </c>
      <c r="F668" s="2">
        <v>0</v>
      </c>
      <c r="G668" s="2">
        <v>869.28</v>
      </c>
      <c r="H668" s="19" t="s">
        <v>86</v>
      </c>
      <c r="I668" s="4">
        <v>2023</v>
      </c>
      <c r="J668" s="4">
        <v>5</v>
      </c>
      <c r="K668" s="21">
        <v>5</v>
      </c>
      <c r="L668" s="1" t="s">
        <v>1608</v>
      </c>
      <c r="M668" s="19" t="s">
        <v>1609</v>
      </c>
      <c r="N668" s="4">
        <v>5</v>
      </c>
      <c r="O668" s="4">
        <v>1</v>
      </c>
      <c r="P668" s="5">
        <v>45040</v>
      </c>
      <c r="Q668" s="25">
        <f>VLOOKUP(H668,'[2]FDC1 zone Hyp1'!$A$2:$Y$43,24,0)</f>
        <v>94.34</v>
      </c>
      <c r="R668" s="25">
        <f>VLOOKUP(H668,'[2]FDC2 zone Hyp2'!$A$2:$AA$43,24,0)</f>
        <v>98.85</v>
      </c>
      <c r="S668" s="25">
        <f>VLOOKUP(H668,'[2]FDC1 Hyp3 taxeha1'!$A$1:$AA$43,27,0)</f>
        <v>0</v>
      </c>
      <c r="T668" s="26">
        <f t="shared" si="30"/>
        <v>471.70000000000005</v>
      </c>
      <c r="U668" s="26">
        <f t="shared" si="31"/>
        <v>494.25</v>
      </c>
      <c r="V668" s="26">
        <f t="shared" si="32"/>
        <v>0</v>
      </c>
    </row>
    <row r="669" spans="1:22" x14ac:dyDescent="0.35">
      <c r="A669" s="20">
        <v>520838</v>
      </c>
      <c r="B669" s="1" t="s">
        <v>35</v>
      </c>
      <c r="C669" s="19" t="s">
        <v>594</v>
      </c>
      <c r="D669" s="2">
        <v>761.28</v>
      </c>
      <c r="E669" s="2">
        <v>243.05</v>
      </c>
      <c r="F669" s="2">
        <v>0</v>
      </c>
      <c r="G669" s="2">
        <v>1004.33</v>
      </c>
      <c r="H669" s="19" t="s">
        <v>88</v>
      </c>
      <c r="I669" s="4">
        <v>2023</v>
      </c>
      <c r="J669" s="4">
        <v>3</v>
      </c>
      <c r="K669" s="21">
        <v>3</v>
      </c>
      <c r="L669" s="1" t="s">
        <v>1608</v>
      </c>
      <c r="M669" s="19" t="s">
        <v>1609</v>
      </c>
      <c r="N669" s="4">
        <v>3</v>
      </c>
      <c r="O669" s="4">
        <v>1</v>
      </c>
      <c r="P669" s="5">
        <v>45040</v>
      </c>
      <c r="Q669" s="25">
        <f>VLOOKUP(H669,'[2]FDC1 zone Hyp1'!$A$2:$Y$43,24,0)</f>
        <v>48.63</v>
      </c>
      <c r="R669" s="25">
        <f>VLOOKUP(H669,'[2]FDC2 zone Hyp2'!$A$2:$AA$43,24,0)</f>
        <v>53.52</v>
      </c>
      <c r="S669" s="25">
        <f>VLOOKUP(H669,'[2]FDC1 Hyp3 taxeha1'!$A$1:$AA$43,27,0)</f>
        <v>0</v>
      </c>
      <c r="T669" s="26">
        <f t="shared" si="30"/>
        <v>145.89000000000001</v>
      </c>
      <c r="U669" s="26">
        <f t="shared" si="31"/>
        <v>160.56</v>
      </c>
      <c r="V669" s="26">
        <f t="shared" si="32"/>
        <v>0</v>
      </c>
    </row>
    <row r="670" spans="1:22" x14ac:dyDescent="0.35">
      <c r="A670" s="20">
        <v>520840</v>
      </c>
      <c r="B670" s="1" t="s">
        <v>1089</v>
      </c>
      <c r="C670" s="19" t="s">
        <v>915</v>
      </c>
      <c r="D670" s="2">
        <v>151.4</v>
      </c>
      <c r="E670" s="2">
        <v>71.72</v>
      </c>
      <c r="F670" s="2">
        <v>0</v>
      </c>
      <c r="G670" s="2">
        <v>223.12</v>
      </c>
      <c r="H670" s="19" t="s">
        <v>910</v>
      </c>
      <c r="I670" s="4">
        <v>2023</v>
      </c>
      <c r="J670" s="4">
        <v>3</v>
      </c>
      <c r="K670" s="21">
        <v>3</v>
      </c>
      <c r="L670" s="1" t="s">
        <v>1608</v>
      </c>
      <c r="M670" s="19" t="s">
        <v>1609</v>
      </c>
      <c r="N670" s="4">
        <v>3</v>
      </c>
      <c r="O670" s="4">
        <v>1</v>
      </c>
      <c r="P670" s="5">
        <v>45040</v>
      </c>
      <c r="Q670" s="25">
        <f>VLOOKUP(H670,'[2]FDC1 zone Hyp1'!$A$2:$Y$43,24,0)</f>
        <v>60.57</v>
      </c>
      <c r="R670" s="25">
        <f>VLOOKUP(H670,'[2]FDC2 zone Hyp2'!$A$2:$AA$43,24,0)</f>
        <v>65.290000000000006</v>
      </c>
      <c r="S670" s="25">
        <f>VLOOKUP(H670,'[2]FDC1 Hyp3 taxeha1'!$A$1:$AA$43,27,0)</f>
        <v>0</v>
      </c>
      <c r="T670" s="26">
        <f t="shared" si="30"/>
        <v>181.71</v>
      </c>
      <c r="U670" s="26">
        <f t="shared" si="31"/>
        <v>195.87</v>
      </c>
      <c r="V670" s="26">
        <f t="shared" si="32"/>
        <v>0</v>
      </c>
    </row>
    <row r="671" spans="1:22" x14ac:dyDescent="0.35">
      <c r="A671" s="20">
        <v>520841</v>
      </c>
      <c r="B671" s="1" t="s">
        <v>1575</v>
      </c>
      <c r="C671" s="19" t="s">
        <v>1624</v>
      </c>
      <c r="D671" s="2">
        <v>111.12</v>
      </c>
      <c r="E671" s="2">
        <v>31.91</v>
      </c>
      <c r="F671" s="2">
        <v>0</v>
      </c>
      <c r="G671" s="2">
        <v>143.03</v>
      </c>
      <c r="H671" s="19" t="s">
        <v>999</v>
      </c>
      <c r="I671" s="4">
        <v>2023</v>
      </c>
      <c r="J671" s="4">
        <v>2</v>
      </c>
      <c r="K671" s="21">
        <v>2</v>
      </c>
      <c r="L671" s="1" t="s">
        <v>1608</v>
      </c>
      <c r="M671" s="19" t="s">
        <v>1609</v>
      </c>
      <c r="N671" s="4">
        <v>2</v>
      </c>
      <c r="O671" s="4">
        <v>1</v>
      </c>
      <c r="P671" s="5">
        <v>45040</v>
      </c>
      <c r="Q671" s="25">
        <f>VLOOKUP(H671,'[2]FDC1 zone Hyp1'!$A$2:$Y$43,24,0)</f>
        <v>15.58</v>
      </c>
      <c r="R671" s="25">
        <f>VLOOKUP(H671,'[2]FDC2 zone Hyp2'!$A$2:$AA$43,24,0)</f>
        <v>20.76</v>
      </c>
      <c r="S671" s="25">
        <f>VLOOKUP(H671,'[2]FDC1 Hyp3 taxeha1'!$A$1:$AA$43,27,0)</f>
        <v>0</v>
      </c>
      <c r="T671" s="26">
        <f t="shared" si="30"/>
        <v>31.16</v>
      </c>
      <c r="U671" s="26">
        <f t="shared" si="31"/>
        <v>41.52</v>
      </c>
      <c r="V671" s="26">
        <f t="shared" si="32"/>
        <v>0</v>
      </c>
    </row>
    <row r="672" spans="1:22" x14ac:dyDescent="0.35">
      <c r="A672" s="20">
        <v>520842</v>
      </c>
      <c r="B672" s="1" t="s">
        <v>1163</v>
      </c>
      <c r="C672" s="19" t="s">
        <v>1013</v>
      </c>
      <c r="D672" s="2">
        <v>0.25</v>
      </c>
      <c r="E672" s="2">
        <v>529</v>
      </c>
      <c r="F672" s="2">
        <v>0</v>
      </c>
      <c r="G672" s="2">
        <v>529.25</v>
      </c>
      <c r="H672" s="19" t="s">
        <v>999</v>
      </c>
      <c r="I672" s="4">
        <v>2023</v>
      </c>
      <c r="J672" s="4">
        <v>30</v>
      </c>
      <c r="K672" s="21">
        <v>33</v>
      </c>
      <c r="L672" s="1" t="s">
        <v>1608</v>
      </c>
      <c r="M672" s="19" t="s">
        <v>1609</v>
      </c>
      <c r="N672" s="4">
        <v>16</v>
      </c>
      <c r="O672" s="4">
        <v>1</v>
      </c>
      <c r="P672" s="5">
        <v>45040</v>
      </c>
      <c r="Q672" s="25">
        <f>VLOOKUP(H672,'[2]FDC1 zone Hyp1'!$A$2:$Y$43,24,0)</f>
        <v>15.58</v>
      </c>
      <c r="R672" s="25">
        <f>VLOOKUP(H672,'[2]FDC2 zone Hyp2'!$A$2:$AA$43,24,0)</f>
        <v>20.76</v>
      </c>
      <c r="S672" s="25">
        <f>VLOOKUP(H672,'[2]FDC1 Hyp3 taxeha1'!$A$1:$AA$43,27,0)</f>
        <v>0</v>
      </c>
      <c r="T672" s="26">
        <f t="shared" si="30"/>
        <v>514.14</v>
      </c>
      <c r="U672" s="26">
        <f t="shared" si="31"/>
        <v>685.08</v>
      </c>
      <c r="V672" s="26">
        <f t="shared" si="32"/>
        <v>0</v>
      </c>
    </row>
    <row r="673" spans="1:22" x14ac:dyDescent="0.35">
      <c r="A673" s="20">
        <v>520844</v>
      </c>
      <c r="B673" s="1" t="s">
        <v>1412</v>
      </c>
      <c r="C673" s="19" t="s">
        <v>895</v>
      </c>
      <c r="D673" s="2">
        <v>199.65</v>
      </c>
      <c r="E673" s="2">
        <v>202.17</v>
      </c>
      <c r="F673" s="2">
        <v>0</v>
      </c>
      <c r="G673" s="2">
        <v>401.82</v>
      </c>
      <c r="H673" s="19" t="s">
        <v>54</v>
      </c>
      <c r="I673" s="4">
        <v>2023</v>
      </c>
      <c r="J673" s="4">
        <v>12</v>
      </c>
      <c r="K673" s="21">
        <v>12</v>
      </c>
      <c r="L673" s="1" t="s">
        <v>1608</v>
      </c>
      <c r="M673" s="19" t="s">
        <v>1609</v>
      </c>
      <c r="N673" s="4">
        <v>3</v>
      </c>
      <c r="O673" s="4">
        <v>1</v>
      </c>
      <c r="P673" s="5">
        <v>45040</v>
      </c>
      <c r="Q673" s="25">
        <f>VLOOKUP(H673,'[2]FDC1 zone Hyp1'!$A$2:$Y$43,24,0)</f>
        <v>0</v>
      </c>
      <c r="R673" s="25">
        <f>VLOOKUP(H673,'[2]FDC2 zone Hyp2'!$A$2:$AA$43,24,0)</f>
        <v>0</v>
      </c>
      <c r="S673" s="25">
        <f>VLOOKUP(H673,'[2]FDC1 Hyp3 taxeha1'!$A$1:$AA$43,27,0)</f>
        <v>0</v>
      </c>
      <c r="T673" s="26">
        <f t="shared" si="30"/>
        <v>0</v>
      </c>
      <c r="U673" s="26">
        <f t="shared" si="31"/>
        <v>0</v>
      </c>
      <c r="V673" s="26">
        <f t="shared" si="32"/>
        <v>0</v>
      </c>
    </row>
    <row r="674" spans="1:22" x14ac:dyDescent="0.35">
      <c r="A674" s="20">
        <v>520845</v>
      </c>
      <c r="B674" s="1" t="s">
        <v>1560</v>
      </c>
      <c r="C674" s="19" t="s">
        <v>958</v>
      </c>
      <c r="D674" s="2">
        <v>118</v>
      </c>
      <c r="E674" s="2">
        <v>389.2</v>
      </c>
      <c r="F674" s="2">
        <v>0</v>
      </c>
      <c r="G674" s="2">
        <v>507.2</v>
      </c>
      <c r="H674" s="19" t="s">
        <v>930</v>
      </c>
      <c r="I674" s="4">
        <v>2023</v>
      </c>
      <c r="J674" s="4">
        <v>10</v>
      </c>
      <c r="K674" s="21">
        <v>10</v>
      </c>
      <c r="L674" s="1" t="s">
        <v>1608</v>
      </c>
      <c r="M674" s="19" t="s">
        <v>1609</v>
      </c>
      <c r="N674" s="4">
        <v>9</v>
      </c>
      <c r="O674" s="4">
        <v>1</v>
      </c>
      <c r="P674" s="5">
        <v>45040</v>
      </c>
      <c r="Q674" s="25">
        <f>VLOOKUP(H674,'[2]FDC1 zone Hyp1'!$A$2:$Y$43,24,0)</f>
        <v>112.64</v>
      </c>
      <c r="R674" s="25">
        <f>VLOOKUP(H674,'[2]FDC2 zone Hyp2'!$A$2:$AA$43,24,0)</f>
        <v>117.29</v>
      </c>
      <c r="S674" s="25">
        <f>VLOOKUP(H674,'[2]FDC1 Hyp3 taxeha1'!$A$1:$AA$43,27,0)</f>
        <v>0</v>
      </c>
      <c r="T674" s="26">
        <f t="shared" si="30"/>
        <v>1126.4000000000001</v>
      </c>
      <c r="U674" s="26">
        <f t="shared" si="31"/>
        <v>1172.9000000000001</v>
      </c>
      <c r="V674" s="26">
        <f t="shared" si="32"/>
        <v>0</v>
      </c>
    </row>
    <row r="675" spans="1:22" x14ac:dyDescent="0.35">
      <c r="A675" s="20">
        <v>520846</v>
      </c>
      <c r="B675" s="1" t="s">
        <v>1143</v>
      </c>
      <c r="C675" s="19" t="s">
        <v>139</v>
      </c>
      <c r="D675" s="2">
        <v>24.36</v>
      </c>
      <c r="E675" s="2">
        <v>601.37</v>
      </c>
      <c r="F675" s="2">
        <v>0</v>
      </c>
      <c r="G675" s="2">
        <v>625.73</v>
      </c>
      <c r="H675" s="19" t="s">
        <v>86</v>
      </c>
      <c r="I675" s="4">
        <v>2023</v>
      </c>
      <c r="J675" s="4">
        <v>10</v>
      </c>
      <c r="K675" s="21">
        <v>10</v>
      </c>
      <c r="L675" s="1" t="s">
        <v>1608</v>
      </c>
      <c r="M675" s="19" t="s">
        <v>1609</v>
      </c>
      <c r="N675" s="4">
        <v>10</v>
      </c>
      <c r="O675" s="4">
        <v>1</v>
      </c>
      <c r="P675" s="5">
        <v>45040</v>
      </c>
      <c r="Q675" s="25">
        <f>VLOOKUP(H675,'[2]FDC1 zone Hyp1'!$A$2:$Y$43,24,0)</f>
        <v>94.34</v>
      </c>
      <c r="R675" s="25">
        <f>VLOOKUP(H675,'[2]FDC2 zone Hyp2'!$A$2:$AA$43,24,0)</f>
        <v>98.85</v>
      </c>
      <c r="S675" s="25">
        <f>VLOOKUP(H675,'[2]FDC1 Hyp3 taxeha1'!$A$1:$AA$43,27,0)</f>
        <v>0</v>
      </c>
      <c r="T675" s="26">
        <f t="shared" si="30"/>
        <v>943.40000000000009</v>
      </c>
      <c r="U675" s="26">
        <f t="shared" si="31"/>
        <v>988.5</v>
      </c>
      <c r="V675" s="26">
        <f t="shared" si="32"/>
        <v>0</v>
      </c>
    </row>
    <row r="676" spans="1:22" x14ac:dyDescent="0.35">
      <c r="A676" s="20">
        <v>520848</v>
      </c>
      <c r="B676" s="1" t="s">
        <v>1420</v>
      </c>
      <c r="C676" s="19" t="s">
        <v>639</v>
      </c>
      <c r="D676" s="2">
        <v>248.35</v>
      </c>
      <c r="E676" s="2">
        <v>7.69</v>
      </c>
      <c r="F676" s="2">
        <v>0</v>
      </c>
      <c r="G676" s="2">
        <v>256.04000000000002</v>
      </c>
      <c r="H676" s="19" t="s">
        <v>683</v>
      </c>
      <c r="I676" s="4">
        <v>2023</v>
      </c>
      <c r="J676" s="4">
        <v>1</v>
      </c>
      <c r="K676" s="21">
        <v>1</v>
      </c>
      <c r="L676" s="1" t="s">
        <v>1608</v>
      </c>
      <c r="M676" s="19" t="s">
        <v>1609</v>
      </c>
      <c r="N676" s="4">
        <v>1</v>
      </c>
      <c r="O676" s="4">
        <v>1</v>
      </c>
      <c r="P676" s="5">
        <v>45040</v>
      </c>
      <c r="Q676" s="25">
        <f>VLOOKUP(H676,'[2]FDC1 zone Hyp1'!$A$2:$Y$43,24,0)</f>
        <v>0</v>
      </c>
      <c r="R676" s="25">
        <f>VLOOKUP(H676,'[2]FDC2 zone Hyp2'!$A$2:$AA$43,24,0)</f>
        <v>0</v>
      </c>
      <c r="S676" s="25">
        <f>VLOOKUP(H676,'[2]FDC1 Hyp3 taxeha1'!$A$1:$AA$43,27,0)</f>
        <v>0</v>
      </c>
      <c r="T676" s="26">
        <f t="shared" si="30"/>
        <v>0</v>
      </c>
      <c r="U676" s="26">
        <f t="shared" si="31"/>
        <v>0</v>
      </c>
      <c r="V676" s="26">
        <f t="shared" si="32"/>
        <v>0</v>
      </c>
    </row>
    <row r="677" spans="1:22" x14ac:dyDescent="0.35">
      <c r="A677" s="20">
        <v>520849</v>
      </c>
      <c r="B677" s="1" t="s">
        <v>1390</v>
      </c>
      <c r="C677" s="19" t="s">
        <v>576</v>
      </c>
      <c r="D677" s="2">
        <v>12.93</v>
      </c>
      <c r="E677" s="2">
        <v>20.22</v>
      </c>
      <c r="F677" s="2">
        <v>0</v>
      </c>
      <c r="G677" s="2">
        <v>33.15</v>
      </c>
      <c r="H677" s="19" t="s">
        <v>88</v>
      </c>
      <c r="I677" s="4">
        <v>2023</v>
      </c>
      <c r="J677" s="4">
        <v>2</v>
      </c>
      <c r="K677" s="21">
        <v>2</v>
      </c>
      <c r="L677" s="1" t="s">
        <v>1608</v>
      </c>
      <c r="M677" s="19" t="s">
        <v>1609</v>
      </c>
      <c r="N677" s="4">
        <v>1</v>
      </c>
      <c r="O677" s="4">
        <v>1</v>
      </c>
      <c r="P677" s="5">
        <v>45040</v>
      </c>
      <c r="Q677" s="25">
        <f>VLOOKUP(H677,'[2]FDC1 zone Hyp1'!$A$2:$Y$43,24,0)</f>
        <v>48.63</v>
      </c>
      <c r="R677" s="25">
        <f>VLOOKUP(H677,'[2]FDC2 zone Hyp2'!$A$2:$AA$43,24,0)</f>
        <v>53.52</v>
      </c>
      <c r="S677" s="25">
        <f>VLOOKUP(H677,'[2]FDC1 Hyp3 taxeha1'!$A$1:$AA$43,27,0)</f>
        <v>0</v>
      </c>
      <c r="T677" s="26">
        <f t="shared" si="30"/>
        <v>97.26</v>
      </c>
      <c r="U677" s="26">
        <f t="shared" si="31"/>
        <v>107.04</v>
      </c>
      <c r="V677" s="26">
        <f t="shared" si="32"/>
        <v>0</v>
      </c>
    </row>
    <row r="678" spans="1:22" x14ac:dyDescent="0.35">
      <c r="A678" s="20">
        <v>520850</v>
      </c>
      <c r="B678" s="1" t="s">
        <v>1095</v>
      </c>
      <c r="C678" s="19" t="s">
        <v>1099</v>
      </c>
      <c r="D678" s="2">
        <v>67.900000000000006</v>
      </c>
      <c r="E678" s="2">
        <v>2.0699999999999998</v>
      </c>
      <c r="F678" s="2">
        <v>0</v>
      </c>
      <c r="G678" s="2">
        <v>69.97</v>
      </c>
      <c r="H678" s="19" t="s">
        <v>5</v>
      </c>
      <c r="I678" s="4">
        <v>2023</v>
      </c>
      <c r="J678" s="4">
        <v>1</v>
      </c>
      <c r="K678" s="21">
        <v>1</v>
      </c>
      <c r="L678" s="1" t="s">
        <v>1608</v>
      </c>
      <c r="M678" s="19" t="s">
        <v>1609</v>
      </c>
      <c r="O678" s="4">
        <v>1</v>
      </c>
      <c r="P678" s="5">
        <v>45040</v>
      </c>
      <c r="Q678" s="25">
        <f>VLOOKUP(H678,'[2]FDC1 zone Hyp1'!$A$2:$Y$43,24,0)</f>
        <v>41.51</v>
      </c>
      <c r="R678" s="25">
        <f>VLOOKUP(H678,'[2]FDC2 zone Hyp2'!$A$2:$AA$43,24,0)</f>
        <v>46.42</v>
      </c>
      <c r="S678" s="25">
        <f>VLOOKUP(H678,'[2]FDC1 Hyp3 taxeha1'!$A$1:$AA$43,27,0)</f>
        <v>0</v>
      </c>
      <c r="T678" s="26">
        <f t="shared" si="30"/>
        <v>41.51</v>
      </c>
      <c r="U678" s="26">
        <f t="shared" si="31"/>
        <v>46.42</v>
      </c>
      <c r="V678" s="26">
        <f t="shared" si="32"/>
        <v>0</v>
      </c>
    </row>
    <row r="679" spans="1:22" x14ac:dyDescent="0.35">
      <c r="A679" s="20">
        <v>520851</v>
      </c>
      <c r="B679" s="1" t="s">
        <v>1098</v>
      </c>
      <c r="C679" s="19" t="s">
        <v>16</v>
      </c>
      <c r="D679" s="2">
        <v>84.94</v>
      </c>
      <c r="E679" s="2">
        <v>1.22</v>
      </c>
      <c r="F679" s="2">
        <v>0</v>
      </c>
      <c r="G679" s="2">
        <v>86.16</v>
      </c>
      <c r="H679" s="19" t="s">
        <v>39</v>
      </c>
      <c r="I679" s="4">
        <v>2023</v>
      </c>
      <c r="J679" s="4">
        <v>2</v>
      </c>
      <c r="K679" s="21">
        <v>2</v>
      </c>
      <c r="L679" s="1" t="s">
        <v>1608</v>
      </c>
      <c r="M679" s="19" t="s">
        <v>1609</v>
      </c>
      <c r="O679" s="4">
        <v>1</v>
      </c>
      <c r="P679" s="5">
        <v>45040</v>
      </c>
      <c r="Q679" s="25">
        <f>VLOOKUP(H679,'[2]FDC1 zone Hyp1'!$A$2:$Y$43,24,0)</f>
        <v>26.07</v>
      </c>
      <c r="R679" s="25">
        <f>VLOOKUP(H679,'[2]FDC2 zone Hyp2'!$A$2:$AA$43,24,0)</f>
        <v>30.29</v>
      </c>
      <c r="S679" s="25">
        <f>VLOOKUP(H679,'[2]FDC1 Hyp3 taxeha1'!$A$1:$AA$43,27,0)</f>
        <v>0</v>
      </c>
      <c r="T679" s="26">
        <f t="shared" si="30"/>
        <v>52.14</v>
      </c>
      <c r="U679" s="26">
        <f t="shared" si="31"/>
        <v>60.58</v>
      </c>
      <c r="V679" s="26">
        <f t="shared" si="32"/>
        <v>0</v>
      </c>
    </row>
    <row r="680" spans="1:22" x14ac:dyDescent="0.35">
      <c r="A680" s="20">
        <v>520852</v>
      </c>
      <c r="B680" s="1" t="s">
        <v>1593</v>
      </c>
      <c r="C680" s="19" t="s">
        <v>1032</v>
      </c>
      <c r="D680" s="2">
        <v>134.88</v>
      </c>
      <c r="E680" s="2">
        <v>25.85</v>
      </c>
      <c r="F680" s="2">
        <v>0</v>
      </c>
      <c r="G680" s="2">
        <v>160.72999999999999</v>
      </c>
      <c r="H680" s="19" t="s">
        <v>999</v>
      </c>
      <c r="I680" s="4">
        <v>2023</v>
      </c>
      <c r="J680" s="4">
        <v>3</v>
      </c>
      <c r="K680" s="21">
        <v>3</v>
      </c>
      <c r="L680" s="1" t="s">
        <v>1608</v>
      </c>
      <c r="M680" s="19" t="s">
        <v>1609</v>
      </c>
      <c r="O680" s="4">
        <v>1</v>
      </c>
      <c r="P680" s="5">
        <v>45040</v>
      </c>
      <c r="Q680" s="25">
        <f>VLOOKUP(H680,'[2]FDC1 zone Hyp1'!$A$2:$Y$43,24,0)</f>
        <v>15.58</v>
      </c>
      <c r="R680" s="25">
        <f>VLOOKUP(H680,'[2]FDC2 zone Hyp2'!$A$2:$AA$43,24,0)</f>
        <v>20.76</v>
      </c>
      <c r="S680" s="25">
        <f>VLOOKUP(H680,'[2]FDC1 Hyp3 taxeha1'!$A$1:$AA$43,27,0)</f>
        <v>0</v>
      </c>
      <c r="T680" s="26">
        <f t="shared" si="30"/>
        <v>46.74</v>
      </c>
      <c r="U680" s="26">
        <f t="shared" si="31"/>
        <v>62.28</v>
      </c>
      <c r="V680" s="26">
        <f t="shared" si="32"/>
        <v>0</v>
      </c>
    </row>
    <row r="681" spans="1:22" x14ac:dyDescent="0.35">
      <c r="A681" s="20">
        <v>520853</v>
      </c>
      <c r="B681" s="1" t="s">
        <v>1066</v>
      </c>
      <c r="C681" s="19" t="s">
        <v>297</v>
      </c>
      <c r="D681" s="2">
        <v>295.94</v>
      </c>
      <c r="E681" s="2">
        <v>623.75</v>
      </c>
      <c r="F681" s="2">
        <v>0</v>
      </c>
      <c r="G681" s="2">
        <v>919.69</v>
      </c>
      <c r="H681" s="19" t="s">
        <v>43</v>
      </c>
      <c r="I681" s="4">
        <v>2023</v>
      </c>
      <c r="J681" s="4">
        <v>23</v>
      </c>
      <c r="K681" s="21">
        <v>25</v>
      </c>
      <c r="L681" s="1" t="s">
        <v>1608</v>
      </c>
      <c r="M681" s="19" t="s">
        <v>1609</v>
      </c>
      <c r="N681" s="4">
        <v>25</v>
      </c>
      <c r="O681" s="4">
        <v>1</v>
      </c>
      <c r="P681" s="5">
        <v>45040</v>
      </c>
      <c r="Q681" s="25">
        <f>VLOOKUP(H681,'[2]FDC1 zone Hyp1'!$A$2:$Y$43,24,0)</f>
        <v>50.56</v>
      </c>
      <c r="R681" s="25">
        <f>VLOOKUP(H681,'[2]FDC2 zone Hyp2'!$A$2:$AA$43,24,0)</f>
        <v>54.94</v>
      </c>
      <c r="S681" s="25">
        <f>VLOOKUP(H681,'[2]FDC1 Hyp3 taxeha1'!$A$1:$AA$43,27,0)</f>
        <v>0</v>
      </c>
      <c r="T681" s="26">
        <f t="shared" si="30"/>
        <v>1264</v>
      </c>
      <c r="U681" s="26">
        <f t="shared" si="31"/>
        <v>1373.5</v>
      </c>
      <c r="V681" s="26">
        <f t="shared" si="32"/>
        <v>0</v>
      </c>
    </row>
    <row r="682" spans="1:22" x14ac:dyDescent="0.35">
      <c r="A682" s="20">
        <v>520856</v>
      </c>
      <c r="B682" s="1" t="s">
        <v>1317</v>
      </c>
      <c r="C682" s="19" t="s">
        <v>452</v>
      </c>
      <c r="D682" s="2">
        <v>317.25</v>
      </c>
      <c r="E682" s="2">
        <v>50.55</v>
      </c>
      <c r="F682" s="2">
        <v>0</v>
      </c>
      <c r="G682" s="2">
        <v>367.8</v>
      </c>
      <c r="H682" s="19" t="s">
        <v>111</v>
      </c>
      <c r="I682" s="4">
        <v>2023</v>
      </c>
      <c r="J682" s="4">
        <v>2</v>
      </c>
      <c r="K682" s="21">
        <v>2</v>
      </c>
      <c r="L682" s="1" t="s">
        <v>1608</v>
      </c>
      <c r="M682" s="19" t="s">
        <v>1609</v>
      </c>
      <c r="N682" s="4">
        <v>1</v>
      </c>
      <c r="O682" s="4">
        <v>1</v>
      </c>
      <c r="P682" s="5">
        <v>45040</v>
      </c>
      <c r="Q682" s="25">
        <f>VLOOKUP(H682,'[2]FDC1 zone Hyp1'!$A$2:$Y$43,24,0)</f>
        <v>83.82</v>
      </c>
      <c r="R682" s="25">
        <f>VLOOKUP(H682,'[2]FDC2 zone Hyp2'!$A$2:$AA$43,24,0)</f>
        <v>88.42</v>
      </c>
      <c r="S682" s="25">
        <f>VLOOKUP(H682,'[2]FDC1 Hyp3 taxeha1'!$A$1:$AA$43,27,0)</f>
        <v>0</v>
      </c>
      <c r="T682" s="26">
        <f t="shared" si="30"/>
        <v>167.64</v>
      </c>
      <c r="U682" s="26">
        <f t="shared" si="31"/>
        <v>176.84</v>
      </c>
      <c r="V682" s="26">
        <f t="shared" si="32"/>
        <v>0</v>
      </c>
    </row>
    <row r="683" spans="1:22" x14ac:dyDescent="0.35">
      <c r="A683" s="20">
        <v>520857</v>
      </c>
      <c r="B683" s="1" t="s">
        <v>1317</v>
      </c>
      <c r="C683" s="19" t="s">
        <v>452</v>
      </c>
      <c r="D683" s="2">
        <v>0</v>
      </c>
      <c r="E683" s="2">
        <v>42</v>
      </c>
      <c r="F683" s="2">
        <v>0</v>
      </c>
      <c r="G683" s="2">
        <v>42</v>
      </c>
      <c r="H683" s="19" t="s">
        <v>88</v>
      </c>
      <c r="I683" s="4">
        <v>2023</v>
      </c>
      <c r="J683" s="4">
        <v>2</v>
      </c>
      <c r="K683" s="21">
        <v>2</v>
      </c>
      <c r="L683" s="1" t="s">
        <v>1608</v>
      </c>
      <c r="M683" s="19" t="s">
        <v>1609</v>
      </c>
      <c r="O683" s="4">
        <v>1</v>
      </c>
      <c r="P683" s="5">
        <v>45040</v>
      </c>
      <c r="Q683" s="25">
        <f>VLOOKUP(H683,'[2]FDC1 zone Hyp1'!$A$2:$Y$43,24,0)</f>
        <v>48.63</v>
      </c>
      <c r="R683" s="25">
        <f>VLOOKUP(H683,'[2]FDC2 zone Hyp2'!$A$2:$AA$43,24,0)</f>
        <v>53.52</v>
      </c>
      <c r="S683" s="25">
        <f>VLOOKUP(H683,'[2]FDC1 Hyp3 taxeha1'!$A$1:$AA$43,27,0)</f>
        <v>0</v>
      </c>
      <c r="T683" s="26">
        <f t="shared" si="30"/>
        <v>97.26</v>
      </c>
      <c r="U683" s="26">
        <f t="shared" si="31"/>
        <v>107.04</v>
      </c>
      <c r="V683" s="26">
        <f t="shared" si="32"/>
        <v>0</v>
      </c>
    </row>
    <row r="684" spans="1:22" x14ac:dyDescent="0.35">
      <c r="A684" s="20">
        <v>520859</v>
      </c>
      <c r="B684" s="1" t="s">
        <v>1115</v>
      </c>
      <c r="C684" s="19" t="s">
        <v>74</v>
      </c>
      <c r="D684" s="2">
        <v>0</v>
      </c>
      <c r="E684" s="2">
        <v>90.36</v>
      </c>
      <c r="F684" s="2">
        <v>0</v>
      </c>
      <c r="G684" s="2">
        <v>90.36</v>
      </c>
      <c r="H684" s="19" t="s">
        <v>72</v>
      </c>
      <c r="I684" s="4">
        <v>2023</v>
      </c>
      <c r="J684" s="4">
        <v>8</v>
      </c>
      <c r="K684" s="21">
        <v>8</v>
      </c>
      <c r="L684" s="1" t="s">
        <v>1608</v>
      </c>
      <c r="M684" s="19" t="s">
        <v>1609</v>
      </c>
      <c r="N684" s="4">
        <v>7</v>
      </c>
      <c r="O684" s="4">
        <v>1</v>
      </c>
      <c r="P684" s="5">
        <v>45040</v>
      </c>
      <c r="Q684" s="25">
        <f>VLOOKUP(H684,'[2]FDC1 zone Hyp1'!$A$2:$Y$43,24,0)</f>
        <v>29.56</v>
      </c>
      <c r="R684" s="25">
        <f>VLOOKUP(H684,'[2]FDC2 zone Hyp2'!$A$2:$AA$43,24,0)</f>
        <v>33.909999999999997</v>
      </c>
      <c r="S684" s="25">
        <f>VLOOKUP(H684,'[2]FDC1 Hyp3 taxeha1'!$A$1:$AA$43,27,0)</f>
        <v>0</v>
      </c>
      <c r="T684" s="26">
        <f t="shared" si="30"/>
        <v>236.48</v>
      </c>
      <c r="U684" s="26">
        <f t="shared" si="31"/>
        <v>271.27999999999997</v>
      </c>
      <c r="V684" s="26">
        <f t="shared" si="32"/>
        <v>0</v>
      </c>
    </row>
    <row r="685" spans="1:22" x14ac:dyDescent="0.35">
      <c r="A685" s="20">
        <v>520861</v>
      </c>
      <c r="B685" s="1" t="s">
        <v>1133</v>
      </c>
      <c r="C685" s="19" t="s">
        <v>108</v>
      </c>
      <c r="D685" s="2">
        <v>0</v>
      </c>
      <c r="E685" s="2">
        <v>19.73</v>
      </c>
      <c r="F685" s="2">
        <v>0</v>
      </c>
      <c r="G685" s="2">
        <v>19.73</v>
      </c>
      <c r="H685" s="19" t="s">
        <v>86</v>
      </c>
      <c r="I685" s="4">
        <v>2023</v>
      </c>
      <c r="J685" s="4">
        <v>1</v>
      </c>
      <c r="K685" s="21">
        <v>1</v>
      </c>
      <c r="L685" s="1" t="s">
        <v>1608</v>
      </c>
      <c r="M685" s="19" t="s">
        <v>1609</v>
      </c>
      <c r="N685" s="4">
        <v>1</v>
      </c>
      <c r="O685" s="4">
        <v>1</v>
      </c>
      <c r="P685" s="5">
        <v>45040</v>
      </c>
      <c r="Q685" s="25">
        <f>VLOOKUP(H685,'[2]FDC1 zone Hyp1'!$A$2:$Y$43,24,0)</f>
        <v>94.34</v>
      </c>
      <c r="R685" s="25">
        <f>VLOOKUP(H685,'[2]FDC2 zone Hyp2'!$A$2:$AA$43,24,0)</f>
        <v>98.85</v>
      </c>
      <c r="S685" s="25">
        <f>VLOOKUP(H685,'[2]FDC1 Hyp3 taxeha1'!$A$1:$AA$43,27,0)</f>
        <v>0</v>
      </c>
      <c r="T685" s="26">
        <f t="shared" si="30"/>
        <v>94.34</v>
      </c>
      <c r="U685" s="26">
        <f t="shared" si="31"/>
        <v>98.85</v>
      </c>
      <c r="V685" s="26">
        <f t="shared" si="32"/>
        <v>0</v>
      </c>
    </row>
    <row r="686" spans="1:22" x14ac:dyDescent="0.35">
      <c r="A686" s="20">
        <v>520862</v>
      </c>
      <c r="B686" s="1" t="s">
        <v>1456</v>
      </c>
      <c r="C686" s="19" t="s">
        <v>755</v>
      </c>
      <c r="D686" s="2">
        <v>25.21</v>
      </c>
      <c r="E686" s="2">
        <v>39.159999999999997</v>
      </c>
      <c r="F686" s="2">
        <v>0</v>
      </c>
      <c r="G686" s="2">
        <v>64.37</v>
      </c>
      <c r="H686" s="19" t="s">
        <v>754</v>
      </c>
      <c r="I686" s="4">
        <v>2023</v>
      </c>
      <c r="J686" s="4">
        <v>4</v>
      </c>
      <c r="K686" s="21">
        <v>4</v>
      </c>
      <c r="L686" s="1" t="s">
        <v>1608</v>
      </c>
      <c r="M686" s="19" t="s">
        <v>1609</v>
      </c>
      <c r="N686" s="4">
        <v>2</v>
      </c>
      <c r="O686" s="4">
        <v>1</v>
      </c>
      <c r="P686" s="5">
        <v>45040</v>
      </c>
      <c r="Q686" s="25">
        <f>VLOOKUP(H686,'[2]FDC1 zone Hyp1'!$A$2:$Y$43,24,0)</f>
        <v>18.399999999999999</v>
      </c>
      <c r="R686" s="25">
        <f>VLOOKUP(H686,'[2]FDC2 zone Hyp2'!$A$2:$AA$43,24,0)</f>
        <v>23.05</v>
      </c>
      <c r="S686" s="25">
        <f>VLOOKUP(H686,'[2]FDC1 Hyp3 taxeha1'!$A$1:$AA$43,27,0)</f>
        <v>0</v>
      </c>
      <c r="T686" s="26">
        <f t="shared" si="30"/>
        <v>73.599999999999994</v>
      </c>
      <c r="U686" s="26">
        <f t="shared" si="31"/>
        <v>92.2</v>
      </c>
      <c r="V686" s="26">
        <f t="shared" si="32"/>
        <v>0</v>
      </c>
    </row>
    <row r="687" spans="1:22" x14ac:dyDescent="0.35">
      <c r="A687" s="20">
        <v>520863</v>
      </c>
      <c r="B687" s="1" t="s">
        <v>1594</v>
      </c>
      <c r="C687" s="19" t="s">
        <v>1021</v>
      </c>
      <c r="D687" s="2">
        <v>341.1</v>
      </c>
      <c r="E687" s="2">
        <v>1.08</v>
      </c>
      <c r="F687" s="2">
        <v>0</v>
      </c>
      <c r="G687" s="2">
        <v>342.18</v>
      </c>
      <c r="H687" s="19" t="s">
        <v>999</v>
      </c>
      <c r="I687" s="4">
        <v>2023</v>
      </c>
      <c r="J687" s="4">
        <v>3</v>
      </c>
      <c r="K687" s="21">
        <v>3</v>
      </c>
      <c r="L687" s="1" t="s">
        <v>1608</v>
      </c>
      <c r="M687" s="19" t="s">
        <v>1609</v>
      </c>
      <c r="N687" s="4">
        <v>3</v>
      </c>
      <c r="O687" s="4">
        <v>1</v>
      </c>
      <c r="P687" s="5">
        <v>45040</v>
      </c>
      <c r="Q687" s="25">
        <f>VLOOKUP(H687,'[2]FDC1 zone Hyp1'!$A$2:$Y$43,24,0)</f>
        <v>15.58</v>
      </c>
      <c r="R687" s="25">
        <f>VLOOKUP(H687,'[2]FDC2 zone Hyp2'!$A$2:$AA$43,24,0)</f>
        <v>20.76</v>
      </c>
      <c r="S687" s="25">
        <f>VLOOKUP(H687,'[2]FDC1 Hyp3 taxeha1'!$A$1:$AA$43,27,0)</f>
        <v>0</v>
      </c>
      <c r="T687" s="26">
        <f t="shared" si="30"/>
        <v>46.74</v>
      </c>
      <c r="U687" s="26">
        <f t="shared" si="31"/>
        <v>62.28</v>
      </c>
      <c r="V687" s="26">
        <f t="shared" si="32"/>
        <v>0</v>
      </c>
    </row>
    <row r="688" spans="1:22" x14ac:dyDescent="0.35">
      <c r="A688" s="20">
        <v>520865</v>
      </c>
      <c r="B688" s="1" t="s">
        <v>1092</v>
      </c>
      <c r="C688" s="19" t="s">
        <v>1031</v>
      </c>
      <c r="D688" s="2">
        <v>29.98</v>
      </c>
      <c r="E688" s="2">
        <v>12.84</v>
      </c>
      <c r="F688" s="2">
        <v>0</v>
      </c>
      <c r="G688" s="2">
        <v>42.82</v>
      </c>
      <c r="H688" s="19" t="s">
        <v>999</v>
      </c>
      <c r="I688" s="4">
        <v>2023</v>
      </c>
      <c r="J688" s="4">
        <v>2</v>
      </c>
      <c r="K688" s="21">
        <v>2</v>
      </c>
      <c r="L688" s="1" t="s">
        <v>1608</v>
      </c>
      <c r="M688" s="19" t="s">
        <v>1609</v>
      </c>
      <c r="N688" s="4">
        <v>1</v>
      </c>
      <c r="O688" s="4">
        <v>1</v>
      </c>
      <c r="P688" s="5">
        <v>45040</v>
      </c>
      <c r="Q688" s="25">
        <f>VLOOKUP(H688,'[2]FDC1 zone Hyp1'!$A$2:$Y$43,24,0)</f>
        <v>15.58</v>
      </c>
      <c r="R688" s="25">
        <f>VLOOKUP(H688,'[2]FDC2 zone Hyp2'!$A$2:$AA$43,24,0)</f>
        <v>20.76</v>
      </c>
      <c r="S688" s="25">
        <f>VLOOKUP(H688,'[2]FDC1 Hyp3 taxeha1'!$A$1:$AA$43,27,0)</f>
        <v>0</v>
      </c>
      <c r="T688" s="26">
        <f t="shared" si="30"/>
        <v>31.16</v>
      </c>
      <c r="U688" s="26">
        <f t="shared" si="31"/>
        <v>41.52</v>
      </c>
      <c r="V688" s="26">
        <f t="shared" si="32"/>
        <v>0</v>
      </c>
    </row>
    <row r="689" spans="1:22" x14ac:dyDescent="0.35">
      <c r="A689" s="20">
        <v>520866</v>
      </c>
      <c r="B689" s="1" t="s">
        <v>1192</v>
      </c>
      <c r="C689" s="19" t="s">
        <v>252</v>
      </c>
      <c r="D689" s="2">
        <v>580.82000000000005</v>
      </c>
      <c r="E689" s="2">
        <v>141.55000000000001</v>
      </c>
      <c r="F689" s="2">
        <v>0</v>
      </c>
      <c r="G689" s="2">
        <v>722.37</v>
      </c>
      <c r="H689" s="19" t="s">
        <v>181</v>
      </c>
      <c r="I689" s="4">
        <v>2023</v>
      </c>
      <c r="J689" s="4">
        <v>10</v>
      </c>
      <c r="K689" s="21">
        <v>10</v>
      </c>
      <c r="L689" s="1" t="s">
        <v>1608</v>
      </c>
      <c r="M689" s="19" t="s">
        <v>1609</v>
      </c>
      <c r="N689" s="4">
        <v>7</v>
      </c>
      <c r="O689" s="4">
        <v>1</v>
      </c>
      <c r="P689" s="5">
        <v>45040</v>
      </c>
      <c r="Q689" s="25">
        <f>VLOOKUP(H689,'[2]FDC1 zone Hyp1'!$A$2:$Y$43,24,0)</f>
        <v>58.01</v>
      </c>
      <c r="R689" s="25">
        <f>VLOOKUP(H689,'[2]FDC2 zone Hyp2'!$A$2:$AA$43,24,0)</f>
        <v>62.43</v>
      </c>
      <c r="S689" s="25">
        <f>VLOOKUP(H689,'[2]FDC1 Hyp3 taxeha1'!$A$1:$AA$43,27,0)</f>
        <v>0</v>
      </c>
      <c r="T689" s="26">
        <f t="shared" si="30"/>
        <v>580.1</v>
      </c>
      <c r="U689" s="26">
        <f t="shared" si="31"/>
        <v>624.29999999999995</v>
      </c>
      <c r="V689" s="26">
        <f t="shared" si="32"/>
        <v>0</v>
      </c>
    </row>
    <row r="690" spans="1:22" x14ac:dyDescent="0.35">
      <c r="A690" s="20">
        <v>520867</v>
      </c>
      <c r="B690" s="1" t="s">
        <v>1296</v>
      </c>
      <c r="C690" s="19" t="s">
        <v>790</v>
      </c>
      <c r="D690" s="2">
        <v>0</v>
      </c>
      <c r="E690" s="2">
        <v>111.73</v>
      </c>
      <c r="F690" s="2">
        <v>0</v>
      </c>
      <c r="G690" s="2">
        <v>111.73</v>
      </c>
      <c r="H690" s="19" t="s">
        <v>787</v>
      </c>
      <c r="I690" s="4">
        <v>2023</v>
      </c>
      <c r="J690" s="4">
        <v>8</v>
      </c>
      <c r="K690" s="21">
        <v>8</v>
      </c>
      <c r="L690" s="1" t="s">
        <v>1608</v>
      </c>
      <c r="M690" s="19" t="s">
        <v>1609</v>
      </c>
      <c r="N690" s="4">
        <v>6</v>
      </c>
      <c r="O690" s="4">
        <v>1</v>
      </c>
      <c r="P690" s="5">
        <v>45040</v>
      </c>
      <c r="Q690" s="25">
        <f>VLOOKUP(H690,'[2]FDC1 zone Hyp1'!$A$2:$Y$43,24,0)</f>
        <v>0</v>
      </c>
      <c r="R690" s="25">
        <f>VLOOKUP(H690,'[2]FDC2 zone Hyp2'!$A$2:$AA$43,24,0)</f>
        <v>0</v>
      </c>
      <c r="S690" s="25">
        <f>VLOOKUP(H690,'[2]FDC1 Hyp3 taxeha1'!$A$1:$AA$43,27,0)</f>
        <v>0</v>
      </c>
      <c r="T690" s="26">
        <f t="shared" si="30"/>
        <v>0</v>
      </c>
      <c r="U690" s="26">
        <f t="shared" si="31"/>
        <v>0</v>
      </c>
      <c r="V690" s="26">
        <f t="shared" si="32"/>
        <v>0</v>
      </c>
    </row>
    <row r="691" spans="1:22" x14ac:dyDescent="0.35">
      <c r="A691" s="20">
        <v>520870</v>
      </c>
      <c r="B691" s="1" t="s">
        <v>1070</v>
      </c>
      <c r="C691" s="19" t="s">
        <v>1278</v>
      </c>
      <c r="D691" s="2">
        <v>52.5</v>
      </c>
      <c r="E691" s="2">
        <v>4.51</v>
      </c>
      <c r="F691" s="2">
        <v>0</v>
      </c>
      <c r="G691" s="2">
        <v>57.01</v>
      </c>
      <c r="H691" s="19" t="s">
        <v>367</v>
      </c>
      <c r="I691" s="4">
        <v>2023</v>
      </c>
      <c r="J691" s="4">
        <v>1</v>
      </c>
      <c r="K691" s="21">
        <v>1</v>
      </c>
      <c r="L691" s="1" t="s">
        <v>1608</v>
      </c>
      <c r="M691" s="19" t="s">
        <v>1609</v>
      </c>
      <c r="N691" s="4">
        <v>1</v>
      </c>
      <c r="O691" s="4">
        <v>1</v>
      </c>
      <c r="P691" s="5">
        <v>45040</v>
      </c>
      <c r="Q691" s="25">
        <f>VLOOKUP(H691,'[2]FDC1 zone Hyp1'!$A$2:$Y$43,24,0)</f>
        <v>64.040000000000006</v>
      </c>
      <c r="R691" s="25">
        <f>VLOOKUP(H691,'[2]FDC2 zone Hyp2'!$A$2:$AA$43,24,0)</f>
        <v>69.069999999999993</v>
      </c>
      <c r="S691" s="25">
        <f>VLOOKUP(H691,'[2]FDC1 Hyp3 taxeha1'!$A$1:$AA$43,27,0)</f>
        <v>0</v>
      </c>
      <c r="T691" s="26">
        <f t="shared" si="30"/>
        <v>64.040000000000006</v>
      </c>
      <c r="U691" s="26">
        <f t="shared" si="31"/>
        <v>69.069999999999993</v>
      </c>
      <c r="V691" s="26">
        <f t="shared" si="32"/>
        <v>0</v>
      </c>
    </row>
    <row r="692" spans="1:22" x14ac:dyDescent="0.35">
      <c r="A692" s="20">
        <v>520871</v>
      </c>
      <c r="B692" s="1" t="s">
        <v>1182</v>
      </c>
      <c r="C692" s="19" t="s">
        <v>1181</v>
      </c>
      <c r="D692" s="2">
        <v>0</v>
      </c>
      <c r="E692" s="2">
        <v>922</v>
      </c>
      <c r="F692" s="2">
        <v>0</v>
      </c>
      <c r="G692" s="2">
        <v>922</v>
      </c>
      <c r="H692" s="19" t="s">
        <v>181</v>
      </c>
      <c r="I692" s="4">
        <v>2023</v>
      </c>
      <c r="J692" s="4">
        <v>40</v>
      </c>
      <c r="K692" s="21">
        <v>43</v>
      </c>
      <c r="L692" s="1" t="s">
        <v>1608</v>
      </c>
      <c r="M692" s="19" t="s">
        <v>1609</v>
      </c>
      <c r="N692" s="4">
        <v>31</v>
      </c>
      <c r="O692" s="4">
        <v>1</v>
      </c>
      <c r="P692" s="5">
        <v>45040</v>
      </c>
      <c r="Q692" s="25">
        <f>VLOOKUP(H692,'[2]FDC1 zone Hyp1'!$A$2:$Y$43,24,0)</f>
        <v>58.01</v>
      </c>
      <c r="R692" s="25">
        <f>VLOOKUP(H692,'[2]FDC2 zone Hyp2'!$A$2:$AA$43,24,0)</f>
        <v>62.43</v>
      </c>
      <c r="S692" s="25">
        <f>VLOOKUP(H692,'[2]FDC1 Hyp3 taxeha1'!$A$1:$AA$43,27,0)</f>
        <v>0</v>
      </c>
      <c r="T692" s="26">
        <f t="shared" si="30"/>
        <v>2494.4299999999998</v>
      </c>
      <c r="U692" s="26">
        <f t="shared" si="31"/>
        <v>2684.49</v>
      </c>
      <c r="V692" s="26">
        <f t="shared" si="32"/>
        <v>0</v>
      </c>
    </row>
    <row r="693" spans="1:22" x14ac:dyDescent="0.35">
      <c r="A693" s="20">
        <v>520872</v>
      </c>
      <c r="B693" s="1" t="s">
        <v>1390</v>
      </c>
      <c r="C693" s="19" t="s">
        <v>1389</v>
      </c>
      <c r="D693" s="2">
        <v>347.47</v>
      </c>
      <c r="E693" s="2">
        <v>86.97</v>
      </c>
      <c r="F693" s="2">
        <v>0</v>
      </c>
      <c r="G693" s="2">
        <v>434.44</v>
      </c>
      <c r="H693" s="19" t="s">
        <v>88</v>
      </c>
      <c r="I693" s="4">
        <v>2023</v>
      </c>
      <c r="J693" s="4">
        <v>10</v>
      </c>
      <c r="K693" s="21">
        <v>10</v>
      </c>
      <c r="L693" s="1" t="s">
        <v>1608</v>
      </c>
      <c r="M693" s="19" t="s">
        <v>1609</v>
      </c>
      <c r="N693" s="4">
        <v>6</v>
      </c>
      <c r="O693" s="4">
        <v>1</v>
      </c>
      <c r="P693" s="5">
        <v>45040</v>
      </c>
      <c r="Q693" s="25">
        <f>VLOOKUP(H693,'[2]FDC1 zone Hyp1'!$A$2:$Y$43,24,0)</f>
        <v>48.63</v>
      </c>
      <c r="R693" s="25">
        <f>VLOOKUP(H693,'[2]FDC2 zone Hyp2'!$A$2:$AA$43,24,0)</f>
        <v>53.52</v>
      </c>
      <c r="S693" s="25">
        <f>VLOOKUP(H693,'[2]FDC1 Hyp3 taxeha1'!$A$1:$AA$43,27,0)</f>
        <v>0</v>
      </c>
      <c r="T693" s="26">
        <f t="shared" si="30"/>
        <v>486.3</v>
      </c>
      <c r="U693" s="26">
        <f t="shared" si="31"/>
        <v>535.20000000000005</v>
      </c>
      <c r="V693" s="26">
        <f t="shared" si="32"/>
        <v>0</v>
      </c>
    </row>
    <row r="694" spans="1:22" x14ac:dyDescent="0.35">
      <c r="A694" s="20">
        <v>520877</v>
      </c>
      <c r="B694" s="1" t="s">
        <v>1172</v>
      </c>
      <c r="C694" s="19" t="s">
        <v>229</v>
      </c>
      <c r="D694" s="2">
        <v>21.1</v>
      </c>
      <c r="E694" s="2">
        <v>34.22</v>
      </c>
      <c r="F694" s="2">
        <v>0</v>
      </c>
      <c r="G694" s="2">
        <v>55.32</v>
      </c>
      <c r="H694" s="19" t="s">
        <v>181</v>
      </c>
      <c r="I694" s="4">
        <v>2023</v>
      </c>
      <c r="J694" s="4">
        <v>2</v>
      </c>
      <c r="K694" s="21">
        <v>2</v>
      </c>
      <c r="L694" s="1" t="s">
        <v>1608</v>
      </c>
      <c r="M694" s="19" t="s">
        <v>1609</v>
      </c>
      <c r="O694" s="4">
        <v>1</v>
      </c>
      <c r="P694" s="5">
        <v>45040</v>
      </c>
      <c r="Q694" s="25">
        <f>VLOOKUP(H694,'[2]FDC1 zone Hyp1'!$A$2:$Y$43,24,0)</f>
        <v>58.01</v>
      </c>
      <c r="R694" s="25">
        <f>VLOOKUP(H694,'[2]FDC2 zone Hyp2'!$A$2:$AA$43,24,0)</f>
        <v>62.43</v>
      </c>
      <c r="S694" s="25">
        <f>VLOOKUP(H694,'[2]FDC1 Hyp3 taxeha1'!$A$1:$AA$43,27,0)</f>
        <v>0</v>
      </c>
      <c r="T694" s="26">
        <f t="shared" si="30"/>
        <v>116.02</v>
      </c>
      <c r="U694" s="26">
        <f t="shared" si="31"/>
        <v>124.86</v>
      </c>
      <c r="V694" s="26">
        <f t="shared" si="32"/>
        <v>0</v>
      </c>
    </row>
    <row r="695" spans="1:22" x14ac:dyDescent="0.35">
      <c r="A695" s="20">
        <v>520879</v>
      </c>
      <c r="B695" s="1" t="s">
        <v>1148</v>
      </c>
      <c r="C695" s="19" t="s">
        <v>148</v>
      </c>
      <c r="D695" s="2">
        <v>328.37</v>
      </c>
      <c r="E695" s="2">
        <v>107.24</v>
      </c>
      <c r="F695" s="2">
        <v>0</v>
      </c>
      <c r="G695" s="2">
        <v>435.61</v>
      </c>
      <c r="H695" s="19" t="s">
        <v>86</v>
      </c>
      <c r="I695" s="4">
        <v>2023</v>
      </c>
      <c r="J695" s="4">
        <v>7</v>
      </c>
      <c r="K695" s="21">
        <v>7</v>
      </c>
      <c r="L695" s="1" t="s">
        <v>1608</v>
      </c>
      <c r="M695" s="19" t="s">
        <v>1609</v>
      </c>
      <c r="N695" s="4">
        <v>6</v>
      </c>
      <c r="O695" s="4">
        <v>1</v>
      </c>
      <c r="P695" s="5">
        <v>45040</v>
      </c>
      <c r="Q695" s="25">
        <f>VLOOKUP(H695,'[2]FDC1 zone Hyp1'!$A$2:$Y$43,24,0)</f>
        <v>94.34</v>
      </c>
      <c r="R695" s="25">
        <f>VLOOKUP(H695,'[2]FDC2 zone Hyp2'!$A$2:$AA$43,24,0)</f>
        <v>98.85</v>
      </c>
      <c r="S695" s="25">
        <f>VLOOKUP(H695,'[2]FDC1 Hyp3 taxeha1'!$A$1:$AA$43,27,0)</f>
        <v>0</v>
      </c>
      <c r="T695" s="26">
        <f t="shared" si="30"/>
        <v>660.38</v>
      </c>
      <c r="U695" s="26">
        <f t="shared" si="31"/>
        <v>691.94999999999993</v>
      </c>
      <c r="V695" s="26">
        <f t="shared" si="32"/>
        <v>0</v>
      </c>
    </row>
    <row r="696" spans="1:22" x14ac:dyDescent="0.35">
      <c r="A696" s="20">
        <v>520880</v>
      </c>
      <c r="B696" s="1" t="s">
        <v>1327</v>
      </c>
      <c r="C696" s="19" t="s">
        <v>478</v>
      </c>
      <c r="D696" s="2">
        <v>118.51</v>
      </c>
      <c r="E696" s="2">
        <v>268.74</v>
      </c>
      <c r="F696" s="2">
        <v>0</v>
      </c>
      <c r="G696" s="2">
        <v>387.25</v>
      </c>
      <c r="H696" s="19" t="s">
        <v>111</v>
      </c>
      <c r="I696" s="4">
        <v>2023</v>
      </c>
      <c r="J696" s="4">
        <v>14</v>
      </c>
      <c r="K696" s="21">
        <v>14</v>
      </c>
      <c r="L696" s="1" t="s">
        <v>1608</v>
      </c>
      <c r="M696" s="19" t="s">
        <v>1609</v>
      </c>
      <c r="N696" s="4">
        <v>13</v>
      </c>
      <c r="O696" s="4">
        <v>1</v>
      </c>
      <c r="P696" s="5">
        <v>45040</v>
      </c>
      <c r="Q696" s="25">
        <f>VLOOKUP(H696,'[2]FDC1 zone Hyp1'!$A$2:$Y$43,24,0)</f>
        <v>83.82</v>
      </c>
      <c r="R696" s="25">
        <f>VLOOKUP(H696,'[2]FDC2 zone Hyp2'!$A$2:$AA$43,24,0)</f>
        <v>88.42</v>
      </c>
      <c r="S696" s="25">
        <f>VLOOKUP(H696,'[2]FDC1 Hyp3 taxeha1'!$A$1:$AA$43,27,0)</f>
        <v>0</v>
      </c>
      <c r="T696" s="26">
        <f t="shared" si="30"/>
        <v>1173.48</v>
      </c>
      <c r="U696" s="26">
        <f t="shared" si="31"/>
        <v>1237.8800000000001</v>
      </c>
      <c r="V696" s="26">
        <f t="shared" si="32"/>
        <v>0</v>
      </c>
    </row>
    <row r="697" spans="1:22" x14ac:dyDescent="0.35">
      <c r="A697" s="20">
        <v>520882</v>
      </c>
      <c r="B697" s="1" t="s">
        <v>1152</v>
      </c>
      <c r="C697" s="19" t="s">
        <v>149</v>
      </c>
      <c r="D697" s="2">
        <v>5.0199999999999996</v>
      </c>
      <c r="E697" s="2">
        <v>276.64</v>
      </c>
      <c r="F697" s="2">
        <v>0</v>
      </c>
      <c r="G697" s="2">
        <v>281.66000000000003</v>
      </c>
      <c r="H697" s="19" t="s">
        <v>12</v>
      </c>
      <c r="I697" s="4">
        <v>2023</v>
      </c>
      <c r="J697" s="4">
        <v>9</v>
      </c>
      <c r="K697" s="21">
        <v>9</v>
      </c>
      <c r="L697" s="1" t="s">
        <v>1608</v>
      </c>
      <c r="M697" s="19" t="s">
        <v>1609</v>
      </c>
      <c r="N697" s="4">
        <v>4</v>
      </c>
      <c r="O697" s="4">
        <v>1</v>
      </c>
      <c r="P697" s="5">
        <v>45040</v>
      </c>
      <c r="Q697" s="25">
        <f>VLOOKUP(H697,'[2]FDC1 zone Hyp1'!$A$2:$Y$43,24,0)</f>
        <v>14.75</v>
      </c>
      <c r="R697" s="25">
        <f>VLOOKUP(H697,'[2]FDC2 zone Hyp2'!$A$2:$AA$43,24,0)</f>
        <v>20.51</v>
      </c>
      <c r="S697" s="25">
        <f>VLOOKUP(H697,'[2]FDC1 Hyp3 taxeha1'!$A$1:$AA$43,27,0)</f>
        <v>0</v>
      </c>
      <c r="T697" s="26">
        <f t="shared" si="30"/>
        <v>132.75</v>
      </c>
      <c r="U697" s="26">
        <f t="shared" si="31"/>
        <v>184.59</v>
      </c>
      <c r="V697" s="26">
        <f t="shared" si="32"/>
        <v>0</v>
      </c>
    </row>
    <row r="698" spans="1:22" x14ac:dyDescent="0.35">
      <c r="A698" s="20">
        <v>520883</v>
      </c>
      <c r="B698" s="1" t="s">
        <v>232</v>
      </c>
      <c r="C698" s="19" t="s">
        <v>608</v>
      </c>
      <c r="D698" s="2">
        <v>632.15</v>
      </c>
      <c r="E698" s="2">
        <v>79.53</v>
      </c>
      <c r="F698" s="2">
        <v>0</v>
      </c>
      <c r="G698" s="2">
        <v>711.68</v>
      </c>
      <c r="H698" s="19" t="s">
        <v>88</v>
      </c>
      <c r="I698" s="4">
        <v>2023</v>
      </c>
      <c r="J698" s="4">
        <v>12</v>
      </c>
      <c r="K698" s="21">
        <v>20</v>
      </c>
      <c r="L698" s="1" t="s">
        <v>1608</v>
      </c>
      <c r="M698" s="19" t="s">
        <v>1609</v>
      </c>
      <c r="N698" s="4">
        <v>15</v>
      </c>
      <c r="O698" s="4">
        <v>1</v>
      </c>
      <c r="P698" s="5">
        <v>45040</v>
      </c>
      <c r="Q698" s="25">
        <f>VLOOKUP(H698,'[2]FDC1 zone Hyp1'!$A$2:$Y$43,24,0)</f>
        <v>48.63</v>
      </c>
      <c r="R698" s="25">
        <f>VLOOKUP(H698,'[2]FDC2 zone Hyp2'!$A$2:$AA$43,24,0)</f>
        <v>53.52</v>
      </c>
      <c r="S698" s="25">
        <f>VLOOKUP(H698,'[2]FDC1 Hyp3 taxeha1'!$A$1:$AA$43,27,0)</f>
        <v>0</v>
      </c>
      <c r="T698" s="26">
        <f t="shared" si="30"/>
        <v>972.6</v>
      </c>
      <c r="U698" s="26">
        <f t="shared" si="31"/>
        <v>1070.4000000000001</v>
      </c>
      <c r="V698" s="26">
        <f t="shared" si="32"/>
        <v>0</v>
      </c>
    </row>
    <row r="699" spans="1:22" x14ac:dyDescent="0.35">
      <c r="A699" s="20">
        <v>520885</v>
      </c>
      <c r="B699" s="1" t="s">
        <v>1276</v>
      </c>
      <c r="C699" s="19" t="s">
        <v>833</v>
      </c>
      <c r="D699" s="2">
        <v>28.41</v>
      </c>
      <c r="E699" s="2">
        <v>31.15</v>
      </c>
      <c r="F699" s="2">
        <v>0</v>
      </c>
      <c r="G699" s="2">
        <v>59.56</v>
      </c>
      <c r="H699" s="19" t="s">
        <v>830</v>
      </c>
      <c r="I699" s="4">
        <v>2023</v>
      </c>
      <c r="J699" s="4">
        <v>1</v>
      </c>
      <c r="K699" s="21">
        <v>1</v>
      </c>
      <c r="L699" s="1" t="s">
        <v>1608</v>
      </c>
      <c r="M699" s="19" t="s">
        <v>1609</v>
      </c>
      <c r="O699" s="4">
        <v>1</v>
      </c>
      <c r="P699" s="5">
        <v>45040</v>
      </c>
      <c r="Q699" s="25">
        <f>VLOOKUP(H699,'[2]FDC1 zone Hyp1'!$A$2:$Y$43,24,0)</f>
        <v>81.709999999999994</v>
      </c>
      <c r="R699" s="25">
        <f>VLOOKUP(H699,'[2]FDC2 zone Hyp2'!$A$2:$AA$43,24,0)</f>
        <v>87.68</v>
      </c>
      <c r="S699" s="25">
        <f>VLOOKUP(H699,'[2]FDC1 Hyp3 taxeha1'!$A$1:$AA$43,27,0)</f>
        <v>0</v>
      </c>
      <c r="T699" s="26">
        <f t="shared" si="30"/>
        <v>81.709999999999994</v>
      </c>
      <c r="U699" s="26">
        <f t="shared" si="31"/>
        <v>87.68</v>
      </c>
      <c r="V699" s="26">
        <f t="shared" si="32"/>
        <v>0</v>
      </c>
    </row>
    <row r="700" spans="1:22" x14ac:dyDescent="0.35">
      <c r="A700" s="20">
        <v>520886</v>
      </c>
      <c r="B700" s="1" t="s">
        <v>1318</v>
      </c>
      <c r="C700" s="19" t="s">
        <v>485</v>
      </c>
      <c r="D700" s="2">
        <v>0</v>
      </c>
      <c r="E700" s="2">
        <v>20.28</v>
      </c>
      <c r="F700" s="2">
        <v>0</v>
      </c>
      <c r="G700" s="2">
        <v>20.28</v>
      </c>
      <c r="H700" s="19" t="s">
        <v>111</v>
      </c>
      <c r="I700" s="4">
        <v>2023</v>
      </c>
      <c r="J700" s="4">
        <v>2</v>
      </c>
      <c r="K700" s="21">
        <v>2</v>
      </c>
      <c r="L700" s="1" t="s">
        <v>1608</v>
      </c>
      <c r="M700" s="19" t="s">
        <v>1609</v>
      </c>
      <c r="N700" s="4">
        <v>1</v>
      </c>
      <c r="O700" s="4">
        <v>1</v>
      </c>
      <c r="P700" s="5">
        <v>45040</v>
      </c>
      <c r="Q700" s="25">
        <f>VLOOKUP(H700,'[2]FDC1 zone Hyp1'!$A$2:$Y$43,24,0)</f>
        <v>83.82</v>
      </c>
      <c r="R700" s="25">
        <f>VLOOKUP(H700,'[2]FDC2 zone Hyp2'!$A$2:$AA$43,24,0)</f>
        <v>88.42</v>
      </c>
      <c r="S700" s="25">
        <f>VLOOKUP(H700,'[2]FDC1 Hyp3 taxeha1'!$A$1:$AA$43,27,0)</f>
        <v>0</v>
      </c>
      <c r="T700" s="26">
        <f t="shared" si="30"/>
        <v>167.64</v>
      </c>
      <c r="U700" s="26">
        <f t="shared" si="31"/>
        <v>176.84</v>
      </c>
      <c r="V700" s="26">
        <f t="shared" si="32"/>
        <v>0</v>
      </c>
    </row>
    <row r="701" spans="1:22" x14ac:dyDescent="0.35">
      <c r="A701" s="20">
        <v>520887</v>
      </c>
      <c r="B701" s="1" t="s">
        <v>1454</v>
      </c>
      <c r="C701" s="19" t="s">
        <v>702</v>
      </c>
      <c r="D701" s="2">
        <v>286.7</v>
      </c>
      <c r="E701" s="2">
        <v>62.66</v>
      </c>
      <c r="F701" s="2">
        <v>0</v>
      </c>
      <c r="G701" s="2">
        <v>349.36</v>
      </c>
      <c r="H701" s="19" t="s">
        <v>700</v>
      </c>
      <c r="I701" s="4">
        <v>2023</v>
      </c>
      <c r="J701" s="4">
        <v>4</v>
      </c>
      <c r="K701" s="21">
        <v>4</v>
      </c>
      <c r="L701" s="1" t="s">
        <v>1608</v>
      </c>
      <c r="M701" s="19" t="s">
        <v>1609</v>
      </c>
      <c r="N701" s="4">
        <v>2</v>
      </c>
      <c r="O701" s="4">
        <v>1</v>
      </c>
      <c r="P701" s="5">
        <v>45040</v>
      </c>
      <c r="Q701" s="25">
        <f>VLOOKUP(H701,'[2]FDC1 zone Hyp1'!$A$2:$Y$43,24,0)</f>
        <v>40.96</v>
      </c>
      <c r="R701" s="25">
        <f>VLOOKUP(H701,'[2]FDC2 zone Hyp2'!$A$2:$AA$43,24,0)</f>
        <v>46.06</v>
      </c>
      <c r="S701" s="25">
        <f>VLOOKUP(H701,'[2]FDC1 Hyp3 taxeha1'!$A$1:$AA$43,27,0)</f>
        <v>0</v>
      </c>
      <c r="T701" s="26">
        <f t="shared" si="30"/>
        <v>163.84</v>
      </c>
      <c r="U701" s="26">
        <f t="shared" si="31"/>
        <v>184.24</v>
      </c>
      <c r="V701" s="26">
        <f t="shared" si="32"/>
        <v>0</v>
      </c>
    </row>
    <row r="702" spans="1:22" x14ac:dyDescent="0.35">
      <c r="A702" s="20">
        <v>520888</v>
      </c>
      <c r="B702" s="1" t="s">
        <v>1595</v>
      </c>
      <c r="C702" s="19" t="s">
        <v>1029</v>
      </c>
      <c r="D702" s="2">
        <v>104.91</v>
      </c>
      <c r="E702" s="2">
        <v>16</v>
      </c>
      <c r="F702" s="2">
        <v>0</v>
      </c>
      <c r="G702" s="2">
        <v>120.91</v>
      </c>
      <c r="H702" s="19" t="s">
        <v>999</v>
      </c>
      <c r="I702" s="4">
        <v>2023</v>
      </c>
      <c r="J702" s="4">
        <v>1</v>
      </c>
      <c r="K702" s="21">
        <v>1</v>
      </c>
      <c r="L702" s="1" t="s">
        <v>1608</v>
      </c>
      <c r="M702" s="19" t="s">
        <v>1609</v>
      </c>
      <c r="N702" s="4">
        <v>1</v>
      </c>
      <c r="O702" s="4">
        <v>1</v>
      </c>
      <c r="P702" s="5">
        <v>45040</v>
      </c>
      <c r="Q702" s="25">
        <f>VLOOKUP(H702,'[2]FDC1 zone Hyp1'!$A$2:$Y$43,24,0)</f>
        <v>15.58</v>
      </c>
      <c r="R702" s="25">
        <f>VLOOKUP(H702,'[2]FDC2 zone Hyp2'!$A$2:$AA$43,24,0)</f>
        <v>20.76</v>
      </c>
      <c r="S702" s="25">
        <f>VLOOKUP(H702,'[2]FDC1 Hyp3 taxeha1'!$A$1:$AA$43,27,0)</f>
        <v>0</v>
      </c>
      <c r="T702" s="26">
        <f t="shared" si="30"/>
        <v>15.58</v>
      </c>
      <c r="U702" s="26">
        <f t="shared" si="31"/>
        <v>20.76</v>
      </c>
      <c r="V702" s="26">
        <f t="shared" si="32"/>
        <v>0</v>
      </c>
    </row>
    <row r="703" spans="1:22" x14ac:dyDescent="0.35">
      <c r="A703" s="20">
        <v>520889</v>
      </c>
      <c r="B703" s="1" t="s">
        <v>1100</v>
      </c>
      <c r="C703" s="19" t="s">
        <v>33</v>
      </c>
      <c r="D703" s="2">
        <v>137.02000000000001</v>
      </c>
      <c r="E703" s="2">
        <v>32.78</v>
      </c>
      <c r="F703" s="2">
        <v>0</v>
      </c>
      <c r="G703" s="2">
        <v>169.8</v>
      </c>
      <c r="H703" s="19" t="s">
        <v>5</v>
      </c>
      <c r="I703" s="4">
        <v>2023</v>
      </c>
      <c r="J703" s="4">
        <v>2</v>
      </c>
      <c r="K703" s="21">
        <v>2</v>
      </c>
      <c r="L703" s="1" t="s">
        <v>1608</v>
      </c>
      <c r="M703" s="19" t="s">
        <v>1609</v>
      </c>
      <c r="N703" s="4">
        <v>2</v>
      </c>
      <c r="O703" s="4">
        <v>1</v>
      </c>
      <c r="P703" s="5">
        <v>45040</v>
      </c>
      <c r="Q703" s="25">
        <f>VLOOKUP(H703,'[2]FDC1 zone Hyp1'!$A$2:$Y$43,24,0)</f>
        <v>41.51</v>
      </c>
      <c r="R703" s="25">
        <f>VLOOKUP(H703,'[2]FDC2 zone Hyp2'!$A$2:$AA$43,24,0)</f>
        <v>46.42</v>
      </c>
      <c r="S703" s="25">
        <f>VLOOKUP(H703,'[2]FDC1 Hyp3 taxeha1'!$A$1:$AA$43,27,0)</f>
        <v>0</v>
      </c>
      <c r="T703" s="26">
        <f t="shared" si="30"/>
        <v>83.02</v>
      </c>
      <c r="U703" s="26">
        <f t="shared" si="31"/>
        <v>92.84</v>
      </c>
      <c r="V703" s="26">
        <f t="shared" si="32"/>
        <v>0</v>
      </c>
    </row>
    <row r="704" spans="1:22" x14ac:dyDescent="0.35">
      <c r="A704" s="20">
        <v>520891</v>
      </c>
      <c r="B704" s="1" t="s">
        <v>1096</v>
      </c>
      <c r="C704" s="19" t="s">
        <v>9</v>
      </c>
      <c r="D704" s="2">
        <v>54.88</v>
      </c>
      <c r="E704" s="2">
        <v>3.15</v>
      </c>
      <c r="F704" s="2">
        <v>0</v>
      </c>
      <c r="G704" s="2">
        <v>58.03</v>
      </c>
      <c r="H704" s="19" t="s">
        <v>46</v>
      </c>
      <c r="I704" s="4">
        <v>2023</v>
      </c>
      <c r="J704" s="4">
        <v>2</v>
      </c>
      <c r="K704" s="21">
        <v>2</v>
      </c>
      <c r="L704" s="1" t="s">
        <v>1608</v>
      </c>
      <c r="M704" s="19" t="s">
        <v>1609</v>
      </c>
      <c r="O704" s="4">
        <v>1</v>
      </c>
      <c r="P704" s="5">
        <v>45040</v>
      </c>
      <c r="Q704" s="25">
        <f>VLOOKUP(H704,'[2]FDC1 zone Hyp1'!$A$2:$Y$43,24,0)</f>
        <v>0</v>
      </c>
      <c r="R704" s="25">
        <f>VLOOKUP(H704,'[2]FDC2 zone Hyp2'!$A$2:$AA$43,24,0)</f>
        <v>0</v>
      </c>
      <c r="S704" s="25">
        <f>VLOOKUP(H704,'[2]FDC1 Hyp3 taxeha1'!$A$1:$AA$43,27,0)</f>
        <v>0</v>
      </c>
      <c r="T704" s="26">
        <f t="shared" si="30"/>
        <v>0</v>
      </c>
      <c r="U704" s="26">
        <f t="shared" si="31"/>
        <v>0</v>
      </c>
      <c r="V704" s="26">
        <f t="shared" si="32"/>
        <v>0</v>
      </c>
    </row>
    <row r="705" spans="1:22" x14ac:dyDescent="0.35">
      <c r="A705" s="20">
        <v>520892</v>
      </c>
      <c r="B705" s="1" t="s">
        <v>1281</v>
      </c>
      <c r="C705" s="19" t="s">
        <v>75</v>
      </c>
      <c r="D705" s="2">
        <v>274.25</v>
      </c>
      <c r="E705" s="2">
        <v>273.27999999999997</v>
      </c>
      <c r="F705" s="2">
        <v>0</v>
      </c>
      <c r="G705" s="2">
        <v>547.53</v>
      </c>
      <c r="H705" s="19" t="s">
        <v>367</v>
      </c>
      <c r="I705" s="4">
        <v>2023</v>
      </c>
      <c r="J705" s="4">
        <v>12</v>
      </c>
      <c r="K705" s="21">
        <v>12</v>
      </c>
      <c r="L705" s="1" t="s">
        <v>1608</v>
      </c>
      <c r="M705" s="19" t="s">
        <v>1609</v>
      </c>
      <c r="N705" s="4">
        <v>10</v>
      </c>
      <c r="O705" s="4">
        <v>1</v>
      </c>
      <c r="P705" s="5">
        <v>45040</v>
      </c>
      <c r="Q705" s="25">
        <f>VLOOKUP(H705,'[2]FDC1 zone Hyp1'!$A$2:$Y$43,24,0)</f>
        <v>64.040000000000006</v>
      </c>
      <c r="R705" s="25">
        <f>VLOOKUP(H705,'[2]FDC2 zone Hyp2'!$A$2:$AA$43,24,0)</f>
        <v>69.069999999999993</v>
      </c>
      <c r="S705" s="25">
        <f>VLOOKUP(H705,'[2]FDC1 Hyp3 taxeha1'!$A$1:$AA$43,27,0)</f>
        <v>0</v>
      </c>
      <c r="T705" s="26">
        <f t="shared" si="30"/>
        <v>768.48</v>
      </c>
      <c r="U705" s="26">
        <f t="shared" si="31"/>
        <v>828.83999999999992</v>
      </c>
      <c r="V705" s="26">
        <f t="shared" si="32"/>
        <v>0</v>
      </c>
    </row>
    <row r="706" spans="1:22" x14ac:dyDescent="0.35">
      <c r="A706" s="20">
        <v>520893</v>
      </c>
      <c r="B706" s="1" t="s">
        <v>1343</v>
      </c>
      <c r="C706" s="19" t="s">
        <v>519</v>
      </c>
      <c r="D706" s="2">
        <v>101.85</v>
      </c>
      <c r="E706" s="2">
        <v>21.26</v>
      </c>
      <c r="F706" s="2">
        <v>0</v>
      </c>
      <c r="G706" s="2">
        <v>123.11</v>
      </c>
      <c r="H706" s="19" t="s">
        <v>492</v>
      </c>
      <c r="I706" s="4">
        <v>2023</v>
      </c>
      <c r="J706" s="4">
        <v>2</v>
      </c>
      <c r="K706" s="21">
        <v>2</v>
      </c>
      <c r="L706" s="1" t="s">
        <v>1608</v>
      </c>
      <c r="M706" s="19" t="s">
        <v>1609</v>
      </c>
      <c r="O706" s="4">
        <v>1</v>
      </c>
      <c r="P706" s="5">
        <v>45040</v>
      </c>
      <c r="Q706" s="25">
        <f>VLOOKUP(H706,'[2]FDC1 zone Hyp1'!$A$2:$Y$43,24,0)</f>
        <v>96.97</v>
      </c>
      <c r="R706" s="25">
        <f>VLOOKUP(H706,'[2]FDC2 zone Hyp2'!$A$2:$AA$43,24,0)</f>
        <v>101.32</v>
      </c>
      <c r="S706" s="25">
        <f>VLOOKUP(H706,'[2]FDC1 Hyp3 taxeha1'!$A$1:$AA$43,27,0)</f>
        <v>0</v>
      </c>
      <c r="T706" s="26">
        <f t="shared" si="30"/>
        <v>193.94</v>
      </c>
      <c r="U706" s="26">
        <f t="shared" si="31"/>
        <v>202.64</v>
      </c>
      <c r="V706" s="26">
        <f t="shared" si="32"/>
        <v>0</v>
      </c>
    </row>
    <row r="707" spans="1:22" x14ac:dyDescent="0.35">
      <c r="A707" s="20">
        <v>520894</v>
      </c>
      <c r="B707" s="1" t="s">
        <v>1304</v>
      </c>
      <c r="C707" s="19" t="s">
        <v>444</v>
      </c>
      <c r="D707" s="2">
        <v>0</v>
      </c>
      <c r="E707" s="2">
        <v>269.74</v>
      </c>
      <c r="F707" s="2">
        <v>0</v>
      </c>
      <c r="G707" s="2">
        <v>269.74</v>
      </c>
      <c r="H707" s="19" t="s">
        <v>111</v>
      </c>
      <c r="I707" s="4">
        <v>2023</v>
      </c>
      <c r="J707" s="4">
        <v>18</v>
      </c>
      <c r="K707" s="21">
        <v>18</v>
      </c>
      <c r="L707" s="1" t="s">
        <v>1608</v>
      </c>
      <c r="M707" s="19" t="s">
        <v>1609</v>
      </c>
      <c r="N707" s="4">
        <v>15</v>
      </c>
      <c r="O707" s="4">
        <v>1</v>
      </c>
      <c r="P707" s="5">
        <v>45040</v>
      </c>
      <c r="Q707" s="25">
        <f>VLOOKUP(H707,'[2]FDC1 zone Hyp1'!$A$2:$Y$43,24,0)</f>
        <v>83.82</v>
      </c>
      <c r="R707" s="25">
        <f>VLOOKUP(H707,'[2]FDC2 zone Hyp2'!$A$2:$AA$43,24,0)</f>
        <v>88.42</v>
      </c>
      <c r="S707" s="25">
        <f>VLOOKUP(H707,'[2]FDC1 Hyp3 taxeha1'!$A$1:$AA$43,27,0)</f>
        <v>0</v>
      </c>
      <c r="T707" s="26">
        <f t="shared" si="30"/>
        <v>1508.7599999999998</v>
      </c>
      <c r="U707" s="26">
        <f t="shared" si="31"/>
        <v>1591.56</v>
      </c>
      <c r="V707" s="26">
        <f t="shared" si="32"/>
        <v>0</v>
      </c>
    </row>
    <row r="708" spans="1:22" x14ac:dyDescent="0.35">
      <c r="A708" s="20">
        <v>520895</v>
      </c>
      <c r="B708" s="1" t="s">
        <v>1244</v>
      </c>
      <c r="C708" s="19" t="s">
        <v>310</v>
      </c>
      <c r="D708" s="2">
        <v>970.82</v>
      </c>
      <c r="E708" s="2">
        <v>610.80999999999995</v>
      </c>
      <c r="F708" s="2">
        <v>0</v>
      </c>
      <c r="G708" s="2">
        <v>1581.63</v>
      </c>
      <c r="H708" s="19" t="s">
        <v>43</v>
      </c>
      <c r="I708" s="4">
        <v>2023</v>
      </c>
      <c r="J708" s="4">
        <v>15</v>
      </c>
      <c r="K708" s="21">
        <v>15</v>
      </c>
      <c r="L708" s="1" t="s">
        <v>1608</v>
      </c>
      <c r="M708" s="19" t="s">
        <v>1609</v>
      </c>
      <c r="N708" s="4">
        <v>14</v>
      </c>
      <c r="O708" s="4">
        <v>1</v>
      </c>
      <c r="P708" s="5">
        <v>45040</v>
      </c>
      <c r="Q708" s="25">
        <f>VLOOKUP(H708,'[2]FDC1 zone Hyp1'!$A$2:$Y$43,24,0)</f>
        <v>50.56</v>
      </c>
      <c r="R708" s="25">
        <f>VLOOKUP(H708,'[2]FDC2 zone Hyp2'!$A$2:$AA$43,24,0)</f>
        <v>54.94</v>
      </c>
      <c r="S708" s="25">
        <f>VLOOKUP(H708,'[2]FDC1 Hyp3 taxeha1'!$A$1:$AA$43,27,0)</f>
        <v>0</v>
      </c>
      <c r="T708" s="26">
        <f t="shared" si="30"/>
        <v>758.40000000000009</v>
      </c>
      <c r="U708" s="26">
        <f t="shared" si="31"/>
        <v>824.09999999999991</v>
      </c>
      <c r="V708" s="26">
        <f t="shared" si="32"/>
        <v>0</v>
      </c>
    </row>
    <row r="709" spans="1:22" x14ac:dyDescent="0.35">
      <c r="A709" s="20">
        <v>520896</v>
      </c>
      <c r="B709" s="1" t="s">
        <v>1098</v>
      </c>
      <c r="C709" s="19" t="s">
        <v>16</v>
      </c>
      <c r="D709" s="2">
        <v>32.32</v>
      </c>
      <c r="E709" s="2">
        <v>50.06</v>
      </c>
      <c r="F709" s="2">
        <v>0</v>
      </c>
      <c r="G709" s="2">
        <v>82.38</v>
      </c>
      <c r="H709" s="19" t="s">
        <v>5</v>
      </c>
      <c r="I709" s="4">
        <v>2023</v>
      </c>
      <c r="J709" s="4">
        <v>3</v>
      </c>
      <c r="K709" s="21">
        <v>3</v>
      </c>
      <c r="L709" s="1" t="s">
        <v>1608</v>
      </c>
      <c r="M709" s="19" t="s">
        <v>1609</v>
      </c>
      <c r="N709" s="4">
        <v>2</v>
      </c>
      <c r="O709" s="4">
        <v>1</v>
      </c>
      <c r="P709" s="5">
        <v>45040</v>
      </c>
      <c r="Q709" s="25">
        <f>VLOOKUP(H709,'[2]FDC1 zone Hyp1'!$A$2:$Y$43,24,0)</f>
        <v>41.51</v>
      </c>
      <c r="R709" s="25">
        <f>VLOOKUP(H709,'[2]FDC2 zone Hyp2'!$A$2:$AA$43,24,0)</f>
        <v>46.42</v>
      </c>
      <c r="S709" s="25">
        <f>VLOOKUP(H709,'[2]FDC1 Hyp3 taxeha1'!$A$1:$AA$43,27,0)</f>
        <v>0</v>
      </c>
      <c r="T709" s="26">
        <f t="shared" si="30"/>
        <v>124.53</v>
      </c>
      <c r="U709" s="26">
        <f t="shared" si="31"/>
        <v>139.26</v>
      </c>
      <c r="V709" s="26">
        <f t="shared" si="32"/>
        <v>0</v>
      </c>
    </row>
    <row r="710" spans="1:22" x14ac:dyDescent="0.35">
      <c r="A710" s="20">
        <v>520897</v>
      </c>
      <c r="B710" s="1" t="s">
        <v>1533</v>
      </c>
      <c r="C710" s="19" t="s">
        <v>1536</v>
      </c>
      <c r="D710" s="2">
        <v>70</v>
      </c>
      <c r="E710" s="2">
        <v>59.26</v>
      </c>
      <c r="F710" s="2">
        <v>0</v>
      </c>
      <c r="G710" s="2">
        <v>129.26</v>
      </c>
      <c r="H710" s="19" t="s">
        <v>910</v>
      </c>
      <c r="I710" s="4">
        <v>2023</v>
      </c>
      <c r="J710" s="4">
        <v>2</v>
      </c>
      <c r="K710" s="21">
        <v>2</v>
      </c>
      <c r="L710" s="1" t="s">
        <v>1608</v>
      </c>
      <c r="M710" s="19" t="s">
        <v>1609</v>
      </c>
      <c r="O710" s="4">
        <v>1</v>
      </c>
      <c r="P710" s="5">
        <v>45040</v>
      </c>
      <c r="Q710" s="25">
        <f>VLOOKUP(H710,'[2]FDC1 zone Hyp1'!$A$2:$Y$43,24,0)</f>
        <v>60.57</v>
      </c>
      <c r="R710" s="25">
        <f>VLOOKUP(H710,'[2]FDC2 zone Hyp2'!$A$2:$AA$43,24,0)</f>
        <v>65.290000000000006</v>
      </c>
      <c r="S710" s="25">
        <f>VLOOKUP(H710,'[2]FDC1 Hyp3 taxeha1'!$A$1:$AA$43,27,0)</f>
        <v>0</v>
      </c>
      <c r="T710" s="26">
        <f t="shared" si="30"/>
        <v>121.14</v>
      </c>
      <c r="U710" s="26">
        <f t="shared" si="31"/>
        <v>130.58000000000001</v>
      </c>
      <c r="V710" s="26">
        <f t="shared" si="32"/>
        <v>0</v>
      </c>
    </row>
    <row r="711" spans="1:22" x14ac:dyDescent="0.35">
      <c r="A711" s="20">
        <v>520898</v>
      </c>
      <c r="B711" s="1" t="s">
        <v>1318</v>
      </c>
      <c r="C711" s="19" t="s">
        <v>487</v>
      </c>
      <c r="D711" s="2">
        <v>0</v>
      </c>
      <c r="E711" s="2">
        <v>31.55</v>
      </c>
      <c r="F711" s="2">
        <v>0</v>
      </c>
      <c r="G711" s="2">
        <v>31.55</v>
      </c>
      <c r="H711" s="19" t="s">
        <v>111</v>
      </c>
      <c r="I711" s="4">
        <v>2023</v>
      </c>
      <c r="J711" s="4">
        <v>2</v>
      </c>
      <c r="K711" s="21">
        <v>2</v>
      </c>
      <c r="L711" s="1" t="s">
        <v>1608</v>
      </c>
      <c r="M711" s="19" t="s">
        <v>1609</v>
      </c>
      <c r="O711" s="4">
        <v>1</v>
      </c>
      <c r="P711" s="5">
        <v>45040</v>
      </c>
      <c r="Q711" s="25">
        <f>VLOOKUP(H711,'[2]FDC1 zone Hyp1'!$A$2:$Y$43,24,0)</f>
        <v>83.82</v>
      </c>
      <c r="R711" s="25">
        <f>VLOOKUP(H711,'[2]FDC2 zone Hyp2'!$A$2:$AA$43,24,0)</f>
        <v>88.42</v>
      </c>
      <c r="S711" s="25">
        <f>VLOOKUP(H711,'[2]FDC1 Hyp3 taxeha1'!$A$1:$AA$43,27,0)</f>
        <v>0</v>
      </c>
      <c r="T711" s="26">
        <f t="shared" si="30"/>
        <v>167.64</v>
      </c>
      <c r="U711" s="26">
        <f t="shared" si="31"/>
        <v>176.84</v>
      </c>
      <c r="V711" s="26">
        <f t="shared" si="32"/>
        <v>0</v>
      </c>
    </row>
    <row r="712" spans="1:22" x14ac:dyDescent="0.35">
      <c r="A712" s="20">
        <v>520899</v>
      </c>
      <c r="B712" s="1" t="s">
        <v>1463</v>
      </c>
      <c r="C712" s="19" t="s">
        <v>731</v>
      </c>
      <c r="D712" s="2">
        <v>775.8</v>
      </c>
      <c r="E712" s="2">
        <v>237.12</v>
      </c>
      <c r="F712" s="2">
        <v>0</v>
      </c>
      <c r="G712" s="2">
        <v>1012.92</v>
      </c>
      <c r="H712" s="19" t="s">
        <v>725</v>
      </c>
      <c r="I712" s="4">
        <v>2023</v>
      </c>
      <c r="J712" s="4">
        <v>12</v>
      </c>
      <c r="K712" s="21">
        <v>12</v>
      </c>
      <c r="L712" s="1" t="s">
        <v>1608</v>
      </c>
      <c r="M712" s="19" t="s">
        <v>1609</v>
      </c>
      <c r="N712" s="4">
        <v>12</v>
      </c>
      <c r="O712" s="4">
        <v>1</v>
      </c>
      <c r="P712" s="5">
        <v>45040</v>
      </c>
      <c r="Q712" s="25">
        <f>VLOOKUP(H712,'[2]FDC1 zone Hyp1'!$A$2:$Y$43,24,0)</f>
        <v>0</v>
      </c>
      <c r="R712" s="25">
        <f>VLOOKUP(H712,'[2]FDC2 zone Hyp2'!$A$2:$AA$43,24,0)</f>
        <v>0</v>
      </c>
      <c r="S712" s="25">
        <f>VLOOKUP(H712,'[2]FDC1 Hyp3 taxeha1'!$A$1:$AA$43,27,0)</f>
        <v>0</v>
      </c>
      <c r="T712" s="26">
        <f t="shared" si="30"/>
        <v>0</v>
      </c>
      <c r="U712" s="26">
        <f t="shared" si="31"/>
        <v>0</v>
      </c>
      <c r="V712" s="26">
        <f t="shared" si="32"/>
        <v>0</v>
      </c>
    </row>
    <row r="713" spans="1:22" x14ac:dyDescent="0.35">
      <c r="A713" s="20">
        <v>520901</v>
      </c>
      <c r="B713" s="1" t="s">
        <v>1313</v>
      </c>
      <c r="C713" s="19" t="s">
        <v>460</v>
      </c>
      <c r="D713" s="2">
        <v>434.96</v>
      </c>
      <c r="E713" s="2">
        <v>183.81</v>
      </c>
      <c r="F713" s="2">
        <v>0</v>
      </c>
      <c r="G713" s="2">
        <v>618.77</v>
      </c>
      <c r="H713" s="19" t="s">
        <v>111</v>
      </c>
      <c r="I713" s="4">
        <v>2023</v>
      </c>
      <c r="J713" s="4">
        <v>15</v>
      </c>
      <c r="K713" s="21">
        <v>15</v>
      </c>
      <c r="L713" s="1" t="s">
        <v>1608</v>
      </c>
      <c r="M713" s="19" t="s">
        <v>1609</v>
      </c>
      <c r="N713" s="4">
        <v>15</v>
      </c>
      <c r="O713" s="4">
        <v>1</v>
      </c>
      <c r="P713" s="5">
        <v>45040</v>
      </c>
      <c r="Q713" s="25">
        <f>VLOOKUP(H713,'[2]FDC1 zone Hyp1'!$A$2:$Y$43,24,0)</f>
        <v>83.82</v>
      </c>
      <c r="R713" s="25">
        <f>VLOOKUP(H713,'[2]FDC2 zone Hyp2'!$A$2:$AA$43,24,0)</f>
        <v>88.42</v>
      </c>
      <c r="S713" s="25">
        <f>VLOOKUP(H713,'[2]FDC1 Hyp3 taxeha1'!$A$1:$AA$43,27,0)</f>
        <v>0</v>
      </c>
      <c r="T713" s="26">
        <f t="shared" si="30"/>
        <v>1257.3</v>
      </c>
      <c r="U713" s="26">
        <f t="shared" si="31"/>
        <v>1326.3</v>
      </c>
      <c r="V713" s="26">
        <f t="shared" si="32"/>
        <v>0</v>
      </c>
    </row>
    <row r="714" spans="1:22" x14ac:dyDescent="0.35">
      <c r="A714" s="20">
        <v>520902</v>
      </c>
      <c r="B714" s="1" t="s">
        <v>1309</v>
      </c>
      <c r="C714" s="19" t="s">
        <v>462</v>
      </c>
      <c r="D714" s="2">
        <v>87.1</v>
      </c>
      <c r="E714" s="2">
        <v>92.56</v>
      </c>
      <c r="F714" s="2">
        <v>0</v>
      </c>
      <c r="G714" s="2">
        <v>179.66</v>
      </c>
      <c r="H714" s="19" t="s">
        <v>111</v>
      </c>
      <c r="I714" s="4">
        <v>2023</v>
      </c>
      <c r="J714" s="4">
        <v>6</v>
      </c>
      <c r="K714" s="21">
        <v>6</v>
      </c>
      <c r="L714" s="1" t="s">
        <v>1608</v>
      </c>
      <c r="M714" s="19" t="s">
        <v>1609</v>
      </c>
      <c r="N714" s="4">
        <v>6</v>
      </c>
      <c r="O714" s="4">
        <v>1</v>
      </c>
      <c r="P714" s="5">
        <v>45040</v>
      </c>
      <c r="Q714" s="25">
        <f>VLOOKUP(H714,'[2]FDC1 zone Hyp1'!$A$2:$Y$43,24,0)</f>
        <v>83.82</v>
      </c>
      <c r="R714" s="25">
        <f>VLOOKUP(H714,'[2]FDC2 zone Hyp2'!$A$2:$AA$43,24,0)</f>
        <v>88.42</v>
      </c>
      <c r="S714" s="25">
        <f>VLOOKUP(H714,'[2]FDC1 Hyp3 taxeha1'!$A$1:$AA$43,27,0)</f>
        <v>0</v>
      </c>
      <c r="T714" s="26">
        <f t="shared" ref="T714:T777" si="33">$K714*Q714</f>
        <v>502.91999999999996</v>
      </c>
      <c r="U714" s="26">
        <f t="shared" ref="U714:U777" si="34">$K714*R714</f>
        <v>530.52</v>
      </c>
      <c r="V714" s="26">
        <f t="shared" ref="V714:V777" si="35">$K714*S714</f>
        <v>0</v>
      </c>
    </row>
    <row r="715" spans="1:22" x14ac:dyDescent="0.35">
      <c r="A715" s="20">
        <v>520903</v>
      </c>
      <c r="B715" s="1" t="s">
        <v>1116</v>
      </c>
      <c r="C715" s="19" t="s">
        <v>89</v>
      </c>
      <c r="D715" s="2">
        <v>0</v>
      </c>
      <c r="E715" s="2">
        <v>110</v>
      </c>
      <c r="F715" s="2">
        <v>0</v>
      </c>
      <c r="G715" s="2">
        <v>110</v>
      </c>
      <c r="H715" s="19" t="s">
        <v>86</v>
      </c>
      <c r="I715" s="4">
        <v>2023</v>
      </c>
      <c r="J715" s="4">
        <v>3</v>
      </c>
      <c r="K715" s="21">
        <v>3</v>
      </c>
      <c r="L715" s="1" t="s">
        <v>1608</v>
      </c>
      <c r="M715" s="19" t="s">
        <v>1609</v>
      </c>
      <c r="N715" s="4">
        <v>3</v>
      </c>
      <c r="O715" s="4">
        <v>1</v>
      </c>
      <c r="P715" s="5">
        <v>45040</v>
      </c>
      <c r="Q715" s="25">
        <f>VLOOKUP(H715,'[2]FDC1 zone Hyp1'!$A$2:$Y$43,24,0)</f>
        <v>94.34</v>
      </c>
      <c r="R715" s="25">
        <f>VLOOKUP(H715,'[2]FDC2 zone Hyp2'!$A$2:$AA$43,24,0)</f>
        <v>98.85</v>
      </c>
      <c r="S715" s="25">
        <f>VLOOKUP(H715,'[2]FDC1 Hyp3 taxeha1'!$A$1:$AA$43,27,0)</f>
        <v>0</v>
      </c>
      <c r="T715" s="26">
        <f t="shared" si="33"/>
        <v>283.02</v>
      </c>
      <c r="U715" s="26">
        <f t="shared" si="34"/>
        <v>296.54999999999995</v>
      </c>
      <c r="V715" s="26">
        <f t="shared" si="35"/>
        <v>0</v>
      </c>
    </row>
    <row r="716" spans="1:22" x14ac:dyDescent="0.35">
      <c r="A716" s="20">
        <v>520904</v>
      </c>
      <c r="B716" s="1" t="s">
        <v>1530</v>
      </c>
      <c r="C716" s="19" t="s">
        <v>905</v>
      </c>
      <c r="D716" s="2">
        <v>125.65</v>
      </c>
      <c r="E716" s="2">
        <v>21.33</v>
      </c>
      <c r="F716" s="2">
        <v>0</v>
      </c>
      <c r="G716" s="2">
        <v>146.97999999999999</v>
      </c>
      <c r="H716" s="19" t="s">
        <v>54</v>
      </c>
      <c r="I716" s="4">
        <v>2023</v>
      </c>
      <c r="J716" s="4">
        <v>2</v>
      </c>
      <c r="K716" s="21">
        <v>4</v>
      </c>
      <c r="L716" s="1" t="s">
        <v>1608</v>
      </c>
      <c r="M716" s="19" t="s">
        <v>1609</v>
      </c>
      <c r="O716" s="4">
        <v>1</v>
      </c>
      <c r="P716" s="5">
        <v>45040</v>
      </c>
      <c r="Q716" s="25">
        <f>VLOOKUP(H716,'[2]FDC1 zone Hyp1'!$A$2:$Y$43,24,0)</f>
        <v>0</v>
      </c>
      <c r="R716" s="25">
        <f>VLOOKUP(H716,'[2]FDC2 zone Hyp2'!$A$2:$AA$43,24,0)</f>
        <v>0</v>
      </c>
      <c r="S716" s="25">
        <f>VLOOKUP(H716,'[2]FDC1 Hyp3 taxeha1'!$A$1:$AA$43,27,0)</f>
        <v>0</v>
      </c>
      <c r="T716" s="26">
        <f t="shared" si="33"/>
        <v>0</v>
      </c>
      <c r="U716" s="26">
        <f t="shared" si="34"/>
        <v>0</v>
      </c>
      <c r="V716" s="26">
        <f t="shared" si="35"/>
        <v>0</v>
      </c>
    </row>
    <row r="717" spans="1:22" x14ac:dyDescent="0.35">
      <c r="A717" s="20">
        <v>520905</v>
      </c>
      <c r="B717" s="1" t="s">
        <v>1505</v>
      </c>
      <c r="C717" s="19" t="s">
        <v>851</v>
      </c>
      <c r="D717" s="2">
        <v>370.59</v>
      </c>
      <c r="E717" s="2">
        <v>59.54</v>
      </c>
      <c r="F717" s="2">
        <v>0</v>
      </c>
      <c r="G717" s="2">
        <v>430.13</v>
      </c>
      <c r="H717" s="19" t="s">
        <v>843</v>
      </c>
      <c r="I717" s="4">
        <v>2023</v>
      </c>
      <c r="J717" s="4">
        <v>3</v>
      </c>
      <c r="K717" s="21">
        <v>3</v>
      </c>
      <c r="L717" s="1" t="s">
        <v>1608</v>
      </c>
      <c r="M717" s="19" t="s">
        <v>1609</v>
      </c>
      <c r="N717" s="4">
        <v>2</v>
      </c>
      <c r="O717" s="4">
        <v>1</v>
      </c>
      <c r="P717" s="5">
        <v>45040</v>
      </c>
      <c r="Q717" s="25">
        <f>VLOOKUP(H717,'[2]FDC1 zone Hyp1'!$A$2:$Y$43,24,0)</f>
        <v>0</v>
      </c>
      <c r="R717" s="25">
        <f>VLOOKUP(H717,'[2]FDC2 zone Hyp2'!$A$2:$AA$43,24,0)</f>
        <v>0</v>
      </c>
      <c r="S717" s="25">
        <f>VLOOKUP(H717,'[2]FDC1 Hyp3 taxeha1'!$A$1:$AA$43,27,0)</f>
        <v>0</v>
      </c>
      <c r="T717" s="26">
        <f t="shared" si="33"/>
        <v>0</v>
      </c>
      <c r="U717" s="26">
        <f t="shared" si="34"/>
        <v>0</v>
      </c>
      <c r="V717" s="26">
        <f t="shared" si="35"/>
        <v>0</v>
      </c>
    </row>
    <row r="718" spans="1:22" x14ac:dyDescent="0.35">
      <c r="A718" s="20">
        <v>520906</v>
      </c>
      <c r="B718" s="1" t="s">
        <v>1524</v>
      </c>
      <c r="C718" s="19" t="s">
        <v>903</v>
      </c>
      <c r="D718" s="2">
        <v>40</v>
      </c>
      <c r="E718" s="2">
        <v>570</v>
      </c>
      <c r="F718" s="2">
        <v>0</v>
      </c>
      <c r="G718" s="2">
        <v>610</v>
      </c>
      <c r="H718" s="19" t="s">
        <v>54</v>
      </c>
      <c r="I718" s="4">
        <v>2023</v>
      </c>
      <c r="J718" s="4">
        <v>35</v>
      </c>
      <c r="K718" s="21">
        <v>35</v>
      </c>
      <c r="L718" s="1" t="s">
        <v>1608</v>
      </c>
      <c r="M718" s="19" t="s">
        <v>1609</v>
      </c>
      <c r="N718" s="4">
        <v>28</v>
      </c>
      <c r="O718" s="4">
        <v>1</v>
      </c>
      <c r="P718" s="5">
        <v>45040</v>
      </c>
      <c r="Q718" s="25">
        <f>VLOOKUP(H718,'[2]FDC1 zone Hyp1'!$A$2:$Y$43,24,0)</f>
        <v>0</v>
      </c>
      <c r="R718" s="25">
        <f>VLOOKUP(H718,'[2]FDC2 zone Hyp2'!$A$2:$AA$43,24,0)</f>
        <v>0</v>
      </c>
      <c r="S718" s="25">
        <f>VLOOKUP(H718,'[2]FDC1 Hyp3 taxeha1'!$A$1:$AA$43,27,0)</f>
        <v>0</v>
      </c>
      <c r="T718" s="26">
        <f t="shared" si="33"/>
        <v>0</v>
      </c>
      <c r="U718" s="26">
        <f t="shared" si="34"/>
        <v>0</v>
      </c>
      <c r="V718" s="26">
        <f t="shared" si="35"/>
        <v>0</v>
      </c>
    </row>
    <row r="719" spans="1:22" x14ac:dyDescent="0.35">
      <c r="A719" s="20">
        <v>520907</v>
      </c>
      <c r="B719" s="1" t="s">
        <v>1260</v>
      </c>
      <c r="C719" s="19" t="s">
        <v>353</v>
      </c>
      <c r="D719" s="2">
        <v>182</v>
      </c>
      <c r="E719" s="2">
        <v>3.21</v>
      </c>
      <c r="F719" s="2">
        <v>0</v>
      </c>
      <c r="G719" s="2">
        <v>185.21</v>
      </c>
      <c r="H719" s="19" t="s">
        <v>332</v>
      </c>
      <c r="I719" s="4">
        <v>2023</v>
      </c>
      <c r="J719" s="4">
        <v>2</v>
      </c>
      <c r="K719" s="21">
        <v>2</v>
      </c>
      <c r="L719" s="1" t="s">
        <v>1608</v>
      </c>
      <c r="M719" s="19" t="s">
        <v>1609</v>
      </c>
      <c r="O719" s="4">
        <v>1</v>
      </c>
      <c r="P719" s="5">
        <v>45040</v>
      </c>
      <c r="Q719" s="25">
        <f>VLOOKUP(H719,'[2]FDC1 zone Hyp1'!$A$2:$Y$43,24,0)</f>
        <v>0</v>
      </c>
      <c r="R719" s="25">
        <f>VLOOKUP(H719,'[2]FDC2 zone Hyp2'!$A$2:$AA$43,24,0)</f>
        <v>0</v>
      </c>
      <c r="S719" s="25">
        <f>VLOOKUP(H719,'[2]FDC1 Hyp3 taxeha1'!$A$1:$AA$43,27,0)</f>
        <v>0</v>
      </c>
      <c r="T719" s="26">
        <f t="shared" si="33"/>
        <v>0</v>
      </c>
      <c r="U719" s="26">
        <f t="shared" si="34"/>
        <v>0</v>
      </c>
      <c r="V719" s="26">
        <f t="shared" si="35"/>
        <v>0</v>
      </c>
    </row>
    <row r="720" spans="1:22" x14ac:dyDescent="0.35">
      <c r="A720" s="20">
        <v>520908</v>
      </c>
      <c r="B720" s="1" t="s">
        <v>1106</v>
      </c>
      <c r="C720" s="19" t="s">
        <v>1125</v>
      </c>
      <c r="D720" s="2">
        <v>851.92</v>
      </c>
      <c r="E720" s="2">
        <v>767.72</v>
      </c>
      <c r="F720" s="2">
        <v>0</v>
      </c>
      <c r="G720" s="2">
        <v>1619.64</v>
      </c>
      <c r="H720" s="19" t="s">
        <v>86</v>
      </c>
      <c r="I720" s="4">
        <v>2023</v>
      </c>
      <c r="J720" s="4">
        <v>35</v>
      </c>
      <c r="K720" s="21">
        <v>35</v>
      </c>
      <c r="L720" s="1" t="s">
        <v>1608</v>
      </c>
      <c r="M720" s="19" t="s">
        <v>1609</v>
      </c>
      <c r="N720" s="4">
        <v>35</v>
      </c>
      <c r="O720" s="4">
        <v>1</v>
      </c>
      <c r="P720" s="5">
        <v>45040</v>
      </c>
      <c r="Q720" s="25">
        <f>VLOOKUP(H720,'[2]FDC1 zone Hyp1'!$A$2:$Y$43,24,0)</f>
        <v>94.34</v>
      </c>
      <c r="R720" s="25">
        <f>VLOOKUP(H720,'[2]FDC2 zone Hyp2'!$A$2:$AA$43,24,0)</f>
        <v>98.85</v>
      </c>
      <c r="S720" s="25">
        <f>VLOOKUP(H720,'[2]FDC1 Hyp3 taxeha1'!$A$1:$AA$43,27,0)</f>
        <v>0</v>
      </c>
      <c r="T720" s="26">
        <f t="shared" si="33"/>
        <v>3301.9</v>
      </c>
      <c r="U720" s="26">
        <f t="shared" si="34"/>
        <v>3459.75</v>
      </c>
      <c r="V720" s="26">
        <f t="shared" si="35"/>
        <v>0</v>
      </c>
    </row>
    <row r="721" spans="1:22" x14ac:dyDescent="0.35">
      <c r="A721" s="20">
        <v>520909</v>
      </c>
      <c r="B721" s="1" t="s">
        <v>1057</v>
      </c>
      <c r="C721" s="19" t="s">
        <v>57</v>
      </c>
      <c r="D721" s="2">
        <v>81.86</v>
      </c>
      <c r="E721" s="2">
        <v>23.58</v>
      </c>
      <c r="F721" s="2">
        <v>0</v>
      </c>
      <c r="G721" s="2">
        <v>105.44</v>
      </c>
      <c r="H721" s="19" t="s">
        <v>46</v>
      </c>
      <c r="I721" s="4">
        <v>2023</v>
      </c>
      <c r="J721" s="4">
        <v>3</v>
      </c>
      <c r="K721" s="21">
        <v>3</v>
      </c>
      <c r="L721" s="1" t="s">
        <v>1608</v>
      </c>
      <c r="M721" s="19" t="s">
        <v>1609</v>
      </c>
      <c r="N721" s="4">
        <v>1</v>
      </c>
      <c r="O721" s="4">
        <v>1</v>
      </c>
      <c r="P721" s="5">
        <v>45040</v>
      </c>
      <c r="Q721" s="25">
        <f>VLOOKUP(H721,'[2]FDC1 zone Hyp1'!$A$2:$Y$43,24,0)</f>
        <v>0</v>
      </c>
      <c r="R721" s="25">
        <f>VLOOKUP(H721,'[2]FDC2 zone Hyp2'!$A$2:$AA$43,24,0)</f>
        <v>0</v>
      </c>
      <c r="S721" s="25">
        <f>VLOOKUP(H721,'[2]FDC1 Hyp3 taxeha1'!$A$1:$AA$43,27,0)</f>
        <v>0</v>
      </c>
      <c r="T721" s="26">
        <f t="shared" si="33"/>
        <v>0</v>
      </c>
      <c r="U721" s="26">
        <f t="shared" si="34"/>
        <v>0</v>
      </c>
      <c r="V721" s="26">
        <f t="shared" si="35"/>
        <v>0</v>
      </c>
    </row>
    <row r="722" spans="1:22" x14ac:dyDescent="0.35">
      <c r="A722" s="20">
        <v>520910</v>
      </c>
      <c r="B722" s="1" t="s">
        <v>1079</v>
      </c>
      <c r="C722" s="19" t="s">
        <v>764</v>
      </c>
      <c r="D722" s="2">
        <v>1</v>
      </c>
      <c r="E722" s="2">
        <v>94.17</v>
      </c>
      <c r="F722" s="2">
        <v>0</v>
      </c>
      <c r="G722" s="2">
        <v>95.17</v>
      </c>
      <c r="H722" s="19" t="s">
        <v>754</v>
      </c>
      <c r="I722" s="4">
        <v>2023</v>
      </c>
      <c r="J722" s="4">
        <v>8</v>
      </c>
      <c r="K722" s="21">
        <v>8</v>
      </c>
      <c r="L722" s="1" t="s">
        <v>1608</v>
      </c>
      <c r="M722" s="19" t="s">
        <v>1609</v>
      </c>
      <c r="N722" s="4">
        <v>8</v>
      </c>
      <c r="O722" s="4">
        <v>1</v>
      </c>
      <c r="P722" s="5">
        <v>45040</v>
      </c>
      <c r="Q722" s="25">
        <f>VLOOKUP(H722,'[2]FDC1 zone Hyp1'!$A$2:$Y$43,24,0)</f>
        <v>18.399999999999999</v>
      </c>
      <c r="R722" s="25">
        <f>VLOOKUP(H722,'[2]FDC2 zone Hyp2'!$A$2:$AA$43,24,0)</f>
        <v>23.05</v>
      </c>
      <c r="S722" s="25">
        <f>VLOOKUP(H722,'[2]FDC1 Hyp3 taxeha1'!$A$1:$AA$43,27,0)</f>
        <v>0</v>
      </c>
      <c r="T722" s="26">
        <f t="shared" si="33"/>
        <v>147.19999999999999</v>
      </c>
      <c r="U722" s="26">
        <f t="shared" si="34"/>
        <v>184.4</v>
      </c>
      <c r="V722" s="26">
        <f t="shared" si="35"/>
        <v>0</v>
      </c>
    </row>
    <row r="723" spans="1:22" x14ac:dyDescent="0.35">
      <c r="A723" s="20">
        <v>520913</v>
      </c>
      <c r="B723" s="1" t="s">
        <v>1057</v>
      </c>
      <c r="C723" s="19" t="s">
        <v>921</v>
      </c>
      <c r="D723" s="2">
        <v>243.58</v>
      </c>
      <c r="E723" s="2">
        <v>1090.58</v>
      </c>
      <c r="F723" s="2">
        <v>0</v>
      </c>
      <c r="G723" s="2">
        <v>1334.16</v>
      </c>
      <c r="H723" s="19" t="s">
        <v>910</v>
      </c>
      <c r="I723" s="4">
        <v>2023</v>
      </c>
      <c r="J723" s="4">
        <v>30</v>
      </c>
      <c r="K723" s="21">
        <v>39</v>
      </c>
      <c r="L723" s="1" t="s">
        <v>1608</v>
      </c>
      <c r="M723" s="19" t="s">
        <v>1609</v>
      </c>
      <c r="N723" s="4">
        <v>38</v>
      </c>
      <c r="O723" s="4">
        <v>1</v>
      </c>
      <c r="P723" s="5">
        <v>45040</v>
      </c>
      <c r="Q723" s="25">
        <f>VLOOKUP(H723,'[2]FDC1 zone Hyp1'!$A$2:$Y$43,24,0)</f>
        <v>60.57</v>
      </c>
      <c r="R723" s="25">
        <f>VLOOKUP(H723,'[2]FDC2 zone Hyp2'!$A$2:$AA$43,24,0)</f>
        <v>65.290000000000006</v>
      </c>
      <c r="S723" s="25">
        <f>VLOOKUP(H723,'[2]FDC1 Hyp3 taxeha1'!$A$1:$AA$43,27,0)</f>
        <v>0</v>
      </c>
      <c r="T723" s="26">
        <f t="shared" si="33"/>
        <v>2362.23</v>
      </c>
      <c r="U723" s="26">
        <f t="shared" si="34"/>
        <v>2546.3100000000004</v>
      </c>
      <c r="V723" s="26">
        <f t="shared" si="35"/>
        <v>0</v>
      </c>
    </row>
    <row r="724" spans="1:22" x14ac:dyDescent="0.35">
      <c r="A724" s="20">
        <v>520914</v>
      </c>
      <c r="B724" s="1" t="s">
        <v>1553</v>
      </c>
      <c r="C724" s="19" t="s">
        <v>976</v>
      </c>
      <c r="D724" s="2">
        <v>0</v>
      </c>
      <c r="E724" s="2">
        <v>15.39</v>
      </c>
      <c r="F724" s="2">
        <v>0</v>
      </c>
      <c r="G724" s="2">
        <v>15.39</v>
      </c>
      <c r="H724" s="19" t="s">
        <v>930</v>
      </c>
      <c r="I724" s="4">
        <v>2023</v>
      </c>
      <c r="J724" s="4">
        <v>1</v>
      </c>
      <c r="K724" s="21">
        <v>1</v>
      </c>
      <c r="L724" s="1" t="s">
        <v>1608</v>
      </c>
      <c r="M724" s="19" t="s">
        <v>1609</v>
      </c>
      <c r="O724" s="4">
        <v>1</v>
      </c>
      <c r="P724" s="5">
        <v>45040</v>
      </c>
      <c r="Q724" s="25">
        <f>VLOOKUP(H724,'[2]FDC1 zone Hyp1'!$A$2:$Y$43,24,0)</f>
        <v>112.64</v>
      </c>
      <c r="R724" s="25">
        <f>VLOOKUP(H724,'[2]FDC2 zone Hyp2'!$A$2:$AA$43,24,0)</f>
        <v>117.29</v>
      </c>
      <c r="S724" s="25">
        <f>VLOOKUP(H724,'[2]FDC1 Hyp3 taxeha1'!$A$1:$AA$43,27,0)</f>
        <v>0</v>
      </c>
      <c r="T724" s="26">
        <f t="shared" si="33"/>
        <v>112.64</v>
      </c>
      <c r="U724" s="26">
        <f t="shared" si="34"/>
        <v>117.29</v>
      </c>
      <c r="V724" s="26">
        <f t="shared" si="35"/>
        <v>0</v>
      </c>
    </row>
    <row r="725" spans="1:22" x14ac:dyDescent="0.35">
      <c r="A725" s="20">
        <v>520915</v>
      </c>
      <c r="B725" s="1" t="s">
        <v>1222</v>
      </c>
      <c r="C725" s="19" t="s">
        <v>280</v>
      </c>
      <c r="D725" s="2">
        <v>0</v>
      </c>
      <c r="E725" s="2">
        <v>22.89</v>
      </c>
      <c r="F725" s="2">
        <v>0</v>
      </c>
      <c r="G725" s="2">
        <v>22.89</v>
      </c>
      <c r="H725" s="19" t="s">
        <v>265</v>
      </c>
      <c r="I725" s="4">
        <v>2023</v>
      </c>
      <c r="J725" s="4">
        <v>2</v>
      </c>
      <c r="K725" s="21">
        <v>3</v>
      </c>
      <c r="L725" s="1" t="s">
        <v>1608</v>
      </c>
      <c r="M725" s="19" t="s">
        <v>1609</v>
      </c>
      <c r="N725" s="4">
        <v>3</v>
      </c>
      <c r="O725" s="4">
        <v>1</v>
      </c>
      <c r="P725" s="5">
        <v>45040</v>
      </c>
      <c r="Q725" s="25">
        <f>VLOOKUP(H725,'[2]FDC1 zone Hyp1'!$A$2:$Y$43,24,0)</f>
        <v>126.44</v>
      </c>
      <c r="R725" s="25">
        <f>VLOOKUP(H725,'[2]FDC2 zone Hyp2'!$A$2:$AA$43,24,0)</f>
        <v>130.44</v>
      </c>
      <c r="S725" s="25">
        <f>VLOOKUP(H725,'[2]FDC1 Hyp3 taxeha1'!$A$1:$AA$43,27,0)</f>
        <v>0</v>
      </c>
      <c r="T725" s="26">
        <f t="shared" si="33"/>
        <v>379.32</v>
      </c>
      <c r="U725" s="26">
        <f t="shared" si="34"/>
        <v>391.32</v>
      </c>
      <c r="V725" s="26">
        <f t="shared" si="35"/>
        <v>0</v>
      </c>
    </row>
    <row r="726" spans="1:22" x14ac:dyDescent="0.35">
      <c r="A726" s="20">
        <v>520916</v>
      </c>
      <c r="B726" s="1" t="s">
        <v>1166</v>
      </c>
      <c r="C726" s="19" t="s">
        <v>1165</v>
      </c>
      <c r="D726" s="2">
        <v>1133</v>
      </c>
      <c r="E726" s="2">
        <v>159.28</v>
      </c>
      <c r="F726" s="2">
        <v>0</v>
      </c>
      <c r="G726" s="2">
        <v>1292.28</v>
      </c>
      <c r="H726" s="19" t="s">
        <v>181</v>
      </c>
      <c r="I726" s="4">
        <v>2023</v>
      </c>
      <c r="J726" s="4">
        <v>8</v>
      </c>
      <c r="K726" s="21">
        <v>8</v>
      </c>
      <c r="L726" s="1" t="s">
        <v>1608</v>
      </c>
      <c r="M726" s="19" t="s">
        <v>1609</v>
      </c>
      <c r="N726" s="4">
        <v>1</v>
      </c>
      <c r="O726" s="4">
        <v>1</v>
      </c>
      <c r="P726" s="5">
        <v>45040</v>
      </c>
      <c r="Q726" s="25">
        <f>VLOOKUP(H726,'[2]FDC1 zone Hyp1'!$A$2:$Y$43,24,0)</f>
        <v>58.01</v>
      </c>
      <c r="R726" s="25">
        <f>VLOOKUP(H726,'[2]FDC2 zone Hyp2'!$A$2:$AA$43,24,0)</f>
        <v>62.43</v>
      </c>
      <c r="S726" s="25">
        <f>VLOOKUP(H726,'[2]FDC1 Hyp3 taxeha1'!$A$1:$AA$43,27,0)</f>
        <v>0</v>
      </c>
      <c r="T726" s="26">
        <f t="shared" si="33"/>
        <v>464.08</v>
      </c>
      <c r="U726" s="26">
        <f t="shared" si="34"/>
        <v>499.44</v>
      </c>
      <c r="V726" s="26">
        <f t="shared" si="35"/>
        <v>0</v>
      </c>
    </row>
    <row r="727" spans="1:22" x14ac:dyDescent="0.35">
      <c r="A727" s="20">
        <v>520917</v>
      </c>
      <c r="B727" s="1" t="s">
        <v>1095</v>
      </c>
      <c r="C727" s="19" t="s">
        <v>1111</v>
      </c>
      <c r="D727" s="2">
        <v>2</v>
      </c>
      <c r="E727" s="2">
        <v>14.58</v>
      </c>
      <c r="F727" s="2">
        <v>0</v>
      </c>
      <c r="G727" s="2">
        <v>16.579999999999998</v>
      </c>
      <c r="H727" s="19" t="s">
        <v>46</v>
      </c>
      <c r="I727" s="4">
        <v>2023</v>
      </c>
      <c r="J727" s="4">
        <v>1</v>
      </c>
      <c r="K727" s="21">
        <v>1</v>
      </c>
      <c r="L727" s="1" t="s">
        <v>1608</v>
      </c>
      <c r="M727" s="19" t="s">
        <v>1609</v>
      </c>
      <c r="N727" s="4">
        <v>1</v>
      </c>
      <c r="O727" s="4">
        <v>1</v>
      </c>
      <c r="P727" s="5">
        <v>45040</v>
      </c>
      <c r="Q727" s="25">
        <f>VLOOKUP(H727,'[2]FDC1 zone Hyp1'!$A$2:$Y$43,24,0)</f>
        <v>0</v>
      </c>
      <c r="R727" s="25">
        <f>VLOOKUP(H727,'[2]FDC2 zone Hyp2'!$A$2:$AA$43,24,0)</f>
        <v>0</v>
      </c>
      <c r="S727" s="25">
        <f>VLOOKUP(H727,'[2]FDC1 Hyp3 taxeha1'!$A$1:$AA$43,27,0)</f>
        <v>0</v>
      </c>
      <c r="T727" s="26">
        <f t="shared" si="33"/>
        <v>0</v>
      </c>
      <c r="U727" s="26">
        <f t="shared" si="34"/>
        <v>0</v>
      </c>
      <c r="V727" s="26">
        <f t="shared" si="35"/>
        <v>0</v>
      </c>
    </row>
    <row r="728" spans="1:22" x14ac:dyDescent="0.35">
      <c r="A728" s="20">
        <v>520918</v>
      </c>
      <c r="B728" s="1" t="s">
        <v>1553</v>
      </c>
      <c r="C728" s="19" t="s">
        <v>976</v>
      </c>
      <c r="D728" s="2">
        <v>559.21</v>
      </c>
      <c r="E728" s="2">
        <v>94.85</v>
      </c>
      <c r="F728" s="2">
        <v>0</v>
      </c>
      <c r="G728" s="2">
        <v>654.05999999999995</v>
      </c>
      <c r="H728" s="19" t="s">
        <v>930</v>
      </c>
      <c r="I728" s="4">
        <v>2023</v>
      </c>
      <c r="J728" s="4">
        <v>5</v>
      </c>
      <c r="K728" s="21">
        <v>6</v>
      </c>
      <c r="L728" s="1" t="s">
        <v>1608</v>
      </c>
      <c r="M728" s="19" t="s">
        <v>1609</v>
      </c>
      <c r="N728" s="4">
        <v>1</v>
      </c>
      <c r="O728" s="4">
        <v>1</v>
      </c>
      <c r="P728" s="5">
        <v>45040</v>
      </c>
      <c r="Q728" s="25">
        <f>VLOOKUP(H728,'[2]FDC1 zone Hyp1'!$A$2:$Y$43,24,0)</f>
        <v>112.64</v>
      </c>
      <c r="R728" s="25">
        <f>VLOOKUP(H728,'[2]FDC2 zone Hyp2'!$A$2:$AA$43,24,0)</f>
        <v>117.29</v>
      </c>
      <c r="S728" s="25">
        <f>VLOOKUP(H728,'[2]FDC1 Hyp3 taxeha1'!$A$1:$AA$43,27,0)</f>
        <v>0</v>
      </c>
      <c r="T728" s="26">
        <f t="shared" si="33"/>
        <v>675.84</v>
      </c>
      <c r="U728" s="26">
        <f t="shared" si="34"/>
        <v>703.74</v>
      </c>
      <c r="V728" s="26">
        <f t="shared" si="35"/>
        <v>0</v>
      </c>
    </row>
    <row r="729" spans="1:22" x14ac:dyDescent="0.35">
      <c r="A729" s="20">
        <v>520919</v>
      </c>
      <c r="B729" s="1" t="s">
        <v>1116</v>
      </c>
      <c r="C729" s="19" t="s">
        <v>82</v>
      </c>
      <c r="D729" s="2">
        <v>0</v>
      </c>
      <c r="E729" s="2">
        <v>90</v>
      </c>
      <c r="F729" s="2">
        <v>0</v>
      </c>
      <c r="G729" s="2">
        <v>90</v>
      </c>
      <c r="H729" s="19" t="s">
        <v>72</v>
      </c>
      <c r="I729" s="4">
        <v>2023</v>
      </c>
      <c r="J729" s="4">
        <v>5</v>
      </c>
      <c r="K729" s="21">
        <v>5</v>
      </c>
      <c r="L729" s="1" t="s">
        <v>1608</v>
      </c>
      <c r="M729" s="19" t="s">
        <v>1609</v>
      </c>
      <c r="N729" s="4">
        <v>5</v>
      </c>
      <c r="O729" s="4">
        <v>1</v>
      </c>
      <c r="P729" s="5">
        <v>45040</v>
      </c>
      <c r="Q729" s="25">
        <f>VLOOKUP(H729,'[2]FDC1 zone Hyp1'!$A$2:$Y$43,24,0)</f>
        <v>29.56</v>
      </c>
      <c r="R729" s="25">
        <f>VLOOKUP(H729,'[2]FDC2 zone Hyp2'!$A$2:$AA$43,24,0)</f>
        <v>33.909999999999997</v>
      </c>
      <c r="S729" s="25">
        <f>VLOOKUP(H729,'[2]FDC1 Hyp3 taxeha1'!$A$1:$AA$43,27,0)</f>
        <v>0</v>
      </c>
      <c r="T729" s="26">
        <f t="shared" si="33"/>
        <v>147.79999999999998</v>
      </c>
      <c r="U729" s="26">
        <f t="shared" si="34"/>
        <v>169.54999999999998</v>
      </c>
      <c r="V729" s="26">
        <f t="shared" si="35"/>
        <v>0</v>
      </c>
    </row>
    <row r="730" spans="1:22" x14ac:dyDescent="0.35">
      <c r="A730" s="20">
        <v>520920</v>
      </c>
      <c r="B730" s="1" t="s">
        <v>1305</v>
      </c>
      <c r="C730" s="19" t="s">
        <v>450</v>
      </c>
      <c r="D730" s="2">
        <v>385.39</v>
      </c>
      <c r="E730" s="2">
        <v>340.71</v>
      </c>
      <c r="F730" s="2">
        <v>0</v>
      </c>
      <c r="G730" s="2">
        <v>726.1</v>
      </c>
      <c r="H730" s="19" t="s">
        <v>111</v>
      </c>
      <c r="I730" s="4">
        <v>2023</v>
      </c>
      <c r="J730" s="4">
        <v>25</v>
      </c>
      <c r="K730" s="21">
        <v>31</v>
      </c>
      <c r="L730" s="1" t="s">
        <v>1608</v>
      </c>
      <c r="M730" s="19" t="s">
        <v>1609</v>
      </c>
      <c r="N730" s="4">
        <v>31</v>
      </c>
      <c r="O730" s="4">
        <v>1</v>
      </c>
      <c r="P730" s="5">
        <v>45040</v>
      </c>
      <c r="Q730" s="25">
        <f>VLOOKUP(H730,'[2]FDC1 zone Hyp1'!$A$2:$Y$43,24,0)</f>
        <v>83.82</v>
      </c>
      <c r="R730" s="25">
        <f>VLOOKUP(H730,'[2]FDC2 zone Hyp2'!$A$2:$AA$43,24,0)</f>
        <v>88.42</v>
      </c>
      <c r="S730" s="25">
        <f>VLOOKUP(H730,'[2]FDC1 Hyp3 taxeha1'!$A$1:$AA$43,27,0)</f>
        <v>0</v>
      </c>
      <c r="T730" s="26">
        <f t="shared" si="33"/>
        <v>2598.4199999999996</v>
      </c>
      <c r="U730" s="26">
        <f t="shared" si="34"/>
        <v>2741.02</v>
      </c>
      <c r="V730" s="26">
        <f t="shared" si="35"/>
        <v>0</v>
      </c>
    </row>
    <row r="731" spans="1:22" x14ac:dyDescent="0.35">
      <c r="A731" s="20">
        <v>520921</v>
      </c>
      <c r="B731" s="1" t="s">
        <v>1546</v>
      </c>
      <c r="C731" s="19" t="s">
        <v>942</v>
      </c>
      <c r="D731" s="2">
        <v>0</v>
      </c>
      <c r="E731" s="2">
        <v>166.87</v>
      </c>
      <c r="F731" s="2">
        <v>0</v>
      </c>
      <c r="G731" s="2">
        <v>166.87</v>
      </c>
      <c r="H731" s="19" t="s">
        <v>930</v>
      </c>
      <c r="I731" s="4">
        <v>2023</v>
      </c>
      <c r="J731" s="4">
        <v>5</v>
      </c>
      <c r="K731" s="21">
        <v>5</v>
      </c>
      <c r="L731" s="1" t="s">
        <v>1608</v>
      </c>
      <c r="M731" s="19" t="s">
        <v>1609</v>
      </c>
      <c r="N731" s="4">
        <v>1</v>
      </c>
      <c r="O731" s="4">
        <v>1</v>
      </c>
      <c r="P731" s="5">
        <v>45040</v>
      </c>
      <c r="Q731" s="25">
        <f>VLOOKUP(H731,'[2]FDC1 zone Hyp1'!$A$2:$Y$43,24,0)</f>
        <v>112.64</v>
      </c>
      <c r="R731" s="25">
        <f>VLOOKUP(H731,'[2]FDC2 zone Hyp2'!$A$2:$AA$43,24,0)</f>
        <v>117.29</v>
      </c>
      <c r="S731" s="25">
        <f>VLOOKUP(H731,'[2]FDC1 Hyp3 taxeha1'!$A$1:$AA$43,27,0)</f>
        <v>0</v>
      </c>
      <c r="T731" s="26">
        <f t="shared" si="33"/>
        <v>563.20000000000005</v>
      </c>
      <c r="U731" s="26">
        <f t="shared" si="34"/>
        <v>586.45000000000005</v>
      </c>
      <c r="V731" s="26">
        <f t="shared" si="35"/>
        <v>0</v>
      </c>
    </row>
    <row r="732" spans="1:22" x14ac:dyDescent="0.35">
      <c r="A732" s="20">
        <v>520922</v>
      </c>
      <c r="B732" s="1" t="s">
        <v>1555</v>
      </c>
      <c r="C732" s="19" t="s">
        <v>975</v>
      </c>
      <c r="D732" s="2">
        <v>196.5</v>
      </c>
      <c r="E732" s="2">
        <v>27</v>
      </c>
      <c r="F732" s="2">
        <v>0</v>
      </c>
      <c r="G732" s="2">
        <v>223.5</v>
      </c>
      <c r="H732" s="19" t="s">
        <v>930</v>
      </c>
      <c r="I732" s="4">
        <v>2023</v>
      </c>
      <c r="J732" s="4">
        <v>3</v>
      </c>
      <c r="K732" s="21">
        <v>3</v>
      </c>
      <c r="L732" s="1" t="s">
        <v>1608</v>
      </c>
      <c r="M732" s="19" t="s">
        <v>1609</v>
      </c>
      <c r="O732" s="4">
        <v>1</v>
      </c>
      <c r="P732" s="5">
        <v>45040</v>
      </c>
      <c r="Q732" s="25">
        <f>VLOOKUP(H732,'[2]FDC1 zone Hyp1'!$A$2:$Y$43,24,0)</f>
        <v>112.64</v>
      </c>
      <c r="R732" s="25">
        <f>VLOOKUP(H732,'[2]FDC2 zone Hyp2'!$A$2:$AA$43,24,0)</f>
        <v>117.29</v>
      </c>
      <c r="S732" s="25">
        <f>VLOOKUP(H732,'[2]FDC1 Hyp3 taxeha1'!$A$1:$AA$43,27,0)</f>
        <v>0</v>
      </c>
      <c r="T732" s="26">
        <f t="shared" si="33"/>
        <v>337.92</v>
      </c>
      <c r="U732" s="26">
        <f t="shared" si="34"/>
        <v>351.87</v>
      </c>
      <c r="V732" s="26">
        <f t="shared" si="35"/>
        <v>0</v>
      </c>
    </row>
    <row r="733" spans="1:22" x14ac:dyDescent="0.35">
      <c r="A733" s="20">
        <v>520923</v>
      </c>
      <c r="B733" s="1" t="s">
        <v>1135</v>
      </c>
      <c r="C733" s="19" t="s">
        <v>98</v>
      </c>
      <c r="D733" s="2">
        <v>0</v>
      </c>
      <c r="E733" s="2">
        <v>57</v>
      </c>
      <c r="F733" s="2">
        <v>0</v>
      </c>
      <c r="G733" s="2">
        <v>57</v>
      </c>
      <c r="H733" s="19" t="s">
        <v>86</v>
      </c>
      <c r="I733" s="4">
        <v>2023</v>
      </c>
      <c r="J733" s="4">
        <v>4</v>
      </c>
      <c r="K733" s="21">
        <v>4</v>
      </c>
      <c r="L733" s="1" t="s">
        <v>1608</v>
      </c>
      <c r="M733" s="19" t="s">
        <v>1609</v>
      </c>
      <c r="N733" s="4">
        <v>1</v>
      </c>
      <c r="O733" s="4">
        <v>1</v>
      </c>
      <c r="P733" s="5">
        <v>45040</v>
      </c>
      <c r="Q733" s="25">
        <f>VLOOKUP(H733,'[2]FDC1 zone Hyp1'!$A$2:$Y$43,24,0)</f>
        <v>94.34</v>
      </c>
      <c r="R733" s="25">
        <f>VLOOKUP(H733,'[2]FDC2 zone Hyp2'!$A$2:$AA$43,24,0)</f>
        <v>98.85</v>
      </c>
      <c r="S733" s="25">
        <f>VLOOKUP(H733,'[2]FDC1 Hyp3 taxeha1'!$A$1:$AA$43,27,0)</f>
        <v>0</v>
      </c>
      <c r="T733" s="26">
        <f t="shared" si="33"/>
        <v>377.36</v>
      </c>
      <c r="U733" s="26">
        <f t="shared" si="34"/>
        <v>395.4</v>
      </c>
      <c r="V733" s="26">
        <f t="shared" si="35"/>
        <v>0</v>
      </c>
    </row>
    <row r="734" spans="1:22" x14ac:dyDescent="0.35">
      <c r="A734" s="20">
        <v>520924</v>
      </c>
      <c r="B734" s="1" t="s">
        <v>1333</v>
      </c>
      <c r="C734" s="19" t="s">
        <v>505</v>
      </c>
      <c r="D734" s="2">
        <v>41.18</v>
      </c>
      <c r="E734" s="2">
        <v>6.61</v>
      </c>
      <c r="F734" s="2">
        <v>0</v>
      </c>
      <c r="G734" s="2">
        <v>47.79</v>
      </c>
      <c r="H734" s="19" t="s">
        <v>492</v>
      </c>
      <c r="I734" s="4">
        <v>2023</v>
      </c>
      <c r="J734" s="4">
        <v>1</v>
      </c>
      <c r="K734" s="21">
        <v>1</v>
      </c>
      <c r="L734" s="1" t="s">
        <v>1608</v>
      </c>
      <c r="M734" s="19" t="s">
        <v>1609</v>
      </c>
      <c r="O734" s="4">
        <v>1</v>
      </c>
      <c r="P734" s="5">
        <v>45040</v>
      </c>
      <c r="Q734" s="25">
        <f>VLOOKUP(H734,'[2]FDC1 zone Hyp1'!$A$2:$Y$43,24,0)</f>
        <v>96.97</v>
      </c>
      <c r="R734" s="25">
        <f>VLOOKUP(H734,'[2]FDC2 zone Hyp2'!$A$2:$AA$43,24,0)</f>
        <v>101.32</v>
      </c>
      <c r="S734" s="25">
        <f>VLOOKUP(H734,'[2]FDC1 Hyp3 taxeha1'!$A$1:$AA$43,27,0)</f>
        <v>0</v>
      </c>
      <c r="T734" s="26">
        <f t="shared" si="33"/>
        <v>96.97</v>
      </c>
      <c r="U734" s="26">
        <f t="shared" si="34"/>
        <v>101.32</v>
      </c>
      <c r="V734" s="26">
        <f t="shared" si="35"/>
        <v>0</v>
      </c>
    </row>
    <row r="735" spans="1:22" x14ac:dyDescent="0.35">
      <c r="A735" s="20">
        <v>520925</v>
      </c>
      <c r="B735" s="1" t="s">
        <v>1098</v>
      </c>
      <c r="C735" s="19" t="s">
        <v>6</v>
      </c>
      <c r="D735" s="2">
        <v>95.33</v>
      </c>
      <c r="E735" s="2">
        <v>0.94</v>
      </c>
      <c r="F735" s="2">
        <v>0</v>
      </c>
      <c r="G735" s="2">
        <v>96.27</v>
      </c>
      <c r="H735" s="19" t="s">
        <v>5</v>
      </c>
      <c r="I735" s="4">
        <v>2023</v>
      </c>
      <c r="J735" s="4">
        <v>1</v>
      </c>
      <c r="K735" s="21">
        <v>1</v>
      </c>
      <c r="L735" s="1" t="s">
        <v>1608</v>
      </c>
      <c r="M735" s="19" t="s">
        <v>1609</v>
      </c>
      <c r="N735" s="4">
        <v>1</v>
      </c>
      <c r="O735" s="4">
        <v>1</v>
      </c>
      <c r="P735" s="5">
        <v>45040</v>
      </c>
      <c r="Q735" s="25">
        <f>VLOOKUP(H735,'[2]FDC1 zone Hyp1'!$A$2:$Y$43,24,0)</f>
        <v>41.51</v>
      </c>
      <c r="R735" s="25">
        <f>VLOOKUP(H735,'[2]FDC2 zone Hyp2'!$A$2:$AA$43,24,0)</f>
        <v>46.42</v>
      </c>
      <c r="S735" s="25">
        <f>VLOOKUP(H735,'[2]FDC1 Hyp3 taxeha1'!$A$1:$AA$43,27,0)</f>
        <v>0</v>
      </c>
      <c r="T735" s="26">
        <f t="shared" si="33"/>
        <v>41.51</v>
      </c>
      <c r="U735" s="26">
        <f t="shared" si="34"/>
        <v>46.42</v>
      </c>
      <c r="V735" s="26">
        <f t="shared" si="35"/>
        <v>0</v>
      </c>
    </row>
    <row r="736" spans="1:22" x14ac:dyDescent="0.35">
      <c r="A736" s="20">
        <v>520926</v>
      </c>
      <c r="B736" s="1" t="s">
        <v>1060</v>
      </c>
      <c r="C736" s="19" t="s">
        <v>173</v>
      </c>
      <c r="D736" s="2">
        <v>116.47</v>
      </c>
      <c r="E736" s="2">
        <v>23.21</v>
      </c>
      <c r="F736" s="2">
        <v>0</v>
      </c>
      <c r="G736" s="2">
        <v>139.68</v>
      </c>
      <c r="H736" s="19" t="s">
        <v>12</v>
      </c>
      <c r="I736" s="4">
        <v>2023</v>
      </c>
      <c r="J736" s="4">
        <v>2</v>
      </c>
      <c r="K736" s="21">
        <v>3</v>
      </c>
      <c r="L736" s="1" t="s">
        <v>1608</v>
      </c>
      <c r="M736" s="19" t="s">
        <v>1609</v>
      </c>
      <c r="N736" s="4">
        <v>1</v>
      </c>
      <c r="O736" s="4">
        <v>1</v>
      </c>
      <c r="P736" s="5">
        <v>45040</v>
      </c>
      <c r="Q736" s="25">
        <f>VLOOKUP(H736,'[2]FDC1 zone Hyp1'!$A$2:$Y$43,24,0)</f>
        <v>14.75</v>
      </c>
      <c r="R736" s="25">
        <f>VLOOKUP(H736,'[2]FDC2 zone Hyp2'!$A$2:$AA$43,24,0)</f>
        <v>20.51</v>
      </c>
      <c r="S736" s="25">
        <f>VLOOKUP(H736,'[2]FDC1 Hyp3 taxeha1'!$A$1:$AA$43,27,0)</f>
        <v>0</v>
      </c>
      <c r="T736" s="26">
        <f t="shared" si="33"/>
        <v>44.25</v>
      </c>
      <c r="U736" s="26">
        <f t="shared" si="34"/>
        <v>61.53</v>
      </c>
      <c r="V736" s="26">
        <f t="shared" si="35"/>
        <v>0</v>
      </c>
    </row>
    <row r="737" spans="1:22" x14ac:dyDescent="0.35">
      <c r="A737" s="20">
        <v>520927</v>
      </c>
      <c r="B737" s="1" t="s">
        <v>1233</v>
      </c>
      <c r="C737" s="19" t="s">
        <v>286</v>
      </c>
      <c r="D737" s="2">
        <v>435.48</v>
      </c>
      <c r="E737" s="2">
        <v>57.85</v>
      </c>
      <c r="F737" s="2">
        <v>0</v>
      </c>
      <c r="G737" s="2">
        <v>493.33</v>
      </c>
      <c r="H737" s="19" t="s">
        <v>285</v>
      </c>
      <c r="I737" s="4">
        <v>2023</v>
      </c>
      <c r="J737" s="4">
        <v>4</v>
      </c>
      <c r="K737" s="21">
        <v>4</v>
      </c>
      <c r="L737" s="1" t="s">
        <v>1608</v>
      </c>
      <c r="M737" s="19" t="s">
        <v>1609</v>
      </c>
      <c r="N737" s="4">
        <v>4</v>
      </c>
      <c r="O737" s="4">
        <v>1</v>
      </c>
      <c r="P737" s="5">
        <v>45040</v>
      </c>
      <c r="Q737" s="25">
        <f>VLOOKUP(H737,'[2]FDC1 zone Hyp1'!$A$2:$Y$43,24,0)</f>
        <v>62.39</v>
      </c>
      <c r="R737" s="25">
        <f>VLOOKUP(H737,'[2]FDC2 zone Hyp2'!$A$2:$AA$43,24,0)</f>
        <v>67.22</v>
      </c>
      <c r="S737" s="25">
        <f>VLOOKUP(H737,'[2]FDC1 Hyp3 taxeha1'!$A$1:$AA$43,27,0)</f>
        <v>0</v>
      </c>
      <c r="T737" s="26">
        <f t="shared" si="33"/>
        <v>249.56</v>
      </c>
      <c r="U737" s="26">
        <f t="shared" si="34"/>
        <v>268.88</v>
      </c>
      <c r="V737" s="26">
        <f t="shared" si="35"/>
        <v>0</v>
      </c>
    </row>
    <row r="738" spans="1:22" x14ac:dyDescent="0.35">
      <c r="A738" s="20">
        <v>520928</v>
      </c>
      <c r="B738" s="1" t="s">
        <v>1058</v>
      </c>
      <c r="C738" s="19" t="s">
        <v>27</v>
      </c>
      <c r="D738" s="2">
        <v>0</v>
      </c>
      <c r="E738" s="2">
        <v>698</v>
      </c>
      <c r="F738" s="2">
        <v>0</v>
      </c>
      <c r="G738" s="2">
        <v>698</v>
      </c>
      <c r="H738" s="19" t="s">
        <v>86</v>
      </c>
      <c r="I738" s="4">
        <v>2023</v>
      </c>
      <c r="J738" s="4">
        <v>65</v>
      </c>
      <c r="K738" s="21">
        <v>65</v>
      </c>
      <c r="L738" s="1" t="s">
        <v>1608</v>
      </c>
      <c r="M738" s="19" t="s">
        <v>1609</v>
      </c>
      <c r="N738" s="4">
        <v>60</v>
      </c>
      <c r="O738" s="4">
        <v>1</v>
      </c>
      <c r="P738" s="5">
        <v>45040</v>
      </c>
      <c r="Q738" s="25">
        <f>VLOOKUP(H738,'[2]FDC1 zone Hyp1'!$A$2:$Y$43,24,0)</f>
        <v>94.34</v>
      </c>
      <c r="R738" s="25">
        <f>VLOOKUP(H738,'[2]FDC2 zone Hyp2'!$A$2:$AA$43,24,0)</f>
        <v>98.85</v>
      </c>
      <c r="S738" s="25">
        <f>VLOOKUP(H738,'[2]FDC1 Hyp3 taxeha1'!$A$1:$AA$43,27,0)</f>
        <v>0</v>
      </c>
      <c r="T738" s="26">
        <f t="shared" si="33"/>
        <v>6132.1</v>
      </c>
      <c r="U738" s="26">
        <f t="shared" si="34"/>
        <v>6425.25</v>
      </c>
      <c r="V738" s="26">
        <f t="shared" si="35"/>
        <v>0</v>
      </c>
    </row>
    <row r="739" spans="1:22" x14ac:dyDescent="0.35">
      <c r="A739" s="20">
        <v>520929</v>
      </c>
      <c r="B739" s="1" t="s">
        <v>1138</v>
      </c>
      <c r="C739" s="19" t="s">
        <v>1137</v>
      </c>
      <c r="D739" s="2">
        <v>37.479999999999997</v>
      </c>
      <c r="E739" s="2">
        <v>14.36</v>
      </c>
      <c r="F739" s="2">
        <v>0</v>
      </c>
      <c r="G739" s="2">
        <v>51.84</v>
      </c>
      <c r="H739" s="19" t="s">
        <v>86</v>
      </c>
      <c r="I739" s="4">
        <v>2023</v>
      </c>
      <c r="J739" s="4">
        <v>1</v>
      </c>
      <c r="K739" s="21">
        <v>1</v>
      </c>
      <c r="L739" s="1" t="s">
        <v>1608</v>
      </c>
      <c r="M739" s="19" t="s">
        <v>1609</v>
      </c>
      <c r="N739" s="4">
        <v>1</v>
      </c>
      <c r="O739" s="4">
        <v>1</v>
      </c>
      <c r="P739" s="5">
        <v>45040</v>
      </c>
      <c r="Q739" s="25">
        <f>VLOOKUP(H739,'[2]FDC1 zone Hyp1'!$A$2:$Y$43,24,0)</f>
        <v>94.34</v>
      </c>
      <c r="R739" s="25">
        <f>VLOOKUP(H739,'[2]FDC2 zone Hyp2'!$A$2:$AA$43,24,0)</f>
        <v>98.85</v>
      </c>
      <c r="S739" s="25">
        <f>VLOOKUP(H739,'[2]FDC1 Hyp3 taxeha1'!$A$1:$AA$43,27,0)</f>
        <v>0</v>
      </c>
      <c r="T739" s="26">
        <f t="shared" si="33"/>
        <v>94.34</v>
      </c>
      <c r="U739" s="26">
        <f t="shared" si="34"/>
        <v>98.85</v>
      </c>
      <c r="V739" s="26">
        <f t="shared" si="35"/>
        <v>0</v>
      </c>
    </row>
    <row r="740" spans="1:22" x14ac:dyDescent="0.35">
      <c r="A740" s="20">
        <v>520930</v>
      </c>
      <c r="B740" s="1" t="s">
        <v>1174</v>
      </c>
      <c r="C740" s="19" t="s">
        <v>217</v>
      </c>
      <c r="D740" s="2">
        <v>0</v>
      </c>
      <c r="E740" s="2">
        <v>12.13</v>
      </c>
      <c r="F740" s="2">
        <v>0</v>
      </c>
      <c r="G740" s="2">
        <v>12.13</v>
      </c>
      <c r="H740" s="19" t="s">
        <v>181</v>
      </c>
      <c r="I740" s="4">
        <v>2023</v>
      </c>
      <c r="J740" s="4">
        <v>5</v>
      </c>
      <c r="K740" s="21">
        <v>1</v>
      </c>
      <c r="L740" s="1" t="s">
        <v>1608</v>
      </c>
      <c r="M740" s="19" t="s">
        <v>1609</v>
      </c>
      <c r="N740" s="4">
        <v>1</v>
      </c>
      <c r="O740" s="4">
        <v>1</v>
      </c>
      <c r="P740" s="5">
        <v>45040</v>
      </c>
      <c r="Q740" s="25">
        <f>VLOOKUP(H740,'[2]FDC1 zone Hyp1'!$A$2:$Y$43,24,0)</f>
        <v>58.01</v>
      </c>
      <c r="R740" s="25">
        <f>VLOOKUP(H740,'[2]FDC2 zone Hyp2'!$A$2:$AA$43,24,0)</f>
        <v>62.43</v>
      </c>
      <c r="S740" s="25">
        <f>VLOOKUP(H740,'[2]FDC1 Hyp3 taxeha1'!$A$1:$AA$43,27,0)</f>
        <v>0</v>
      </c>
      <c r="T740" s="26">
        <f t="shared" si="33"/>
        <v>58.01</v>
      </c>
      <c r="U740" s="26">
        <f t="shared" si="34"/>
        <v>62.43</v>
      </c>
      <c r="V740" s="26">
        <f t="shared" si="35"/>
        <v>0</v>
      </c>
    </row>
    <row r="741" spans="1:22" x14ac:dyDescent="0.35">
      <c r="A741" s="20">
        <v>520931</v>
      </c>
      <c r="B741" s="1" t="s">
        <v>1218</v>
      </c>
      <c r="C741" s="19" t="s">
        <v>206</v>
      </c>
      <c r="D741" s="2">
        <v>0</v>
      </c>
      <c r="E741" s="2">
        <v>42.05</v>
      </c>
      <c r="F741" s="2">
        <v>0</v>
      </c>
      <c r="G741" s="2">
        <v>42.05</v>
      </c>
      <c r="H741" s="19" t="s">
        <v>853</v>
      </c>
      <c r="I741" s="4">
        <v>2023</v>
      </c>
      <c r="J741" s="4">
        <v>4</v>
      </c>
      <c r="K741" s="21">
        <v>4</v>
      </c>
      <c r="L741" s="1" t="s">
        <v>1608</v>
      </c>
      <c r="M741" s="19" t="s">
        <v>1609</v>
      </c>
      <c r="N741" s="4">
        <v>2</v>
      </c>
      <c r="O741" s="4">
        <v>1</v>
      </c>
      <c r="P741" s="5">
        <v>45040</v>
      </c>
      <c r="Q741" s="25">
        <f>VLOOKUP(H741,'[2]FDC1 zone Hyp1'!$A$2:$Y$43,24,0)</f>
        <v>0</v>
      </c>
      <c r="R741" s="25">
        <f>VLOOKUP(H741,'[2]FDC2 zone Hyp2'!$A$2:$AA$43,24,0)</f>
        <v>0</v>
      </c>
      <c r="S741" s="25">
        <f>VLOOKUP(H741,'[2]FDC1 Hyp3 taxeha1'!$A$1:$AA$43,27,0)</f>
        <v>0</v>
      </c>
      <c r="T741" s="26">
        <f t="shared" si="33"/>
        <v>0</v>
      </c>
      <c r="U741" s="26">
        <f t="shared" si="34"/>
        <v>0</v>
      </c>
      <c r="V741" s="26">
        <f t="shared" si="35"/>
        <v>0</v>
      </c>
    </row>
    <row r="742" spans="1:22" x14ac:dyDescent="0.35">
      <c r="A742" s="20">
        <v>520932</v>
      </c>
      <c r="B742" s="1" t="s">
        <v>1062</v>
      </c>
      <c r="C742" s="19" t="s">
        <v>206</v>
      </c>
      <c r="D742" s="2">
        <v>79.09</v>
      </c>
      <c r="E742" s="2">
        <v>26.69</v>
      </c>
      <c r="F742" s="2">
        <v>0</v>
      </c>
      <c r="G742" s="2">
        <v>105.78</v>
      </c>
      <c r="H742" s="19" t="s">
        <v>181</v>
      </c>
      <c r="I742" s="4">
        <v>2023</v>
      </c>
      <c r="J742" s="4">
        <v>5</v>
      </c>
      <c r="K742" s="21">
        <v>5</v>
      </c>
      <c r="L742" s="1" t="s">
        <v>1608</v>
      </c>
      <c r="M742" s="19" t="s">
        <v>1609</v>
      </c>
      <c r="N742" s="4">
        <v>5</v>
      </c>
      <c r="O742" s="4">
        <v>1</v>
      </c>
      <c r="P742" s="5">
        <v>45040</v>
      </c>
      <c r="Q742" s="25">
        <f>VLOOKUP(H742,'[2]FDC1 zone Hyp1'!$A$2:$Y$43,24,0)</f>
        <v>58.01</v>
      </c>
      <c r="R742" s="25">
        <f>VLOOKUP(H742,'[2]FDC2 zone Hyp2'!$A$2:$AA$43,24,0)</f>
        <v>62.43</v>
      </c>
      <c r="S742" s="25">
        <f>VLOOKUP(H742,'[2]FDC1 Hyp3 taxeha1'!$A$1:$AA$43,27,0)</f>
        <v>0</v>
      </c>
      <c r="T742" s="26">
        <f t="shared" si="33"/>
        <v>290.05</v>
      </c>
      <c r="U742" s="26">
        <f t="shared" si="34"/>
        <v>312.14999999999998</v>
      </c>
      <c r="V742" s="26">
        <f t="shared" si="35"/>
        <v>0</v>
      </c>
    </row>
    <row r="743" spans="1:22" x14ac:dyDescent="0.35">
      <c r="A743" s="20">
        <v>520933</v>
      </c>
      <c r="B743" s="1" t="s">
        <v>1458</v>
      </c>
      <c r="C743" s="19" t="s">
        <v>761</v>
      </c>
      <c r="D743" s="2">
        <v>80.12</v>
      </c>
      <c r="E743" s="2">
        <v>6.05</v>
      </c>
      <c r="F743" s="2">
        <v>0</v>
      </c>
      <c r="G743" s="2">
        <v>86.17</v>
      </c>
      <c r="H743" s="19" t="s">
        <v>754</v>
      </c>
      <c r="I743" s="4">
        <v>2023</v>
      </c>
      <c r="J743" s="4">
        <v>1</v>
      </c>
      <c r="K743" s="21">
        <v>3</v>
      </c>
      <c r="L743" s="1" t="s">
        <v>1608</v>
      </c>
      <c r="M743" s="19" t="s">
        <v>1609</v>
      </c>
      <c r="N743" s="4">
        <v>3</v>
      </c>
      <c r="O743" s="4">
        <v>1</v>
      </c>
      <c r="P743" s="5">
        <v>45040</v>
      </c>
      <c r="Q743" s="25">
        <f>VLOOKUP(H743,'[2]FDC1 zone Hyp1'!$A$2:$Y$43,24,0)</f>
        <v>18.399999999999999</v>
      </c>
      <c r="R743" s="25">
        <f>VLOOKUP(H743,'[2]FDC2 zone Hyp2'!$A$2:$AA$43,24,0)</f>
        <v>23.05</v>
      </c>
      <c r="S743" s="25">
        <f>VLOOKUP(H743,'[2]FDC1 Hyp3 taxeha1'!$A$1:$AA$43,27,0)</f>
        <v>0</v>
      </c>
      <c r="T743" s="26">
        <f t="shared" si="33"/>
        <v>55.199999999999996</v>
      </c>
      <c r="U743" s="26">
        <f t="shared" si="34"/>
        <v>69.150000000000006</v>
      </c>
      <c r="V743" s="26">
        <f t="shared" si="35"/>
        <v>0</v>
      </c>
    </row>
    <row r="744" spans="1:22" x14ac:dyDescent="0.35">
      <c r="A744" s="20">
        <v>520934</v>
      </c>
      <c r="B744" s="1" t="s">
        <v>1100</v>
      </c>
      <c r="C744" s="19" t="s">
        <v>45</v>
      </c>
      <c r="D744" s="2">
        <v>0</v>
      </c>
      <c r="E744" s="2">
        <v>235</v>
      </c>
      <c r="F744" s="2">
        <v>0</v>
      </c>
      <c r="G744" s="2">
        <v>235</v>
      </c>
      <c r="H744" s="19" t="s">
        <v>39</v>
      </c>
      <c r="I744" s="4">
        <v>2023</v>
      </c>
      <c r="J744" s="4">
        <v>25</v>
      </c>
      <c r="K744" s="21">
        <v>25</v>
      </c>
      <c r="L744" s="1" t="s">
        <v>1608</v>
      </c>
      <c r="M744" s="19" t="s">
        <v>1609</v>
      </c>
      <c r="N744" s="4">
        <v>14</v>
      </c>
      <c r="O744" s="4">
        <v>1</v>
      </c>
      <c r="P744" s="5">
        <v>45040</v>
      </c>
      <c r="Q744" s="25">
        <f>VLOOKUP(H744,'[2]FDC1 zone Hyp1'!$A$2:$Y$43,24,0)</f>
        <v>26.07</v>
      </c>
      <c r="R744" s="25">
        <f>VLOOKUP(H744,'[2]FDC2 zone Hyp2'!$A$2:$AA$43,24,0)</f>
        <v>30.29</v>
      </c>
      <c r="S744" s="25">
        <f>VLOOKUP(H744,'[2]FDC1 Hyp3 taxeha1'!$A$1:$AA$43,27,0)</f>
        <v>0</v>
      </c>
      <c r="T744" s="26">
        <f t="shared" si="33"/>
        <v>651.75</v>
      </c>
      <c r="U744" s="26">
        <f t="shared" si="34"/>
        <v>757.25</v>
      </c>
      <c r="V744" s="26">
        <f t="shared" si="35"/>
        <v>0</v>
      </c>
    </row>
    <row r="745" spans="1:22" x14ac:dyDescent="0.35">
      <c r="A745" s="20">
        <v>520935</v>
      </c>
      <c r="B745" s="1" t="s">
        <v>1465</v>
      </c>
      <c r="C745" s="19" t="s">
        <v>739</v>
      </c>
      <c r="D745" s="2">
        <v>0</v>
      </c>
      <c r="E745" s="2">
        <v>24.99</v>
      </c>
      <c r="F745" s="2">
        <v>0</v>
      </c>
      <c r="G745" s="2">
        <v>24.99</v>
      </c>
      <c r="H745" s="19" t="s">
        <v>734</v>
      </c>
      <c r="I745" s="4">
        <v>2023</v>
      </c>
      <c r="J745" s="4">
        <v>1</v>
      </c>
      <c r="K745" s="21">
        <v>1</v>
      </c>
      <c r="L745" s="1" t="s">
        <v>1608</v>
      </c>
      <c r="M745" s="19" t="s">
        <v>1609</v>
      </c>
      <c r="N745" s="4">
        <v>1</v>
      </c>
      <c r="O745" s="4">
        <v>1</v>
      </c>
      <c r="P745" s="5">
        <v>45040</v>
      </c>
      <c r="Q745" s="25">
        <f>VLOOKUP(H745,'[2]FDC1 zone Hyp1'!$A$2:$Y$43,24,0)</f>
        <v>172.84</v>
      </c>
      <c r="R745" s="25">
        <f>VLOOKUP(H745,'[2]FDC2 zone Hyp2'!$A$2:$AA$43,24,0)</f>
        <v>177.91</v>
      </c>
      <c r="S745" s="25">
        <f>VLOOKUP(H745,'[2]FDC1 Hyp3 taxeha1'!$A$1:$AA$43,27,0)</f>
        <v>0</v>
      </c>
      <c r="T745" s="26">
        <f t="shared" si="33"/>
        <v>172.84</v>
      </c>
      <c r="U745" s="26">
        <f t="shared" si="34"/>
        <v>177.91</v>
      </c>
      <c r="V745" s="26">
        <f t="shared" si="35"/>
        <v>0</v>
      </c>
    </row>
    <row r="746" spans="1:22" x14ac:dyDescent="0.35">
      <c r="A746" s="20">
        <v>520936</v>
      </c>
      <c r="B746" s="1" t="s">
        <v>1160</v>
      </c>
      <c r="C746" s="19" t="s">
        <v>1159</v>
      </c>
      <c r="D746" s="2">
        <v>38.4</v>
      </c>
      <c r="E746" s="2">
        <v>196.42</v>
      </c>
      <c r="F746" s="2">
        <v>0</v>
      </c>
      <c r="G746" s="2">
        <v>234.82</v>
      </c>
      <c r="H746" s="19" t="s">
        <v>787</v>
      </c>
      <c r="I746" s="4">
        <v>2023</v>
      </c>
      <c r="J746" s="4">
        <v>6</v>
      </c>
      <c r="K746" s="21">
        <v>6</v>
      </c>
      <c r="L746" s="1" t="s">
        <v>1608</v>
      </c>
      <c r="M746" s="19" t="s">
        <v>1609</v>
      </c>
      <c r="N746" s="4">
        <v>2</v>
      </c>
      <c r="O746" s="4">
        <v>1</v>
      </c>
      <c r="P746" s="5">
        <v>45040</v>
      </c>
      <c r="Q746" s="25">
        <f>VLOOKUP(H746,'[2]FDC1 zone Hyp1'!$A$2:$Y$43,24,0)</f>
        <v>0</v>
      </c>
      <c r="R746" s="25">
        <f>VLOOKUP(H746,'[2]FDC2 zone Hyp2'!$A$2:$AA$43,24,0)</f>
        <v>0</v>
      </c>
      <c r="S746" s="25">
        <f>VLOOKUP(H746,'[2]FDC1 Hyp3 taxeha1'!$A$1:$AA$43,27,0)</f>
        <v>0</v>
      </c>
      <c r="T746" s="26">
        <f t="shared" si="33"/>
        <v>0</v>
      </c>
      <c r="U746" s="26">
        <f t="shared" si="34"/>
        <v>0</v>
      </c>
      <c r="V746" s="26">
        <f t="shared" si="35"/>
        <v>0</v>
      </c>
    </row>
    <row r="747" spans="1:22" x14ac:dyDescent="0.35">
      <c r="A747" s="20">
        <v>520938</v>
      </c>
      <c r="B747" s="1" t="s">
        <v>1475</v>
      </c>
      <c r="C747" s="19" t="s">
        <v>753</v>
      </c>
      <c r="D747" s="2">
        <v>346.59</v>
      </c>
      <c r="E747" s="2">
        <v>35.58</v>
      </c>
      <c r="F747" s="2">
        <v>0</v>
      </c>
      <c r="G747" s="2">
        <v>382.17</v>
      </c>
      <c r="H747" s="19" t="s">
        <v>743</v>
      </c>
      <c r="I747" s="4">
        <v>2023</v>
      </c>
      <c r="J747" s="4">
        <v>4</v>
      </c>
      <c r="K747" s="21">
        <v>8</v>
      </c>
      <c r="L747" s="1" t="s">
        <v>1608</v>
      </c>
      <c r="M747" s="19" t="s">
        <v>1609</v>
      </c>
      <c r="N747" s="4">
        <v>5</v>
      </c>
      <c r="O747" s="4">
        <v>1</v>
      </c>
      <c r="P747" s="5">
        <v>45040</v>
      </c>
      <c r="Q747" s="25">
        <f>VLOOKUP(H747,'[2]FDC1 zone Hyp1'!$A$2:$Y$43,24,0)</f>
        <v>0</v>
      </c>
      <c r="R747" s="25">
        <f>VLOOKUP(H747,'[2]FDC2 zone Hyp2'!$A$2:$AA$43,24,0)</f>
        <v>0.11</v>
      </c>
      <c r="S747" s="25">
        <f>VLOOKUP(H747,'[2]FDC1 Hyp3 taxeha1'!$A$1:$AA$43,27,0)</f>
        <v>0</v>
      </c>
      <c r="T747" s="26">
        <f t="shared" si="33"/>
        <v>0</v>
      </c>
      <c r="U747" s="26">
        <f t="shared" si="34"/>
        <v>0.88</v>
      </c>
      <c r="V747" s="26">
        <f t="shared" si="35"/>
        <v>0</v>
      </c>
    </row>
    <row r="748" spans="1:22" x14ac:dyDescent="0.35">
      <c r="A748" s="20">
        <v>520939</v>
      </c>
      <c r="B748" s="1" t="s">
        <v>1475</v>
      </c>
      <c r="C748" s="19" t="s">
        <v>753</v>
      </c>
      <c r="D748" s="2">
        <v>104.3</v>
      </c>
      <c r="E748" s="2">
        <v>4.95</v>
      </c>
      <c r="F748" s="2">
        <v>0</v>
      </c>
      <c r="G748" s="2">
        <v>109.25</v>
      </c>
      <c r="H748" s="19" t="s">
        <v>910</v>
      </c>
      <c r="I748" s="4">
        <v>2023</v>
      </c>
      <c r="J748" s="4">
        <v>1</v>
      </c>
      <c r="K748" s="21">
        <v>1</v>
      </c>
      <c r="L748" s="1" t="s">
        <v>1608</v>
      </c>
      <c r="M748" s="19" t="s">
        <v>1609</v>
      </c>
      <c r="O748" s="4">
        <v>1</v>
      </c>
      <c r="P748" s="5">
        <v>45040</v>
      </c>
      <c r="Q748" s="25">
        <f>VLOOKUP(H748,'[2]FDC1 zone Hyp1'!$A$2:$Y$43,24,0)</f>
        <v>60.57</v>
      </c>
      <c r="R748" s="25">
        <f>VLOOKUP(H748,'[2]FDC2 zone Hyp2'!$A$2:$AA$43,24,0)</f>
        <v>65.290000000000006</v>
      </c>
      <c r="S748" s="25">
        <f>VLOOKUP(H748,'[2]FDC1 Hyp3 taxeha1'!$A$1:$AA$43,27,0)</f>
        <v>0</v>
      </c>
      <c r="T748" s="26">
        <f t="shared" si="33"/>
        <v>60.57</v>
      </c>
      <c r="U748" s="26">
        <f t="shared" si="34"/>
        <v>65.290000000000006</v>
      </c>
      <c r="V748" s="26">
        <f t="shared" si="35"/>
        <v>0</v>
      </c>
    </row>
    <row r="749" spans="1:22" x14ac:dyDescent="0.35">
      <c r="A749" s="20">
        <v>520940</v>
      </c>
      <c r="B749" s="1" t="s">
        <v>1351</v>
      </c>
      <c r="C749" s="19" t="s">
        <v>531</v>
      </c>
      <c r="D749" s="2">
        <v>243.82</v>
      </c>
      <c r="E749" s="2">
        <v>121.49</v>
      </c>
      <c r="F749" s="2">
        <v>0</v>
      </c>
      <c r="G749" s="2">
        <v>365.31</v>
      </c>
      <c r="H749" s="19" t="s">
        <v>492</v>
      </c>
      <c r="I749" s="4">
        <v>2023</v>
      </c>
      <c r="J749" s="4">
        <v>3</v>
      </c>
      <c r="K749" s="21">
        <v>3</v>
      </c>
      <c r="L749" s="1" t="s">
        <v>1608</v>
      </c>
      <c r="M749" s="19" t="s">
        <v>1609</v>
      </c>
      <c r="N749" s="4">
        <v>1</v>
      </c>
      <c r="O749" s="4">
        <v>1</v>
      </c>
      <c r="P749" s="5">
        <v>45040</v>
      </c>
      <c r="Q749" s="25">
        <f>VLOOKUP(H749,'[2]FDC1 zone Hyp1'!$A$2:$Y$43,24,0)</f>
        <v>96.97</v>
      </c>
      <c r="R749" s="25">
        <f>VLOOKUP(H749,'[2]FDC2 zone Hyp2'!$A$2:$AA$43,24,0)</f>
        <v>101.32</v>
      </c>
      <c r="S749" s="25">
        <f>VLOOKUP(H749,'[2]FDC1 Hyp3 taxeha1'!$A$1:$AA$43,27,0)</f>
        <v>0</v>
      </c>
      <c r="T749" s="26">
        <f t="shared" si="33"/>
        <v>290.90999999999997</v>
      </c>
      <c r="U749" s="26">
        <f t="shared" si="34"/>
        <v>303.95999999999998</v>
      </c>
      <c r="V749" s="26">
        <f t="shared" si="35"/>
        <v>0</v>
      </c>
    </row>
    <row r="750" spans="1:22" x14ac:dyDescent="0.35">
      <c r="A750" s="20">
        <v>520942</v>
      </c>
      <c r="B750" s="1" t="s">
        <v>1456</v>
      </c>
      <c r="C750" s="19" t="s">
        <v>809</v>
      </c>
      <c r="D750" s="2">
        <v>627.83000000000004</v>
      </c>
      <c r="E750" s="2">
        <v>406.7</v>
      </c>
      <c r="F750" s="2">
        <v>0</v>
      </c>
      <c r="G750" s="2">
        <v>1034.53</v>
      </c>
      <c r="H750" s="19" t="s">
        <v>787</v>
      </c>
      <c r="I750" s="4">
        <v>2023</v>
      </c>
      <c r="J750" s="4">
        <v>25</v>
      </c>
      <c r="K750" s="21">
        <v>25</v>
      </c>
      <c r="L750" s="1" t="s">
        <v>1608</v>
      </c>
      <c r="M750" s="19" t="s">
        <v>1609</v>
      </c>
      <c r="N750" s="4">
        <v>22</v>
      </c>
      <c r="O750" s="4">
        <v>1</v>
      </c>
      <c r="P750" s="5">
        <v>45040</v>
      </c>
      <c r="Q750" s="25">
        <f>VLOOKUP(H750,'[2]FDC1 zone Hyp1'!$A$2:$Y$43,24,0)</f>
        <v>0</v>
      </c>
      <c r="R750" s="25">
        <f>VLOOKUP(H750,'[2]FDC2 zone Hyp2'!$A$2:$AA$43,24,0)</f>
        <v>0</v>
      </c>
      <c r="S750" s="25">
        <f>VLOOKUP(H750,'[2]FDC1 Hyp3 taxeha1'!$A$1:$AA$43,27,0)</f>
        <v>0</v>
      </c>
      <c r="T750" s="26">
        <f t="shared" si="33"/>
        <v>0</v>
      </c>
      <c r="U750" s="26">
        <f t="shared" si="34"/>
        <v>0</v>
      </c>
      <c r="V750" s="26">
        <f t="shared" si="35"/>
        <v>0</v>
      </c>
    </row>
    <row r="751" spans="1:22" x14ac:dyDescent="0.35">
      <c r="A751" s="20">
        <v>520944</v>
      </c>
      <c r="B751" s="1" t="s">
        <v>1467</v>
      </c>
      <c r="C751" s="19" t="s">
        <v>750</v>
      </c>
      <c r="D751" s="2">
        <v>0</v>
      </c>
      <c r="E751" s="2">
        <v>98.93</v>
      </c>
      <c r="F751" s="2">
        <v>0</v>
      </c>
      <c r="G751" s="2">
        <v>98.93</v>
      </c>
      <c r="H751" s="19" t="s">
        <v>743</v>
      </c>
      <c r="I751" s="4">
        <v>2023</v>
      </c>
      <c r="J751" s="4">
        <v>7</v>
      </c>
      <c r="K751" s="21">
        <v>10</v>
      </c>
      <c r="L751" s="1" t="s">
        <v>1608</v>
      </c>
      <c r="M751" s="19" t="s">
        <v>1609</v>
      </c>
      <c r="N751" s="4">
        <v>3</v>
      </c>
      <c r="O751" s="4">
        <v>1</v>
      </c>
      <c r="P751" s="5">
        <v>45040</v>
      </c>
      <c r="Q751" s="25">
        <f>VLOOKUP(H751,'[2]FDC1 zone Hyp1'!$A$2:$Y$43,24,0)</f>
        <v>0</v>
      </c>
      <c r="R751" s="25">
        <f>VLOOKUP(H751,'[2]FDC2 zone Hyp2'!$A$2:$AA$43,24,0)</f>
        <v>0.11</v>
      </c>
      <c r="S751" s="25">
        <f>VLOOKUP(H751,'[2]FDC1 Hyp3 taxeha1'!$A$1:$AA$43,27,0)</f>
        <v>0</v>
      </c>
      <c r="T751" s="26">
        <f t="shared" si="33"/>
        <v>0</v>
      </c>
      <c r="U751" s="26">
        <f t="shared" si="34"/>
        <v>1.1000000000000001</v>
      </c>
      <c r="V751" s="26">
        <f t="shared" si="35"/>
        <v>0</v>
      </c>
    </row>
    <row r="752" spans="1:22" x14ac:dyDescent="0.35">
      <c r="A752" s="20">
        <v>520945</v>
      </c>
      <c r="B752" s="1" t="s">
        <v>1318</v>
      </c>
      <c r="C752" s="19" t="s">
        <v>484</v>
      </c>
      <c r="D752" s="2">
        <v>0</v>
      </c>
      <c r="E752" s="2">
        <v>28.61</v>
      </c>
      <c r="F752" s="2">
        <v>0</v>
      </c>
      <c r="G752" s="2">
        <v>28.61</v>
      </c>
      <c r="H752" s="19" t="s">
        <v>111</v>
      </c>
      <c r="I752" s="4">
        <v>2023</v>
      </c>
      <c r="J752" s="4">
        <v>2</v>
      </c>
      <c r="K752" s="21">
        <v>2</v>
      </c>
      <c r="L752" s="1" t="s">
        <v>1608</v>
      </c>
      <c r="M752" s="19" t="s">
        <v>1609</v>
      </c>
      <c r="N752" s="4">
        <v>1</v>
      </c>
      <c r="O752" s="4">
        <v>1</v>
      </c>
      <c r="P752" s="5">
        <v>45040</v>
      </c>
      <c r="Q752" s="25">
        <f>VLOOKUP(H752,'[2]FDC1 zone Hyp1'!$A$2:$Y$43,24,0)</f>
        <v>83.82</v>
      </c>
      <c r="R752" s="25">
        <f>VLOOKUP(H752,'[2]FDC2 zone Hyp2'!$A$2:$AA$43,24,0)</f>
        <v>88.42</v>
      </c>
      <c r="S752" s="25">
        <f>VLOOKUP(H752,'[2]FDC1 Hyp3 taxeha1'!$A$1:$AA$43,27,0)</f>
        <v>0</v>
      </c>
      <c r="T752" s="26">
        <f t="shared" si="33"/>
        <v>167.64</v>
      </c>
      <c r="U752" s="26">
        <f t="shared" si="34"/>
        <v>176.84</v>
      </c>
      <c r="V752" s="26">
        <f t="shared" si="35"/>
        <v>0</v>
      </c>
    </row>
    <row r="753" spans="1:22" x14ac:dyDescent="0.35">
      <c r="A753" s="20">
        <v>520946</v>
      </c>
      <c r="B753" s="1" t="s">
        <v>1410</v>
      </c>
      <c r="C753" s="19" t="s">
        <v>612</v>
      </c>
      <c r="D753" s="2">
        <v>322.64</v>
      </c>
      <c r="E753" s="2">
        <v>55.53</v>
      </c>
      <c r="F753" s="2">
        <v>0</v>
      </c>
      <c r="G753" s="2">
        <v>378.17</v>
      </c>
      <c r="H753" s="19" t="s">
        <v>88</v>
      </c>
      <c r="I753" s="4">
        <v>2023</v>
      </c>
      <c r="J753" s="4">
        <v>6</v>
      </c>
      <c r="K753" s="21">
        <v>8</v>
      </c>
      <c r="L753" s="1" t="s">
        <v>1608</v>
      </c>
      <c r="M753" s="19" t="s">
        <v>1609</v>
      </c>
      <c r="N753" s="4">
        <v>6</v>
      </c>
      <c r="O753" s="4">
        <v>1</v>
      </c>
      <c r="P753" s="5">
        <v>45040</v>
      </c>
      <c r="Q753" s="25">
        <f>VLOOKUP(H753,'[2]FDC1 zone Hyp1'!$A$2:$Y$43,24,0)</f>
        <v>48.63</v>
      </c>
      <c r="R753" s="25">
        <f>VLOOKUP(H753,'[2]FDC2 zone Hyp2'!$A$2:$AA$43,24,0)</f>
        <v>53.52</v>
      </c>
      <c r="S753" s="25">
        <f>VLOOKUP(H753,'[2]FDC1 Hyp3 taxeha1'!$A$1:$AA$43,27,0)</f>
        <v>0</v>
      </c>
      <c r="T753" s="26">
        <f t="shared" si="33"/>
        <v>389.04</v>
      </c>
      <c r="U753" s="26">
        <f t="shared" si="34"/>
        <v>428.16</v>
      </c>
      <c r="V753" s="26">
        <f t="shared" si="35"/>
        <v>0</v>
      </c>
    </row>
    <row r="754" spans="1:22" x14ac:dyDescent="0.35">
      <c r="A754" s="20">
        <v>520947</v>
      </c>
      <c r="B754" s="1" t="s">
        <v>1398</v>
      </c>
      <c r="C754" s="19" t="s">
        <v>617</v>
      </c>
      <c r="D754" s="2">
        <v>51.04</v>
      </c>
      <c r="E754" s="2">
        <v>44.14</v>
      </c>
      <c r="F754" s="2">
        <v>0</v>
      </c>
      <c r="G754" s="2">
        <v>95.18</v>
      </c>
      <c r="H754" s="19" t="s">
        <v>88</v>
      </c>
      <c r="I754" s="4">
        <v>2023</v>
      </c>
      <c r="J754" s="4">
        <v>2</v>
      </c>
      <c r="K754" s="21">
        <v>2</v>
      </c>
      <c r="L754" s="1" t="s">
        <v>1608</v>
      </c>
      <c r="M754" s="19" t="s">
        <v>1609</v>
      </c>
      <c r="N754" s="4">
        <v>2</v>
      </c>
      <c r="O754" s="4">
        <v>1</v>
      </c>
      <c r="P754" s="5">
        <v>45040</v>
      </c>
      <c r="Q754" s="25">
        <f>VLOOKUP(H754,'[2]FDC1 zone Hyp1'!$A$2:$Y$43,24,0)</f>
        <v>48.63</v>
      </c>
      <c r="R754" s="25">
        <f>VLOOKUP(H754,'[2]FDC2 zone Hyp2'!$A$2:$AA$43,24,0)</f>
        <v>53.52</v>
      </c>
      <c r="S754" s="25">
        <f>VLOOKUP(H754,'[2]FDC1 Hyp3 taxeha1'!$A$1:$AA$43,27,0)</f>
        <v>0</v>
      </c>
      <c r="T754" s="26">
        <f t="shared" si="33"/>
        <v>97.26</v>
      </c>
      <c r="U754" s="26">
        <f t="shared" si="34"/>
        <v>107.04</v>
      </c>
      <c r="V754" s="26">
        <f t="shared" si="35"/>
        <v>0</v>
      </c>
    </row>
    <row r="755" spans="1:22" x14ac:dyDescent="0.35">
      <c r="A755" s="20">
        <v>520948</v>
      </c>
      <c r="B755" s="1" t="s">
        <v>1168</v>
      </c>
      <c r="C755" s="19" t="s">
        <v>206</v>
      </c>
      <c r="D755" s="2">
        <v>230.85</v>
      </c>
      <c r="E755" s="2">
        <v>1.45</v>
      </c>
      <c r="F755" s="2">
        <v>0</v>
      </c>
      <c r="G755" s="2">
        <v>232.3</v>
      </c>
      <c r="H755" s="19" t="s">
        <v>181</v>
      </c>
      <c r="I755" s="4">
        <v>2023</v>
      </c>
      <c r="J755" s="4">
        <v>6</v>
      </c>
      <c r="K755" s="21">
        <v>6</v>
      </c>
      <c r="L755" s="1" t="s">
        <v>1608</v>
      </c>
      <c r="M755" s="19" t="s">
        <v>1609</v>
      </c>
      <c r="N755" s="4">
        <v>6</v>
      </c>
      <c r="O755" s="4">
        <v>1</v>
      </c>
      <c r="P755" s="5">
        <v>45040</v>
      </c>
      <c r="Q755" s="25">
        <f>VLOOKUP(H755,'[2]FDC1 zone Hyp1'!$A$2:$Y$43,24,0)</f>
        <v>58.01</v>
      </c>
      <c r="R755" s="25">
        <f>VLOOKUP(H755,'[2]FDC2 zone Hyp2'!$A$2:$AA$43,24,0)</f>
        <v>62.43</v>
      </c>
      <c r="S755" s="25">
        <f>VLOOKUP(H755,'[2]FDC1 Hyp3 taxeha1'!$A$1:$AA$43,27,0)</f>
        <v>0</v>
      </c>
      <c r="T755" s="26">
        <f t="shared" si="33"/>
        <v>348.06</v>
      </c>
      <c r="U755" s="26">
        <f t="shared" si="34"/>
        <v>374.58</v>
      </c>
      <c r="V755" s="26">
        <f t="shared" si="35"/>
        <v>0</v>
      </c>
    </row>
    <row r="756" spans="1:22" x14ac:dyDescent="0.35">
      <c r="A756" s="20">
        <v>520949</v>
      </c>
      <c r="B756" s="1" t="s">
        <v>1142</v>
      </c>
      <c r="C756" s="19" t="s">
        <v>133</v>
      </c>
      <c r="D756" s="2">
        <v>276.45</v>
      </c>
      <c r="E756" s="2">
        <v>670.21</v>
      </c>
      <c r="F756" s="2">
        <v>0</v>
      </c>
      <c r="G756" s="2">
        <v>946.66</v>
      </c>
      <c r="H756" s="19" t="s">
        <v>86</v>
      </c>
      <c r="I756" s="4">
        <v>2023</v>
      </c>
      <c r="J756" s="4">
        <v>20</v>
      </c>
      <c r="K756" s="21">
        <v>20</v>
      </c>
      <c r="L756" s="1" t="s">
        <v>1608</v>
      </c>
      <c r="M756" s="19" t="s">
        <v>1609</v>
      </c>
      <c r="N756" s="4">
        <v>20</v>
      </c>
      <c r="O756" s="4">
        <v>1</v>
      </c>
      <c r="P756" s="5">
        <v>45040</v>
      </c>
      <c r="Q756" s="25">
        <f>VLOOKUP(H756,'[2]FDC1 zone Hyp1'!$A$2:$Y$43,24,0)</f>
        <v>94.34</v>
      </c>
      <c r="R756" s="25">
        <f>VLOOKUP(H756,'[2]FDC2 zone Hyp2'!$A$2:$AA$43,24,0)</f>
        <v>98.85</v>
      </c>
      <c r="S756" s="25">
        <f>VLOOKUP(H756,'[2]FDC1 Hyp3 taxeha1'!$A$1:$AA$43,27,0)</f>
        <v>0</v>
      </c>
      <c r="T756" s="26">
        <f t="shared" si="33"/>
        <v>1886.8000000000002</v>
      </c>
      <c r="U756" s="26">
        <f t="shared" si="34"/>
        <v>1977</v>
      </c>
      <c r="V756" s="26">
        <f t="shared" si="35"/>
        <v>0</v>
      </c>
    </row>
    <row r="757" spans="1:22" x14ac:dyDescent="0.35">
      <c r="A757" s="20">
        <v>520950</v>
      </c>
      <c r="B757" s="1" t="s">
        <v>1491</v>
      </c>
      <c r="C757" s="19" t="s">
        <v>413</v>
      </c>
      <c r="D757" s="2">
        <v>0</v>
      </c>
      <c r="E757" s="2">
        <v>169</v>
      </c>
      <c r="F757" s="2">
        <v>0</v>
      </c>
      <c r="G757" s="2">
        <v>169</v>
      </c>
      <c r="H757" s="19" t="s">
        <v>814</v>
      </c>
      <c r="I757" s="4">
        <v>2023</v>
      </c>
      <c r="J757" s="4">
        <v>5</v>
      </c>
      <c r="K757" s="21">
        <v>7</v>
      </c>
      <c r="L757" s="1" t="s">
        <v>1608</v>
      </c>
      <c r="M757" s="19" t="s">
        <v>1609</v>
      </c>
      <c r="N757" s="4">
        <v>4</v>
      </c>
      <c r="O757" s="4">
        <v>1</v>
      </c>
      <c r="P757" s="5">
        <v>45040</v>
      </c>
      <c r="Q757" s="25">
        <f>VLOOKUP(H757,'[2]FDC1 zone Hyp1'!$A$2:$Y$43,24,0)</f>
        <v>0</v>
      </c>
      <c r="R757" s="25">
        <f>VLOOKUP(H757,'[2]FDC2 zone Hyp2'!$A$2:$AA$43,24,0)</f>
        <v>0</v>
      </c>
      <c r="S757" s="25">
        <f>VLOOKUP(H757,'[2]FDC1 Hyp3 taxeha1'!$A$1:$AA$43,27,0)</f>
        <v>0</v>
      </c>
      <c r="T757" s="26">
        <f t="shared" si="33"/>
        <v>0</v>
      </c>
      <c r="U757" s="26">
        <f t="shared" si="34"/>
        <v>0</v>
      </c>
      <c r="V757" s="26">
        <f t="shared" si="35"/>
        <v>0</v>
      </c>
    </row>
    <row r="758" spans="1:22" x14ac:dyDescent="0.35">
      <c r="A758" s="20">
        <v>520951</v>
      </c>
      <c r="B758" s="1" t="s">
        <v>1118</v>
      </c>
      <c r="C758" s="19" t="s">
        <v>81</v>
      </c>
      <c r="D758" s="2">
        <v>282</v>
      </c>
      <c r="E758" s="2">
        <v>144</v>
      </c>
      <c r="F758" s="2">
        <v>0</v>
      </c>
      <c r="G758" s="2">
        <v>426</v>
      </c>
      <c r="H758" s="19" t="s">
        <v>72</v>
      </c>
      <c r="I758" s="4">
        <v>2023</v>
      </c>
      <c r="J758" s="4">
        <v>6</v>
      </c>
      <c r="K758" s="21">
        <v>6</v>
      </c>
      <c r="L758" s="1" t="s">
        <v>1608</v>
      </c>
      <c r="M758" s="19" t="s">
        <v>1609</v>
      </c>
      <c r="N758" s="4">
        <v>6</v>
      </c>
      <c r="O758" s="4">
        <v>1</v>
      </c>
      <c r="P758" s="5">
        <v>45040</v>
      </c>
      <c r="Q758" s="25">
        <f>VLOOKUP(H758,'[2]FDC1 zone Hyp1'!$A$2:$Y$43,24,0)</f>
        <v>29.56</v>
      </c>
      <c r="R758" s="25">
        <f>VLOOKUP(H758,'[2]FDC2 zone Hyp2'!$A$2:$AA$43,24,0)</f>
        <v>33.909999999999997</v>
      </c>
      <c r="S758" s="25">
        <f>VLOOKUP(H758,'[2]FDC1 Hyp3 taxeha1'!$A$1:$AA$43,27,0)</f>
        <v>0</v>
      </c>
      <c r="T758" s="26">
        <f t="shared" si="33"/>
        <v>177.35999999999999</v>
      </c>
      <c r="U758" s="26">
        <f t="shared" si="34"/>
        <v>203.45999999999998</v>
      </c>
      <c r="V758" s="26">
        <f t="shared" si="35"/>
        <v>0</v>
      </c>
    </row>
    <row r="759" spans="1:22" x14ac:dyDescent="0.35">
      <c r="A759" s="20">
        <v>520952</v>
      </c>
      <c r="B759" s="1" t="s">
        <v>1282</v>
      </c>
      <c r="C759" s="19" t="s">
        <v>896</v>
      </c>
      <c r="D759" s="2">
        <v>0</v>
      </c>
      <c r="E759" s="2">
        <v>29.62</v>
      </c>
      <c r="F759" s="2">
        <v>0</v>
      </c>
      <c r="G759" s="2">
        <v>29.62</v>
      </c>
      <c r="H759" s="19" t="s">
        <v>54</v>
      </c>
      <c r="I759" s="4">
        <v>2023</v>
      </c>
      <c r="J759" s="4">
        <v>2</v>
      </c>
      <c r="K759" s="21">
        <v>2</v>
      </c>
      <c r="L759" s="1" t="s">
        <v>1608</v>
      </c>
      <c r="M759" s="19" t="s">
        <v>1609</v>
      </c>
      <c r="N759" s="4">
        <v>1</v>
      </c>
      <c r="O759" s="4">
        <v>1</v>
      </c>
      <c r="P759" s="5">
        <v>45040</v>
      </c>
      <c r="Q759" s="25">
        <f>VLOOKUP(H759,'[2]FDC1 zone Hyp1'!$A$2:$Y$43,24,0)</f>
        <v>0</v>
      </c>
      <c r="R759" s="25">
        <f>VLOOKUP(H759,'[2]FDC2 zone Hyp2'!$A$2:$AA$43,24,0)</f>
        <v>0</v>
      </c>
      <c r="S759" s="25">
        <f>VLOOKUP(H759,'[2]FDC1 Hyp3 taxeha1'!$A$1:$AA$43,27,0)</f>
        <v>0</v>
      </c>
      <c r="T759" s="26">
        <f t="shared" si="33"/>
        <v>0</v>
      </c>
      <c r="U759" s="26">
        <f t="shared" si="34"/>
        <v>0</v>
      </c>
      <c r="V759" s="26">
        <f t="shared" si="35"/>
        <v>0</v>
      </c>
    </row>
    <row r="760" spans="1:22" x14ac:dyDescent="0.35">
      <c r="A760" s="20">
        <v>520953</v>
      </c>
      <c r="B760" s="1" t="s">
        <v>1533</v>
      </c>
      <c r="C760" s="19" t="s">
        <v>926</v>
      </c>
      <c r="D760" s="2">
        <v>261.14</v>
      </c>
      <c r="E760" s="2">
        <v>44.16</v>
      </c>
      <c r="F760" s="2">
        <v>0</v>
      </c>
      <c r="G760" s="2">
        <v>305.3</v>
      </c>
      <c r="H760" s="19" t="s">
        <v>910</v>
      </c>
      <c r="I760" s="4">
        <v>2023</v>
      </c>
      <c r="J760" s="4">
        <v>3</v>
      </c>
      <c r="K760" s="21">
        <v>3</v>
      </c>
      <c r="L760" s="1" t="s">
        <v>1608</v>
      </c>
      <c r="M760" s="19" t="s">
        <v>1609</v>
      </c>
      <c r="N760" s="4">
        <v>1</v>
      </c>
      <c r="O760" s="4">
        <v>1</v>
      </c>
      <c r="P760" s="5">
        <v>45040</v>
      </c>
      <c r="Q760" s="25">
        <f>VLOOKUP(H760,'[2]FDC1 zone Hyp1'!$A$2:$Y$43,24,0)</f>
        <v>60.57</v>
      </c>
      <c r="R760" s="25">
        <f>VLOOKUP(H760,'[2]FDC2 zone Hyp2'!$A$2:$AA$43,24,0)</f>
        <v>65.290000000000006</v>
      </c>
      <c r="S760" s="25">
        <f>VLOOKUP(H760,'[2]FDC1 Hyp3 taxeha1'!$A$1:$AA$43,27,0)</f>
        <v>0</v>
      </c>
      <c r="T760" s="26">
        <f t="shared" si="33"/>
        <v>181.71</v>
      </c>
      <c r="U760" s="26">
        <f t="shared" si="34"/>
        <v>195.87</v>
      </c>
      <c r="V760" s="26">
        <f t="shared" si="35"/>
        <v>0</v>
      </c>
    </row>
    <row r="761" spans="1:22" x14ac:dyDescent="0.35">
      <c r="A761" s="20">
        <v>520954</v>
      </c>
      <c r="B761" s="1" t="s">
        <v>1191</v>
      </c>
      <c r="C761" s="19" t="s">
        <v>225</v>
      </c>
      <c r="D761" s="2">
        <v>0</v>
      </c>
      <c r="E761" s="2">
        <v>43.48</v>
      </c>
      <c r="F761" s="2">
        <v>0</v>
      </c>
      <c r="G761" s="2">
        <v>43.48</v>
      </c>
      <c r="H761" s="19" t="s">
        <v>181</v>
      </c>
      <c r="I761" s="4">
        <v>2023</v>
      </c>
      <c r="J761" s="4">
        <v>1</v>
      </c>
      <c r="K761" s="21">
        <v>1</v>
      </c>
      <c r="L761" s="1" t="s">
        <v>1608</v>
      </c>
      <c r="M761" s="19" t="s">
        <v>1609</v>
      </c>
      <c r="O761" s="4">
        <v>1</v>
      </c>
      <c r="P761" s="5">
        <v>45040</v>
      </c>
      <c r="Q761" s="25">
        <f>VLOOKUP(H761,'[2]FDC1 zone Hyp1'!$A$2:$Y$43,24,0)</f>
        <v>58.01</v>
      </c>
      <c r="R761" s="25">
        <f>VLOOKUP(H761,'[2]FDC2 zone Hyp2'!$A$2:$AA$43,24,0)</f>
        <v>62.43</v>
      </c>
      <c r="S761" s="25">
        <f>VLOOKUP(H761,'[2]FDC1 Hyp3 taxeha1'!$A$1:$AA$43,27,0)</f>
        <v>0</v>
      </c>
      <c r="T761" s="26">
        <f t="shared" si="33"/>
        <v>58.01</v>
      </c>
      <c r="U761" s="26">
        <f t="shared" si="34"/>
        <v>62.43</v>
      </c>
      <c r="V761" s="26">
        <f t="shared" si="35"/>
        <v>0</v>
      </c>
    </row>
    <row r="762" spans="1:22" x14ac:dyDescent="0.35">
      <c r="A762" s="20">
        <v>520955</v>
      </c>
      <c r="B762" s="1" t="s">
        <v>1209</v>
      </c>
      <c r="C762" s="19" t="s">
        <v>257</v>
      </c>
      <c r="D762" s="2">
        <v>20.059999999999999</v>
      </c>
      <c r="E762" s="2">
        <v>55.76</v>
      </c>
      <c r="F762" s="2">
        <v>0</v>
      </c>
      <c r="G762" s="2">
        <v>75.819999999999993</v>
      </c>
      <c r="H762" s="19" t="s">
        <v>181</v>
      </c>
      <c r="I762" s="4">
        <v>2023</v>
      </c>
      <c r="J762" s="4">
        <v>4</v>
      </c>
      <c r="K762" s="21">
        <v>7</v>
      </c>
      <c r="L762" s="1" t="s">
        <v>1608</v>
      </c>
      <c r="M762" s="19" t="s">
        <v>1609</v>
      </c>
      <c r="N762" s="4">
        <v>7</v>
      </c>
      <c r="O762" s="4">
        <v>1</v>
      </c>
      <c r="P762" s="5">
        <v>45040</v>
      </c>
      <c r="Q762" s="25">
        <f>VLOOKUP(H762,'[2]FDC1 zone Hyp1'!$A$2:$Y$43,24,0)</f>
        <v>58.01</v>
      </c>
      <c r="R762" s="25">
        <f>VLOOKUP(H762,'[2]FDC2 zone Hyp2'!$A$2:$AA$43,24,0)</f>
        <v>62.43</v>
      </c>
      <c r="S762" s="25">
        <f>VLOOKUP(H762,'[2]FDC1 Hyp3 taxeha1'!$A$1:$AA$43,27,0)</f>
        <v>0</v>
      </c>
      <c r="T762" s="26">
        <f t="shared" si="33"/>
        <v>406.07</v>
      </c>
      <c r="U762" s="26">
        <f t="shared" si="34"/>
        <v>437.01</v>
      </c>
      <c r="V762" s="26">
        <f t="shared" si="35"/>
        <v>0</v>
      </c>
    </row>
    <row r="763" spans="1:22" x14ac:dyDescent="0.35">
      <c r="A763" s="20">
        <v>520956</v>
      </c>
      <c r="B763" s="1" t="s">
        <v>1087</v>
      </c>
      <c r="C763" s="19" t="s">
        <v>816</v>
      </c>
      <c r="D763" s="2">
        <v>105.86</v>
      </c>
      <c r="E763" s="2">
        <v>0</v>
      </c>
      <c r="F763" s="2">
        <v>0</v>
      </c>
      <c r="G763" s="2">
        <v>105.86</v>
      </c>
      <c r="H763" s="19" t="s">
        <v>821</v>
      </c>
      <c r="I763" s="4">
        <v>2023</v>
      </c>
      <c r="J763" s="4">
        <v>5</v>
      </c>
      <c r="K763" s="21">
        <v>5</v>
      </c>
      <c r="L763" s="1" t="s">
        <v>1608</v>
      </c>
      <c r="M763" s="19" t="s">
        <v>1609</v>
      </c>
      <c r="N763" s="4">
        <v>4</v>
      </c>
      <c r="O763" s="4">
        <v>1</v>
      </c>
      <c r="P763" s="5">
        <v>45040</v>
      </c>
      <c r="Q763" s="25">
        <f>VLOOKUP(H763,'[2]FDC1 zone Hyp1'!$A$2:$Y$43,24,0)</f>
        <v>0</v>
      </c>
      <c r="R763" s="25">
        <f>VLOOKUP(H763,'[2]FDC2 zone Hyp2'!$A$2:$AA$43,24,0)</f>
        <v>0</v>
      </c>
      <c r="S763" s="25">
        <f>VLOOKUP(H763,'[2]FDC1 Hyp3 taxeha1'!$A$1:$AA$43,27,0)</f>
        <v>0</v>
      </c>
      <c r="T763" s="26">
        <f t="shared" si="33"/>
        <v>0</v>
      </c>
      <c r="U763" s="26">
        <f t="shared" si="34"/>
        <v>0</v>
      </c>
      <c r="V763" s="26">
        <f t="shared" si="35"/>
        <v>0</v>
      </c>
    </row>
    <row r="764" spans="1:22" x14ac:dyDescent="0.35">
      <c r="A764" s="20">
        <v>520957</v>
      </c>
      <c r="B764" s="1" t="s">
        <v>1260</v>
      </c>
      <c r="C764" s="19" t="s">
        <v>354</v>
      </c>
      <c r="D764" s="2">
        <v>72.239999999999995</v>
      </c>
      <c r="E764" s="2">
        <v>217.4</v>
      </c>
      <c r="F764" s="2">
        <v>0</v>
      </c>
      <c r="G764" s="2">
        <v>289.64</v>
      </c>
      <c r="H764" s="19" t="s">
        <v>332</v>
      </c>
      <c r="I764" s="4">
        <v>2023</v>
      </c>
      <c r="J764" s="4">
        <v>8</v>
      </c>
      <c r="K764" s="21">
        <v>10</v>
      </c>
      <c r="L764" s="1" t="s">
        <v>1608</v>
      </c>
      <c r="M764" s="19" t="s">
        <v>1609</v>
      </c>
      <c r="N764" s="4">
        <v>10</v>
      </c>
      <c r="O764" s="4">
        <v>1</v>
      </c>
      <c r="P764" s="5">
        <v>45040</v>
      </c>
      <c r="Q764" s="25">
        <f>VLOOKUP(H764,'[2]FDC1 zone Hyp1'!$A$2:$Y$43,24,0)</f>
        <v>0</v>
      </c>
      <c r="R764" s="25">
        <f>VLOOKUP(H764,'[2]FDC2 zone Hyp2'!$A$2:$AA$43,24,0)</f>
        <v>0</v>
      </c>
      <c r="S764" s="25">
        <f>VLOOKUP(H764,'[2]FDC1 Hyp3 taxeha1'!$A$1:$AA$43,27,0)</f>
        <v>0</v>
      </c>
      <c r="T764" s="26">
        <f t="shared" si="33"/>
        <v>0</v>
      </c>
      <c r="U764" s="26">
        <f t="shared" si="34"/>
        <v>0</v>
      </c>
      <c r="V764" s="26">
        <f t="shared" si="35"/>
        <v>0</v>
      </c>
    </row>
    <row r="765" spans="1:22" x14ac:dyDescent="0.35">
      <c r="A765" s="20">
        <v>520958</v>
      </c>
      <c r="B765" s="1" t="s">
        <v>746</v>
      </c>
      <c r="C765" s="19" t="s">
        <v>943</v>
      </c>
      <c r="D765" s="2">
        <v>0</v>
      </c>
      <c r="E765" s="2">
        <v>55.59</v>
      </c>
      <c r="F765" s="2">
        <v>0</v>
      </c>
      <c r="G765" s="2">
        <v>55.59</v>
      </c>
      <c r="H765" s="19" t="s">
        <v>930</v>
      </c>
      <c r="I765" s="4">
        <v>2023</v>
      </c>
      <c r="J765" s="4">
        <v>2</v>
      </c>
      <c r="K765" s="21">
        <v>2</v>
      </c>
      <c r="L765" s="1" t="s">
        <v>1608</v>
      </c>
      <c r="M765" s="19" t="s">
        <v>1609</v>
      </c>
      <c r="O765" s="4">
        <v>1</v>
      </c>
      <c r="P765" s="5">
        <v>45040</v>
      </c>
      <c r="Q765" s="25">
        <f>VLOOKUP(H765,'[2]FDC1 zone Hyp1'!$A$2:$Y$43,24,0)</f>
        <v>112.64</v>
      </c>
      <c r="R765" s="25">
        <f>VLOOKUP(H765,'[2]FDC2 zone Hyp2'!$A$2:$AA$43,24,0)</f>
        <v>117.29</v>
      </c>
      <c r="S765" s="25">
        <f>VLOOKUP(H765,'[2]FDC1 Hyp3 taxeha1'!$A$1:$AA$43,27,0)</f>
        <v>0</v>
      </c>
      <c r="T765" s="26">
        <f t="shared" si="33"/>
        <v>225.28</v>
      </c>
      <c r="U765" s="26">
        <f t="shared" si="34"/>
        <v>234.58</v>
      </c>
      <c r="V765" s="26">
        <f t="shared" si="35"/>
        <v>0</v>
      </c>
    </row>
    <row r="766" spans="1:22" x14ac:dyDescent="0.35">
      <c r="A766" s="20">
        <v>520959</v>
      </c>
      <c r="B766" s="1" t="s">
        <v>1492</v>
      </c>
      <c r="C766" s="19" t="s">
        <v>816</v>
      </c>
      <c r="D766" s="2">
        <v>126.49</v>
      </c>
      <c r="E766" s="2">
        <v>10.68</v>
      </c>
      <c r="F766" s="2">
        <v>0</v>
      </c>
      <c r="G766" s="2">
        <v>137.16999999999999</v>
      </c>
      <c r="H766" s="19" t="s">
        <v>814</v>
      </c>
      <c r="I766" s="4">
        <v>2023</v>
      </c>
      <c r="J766" s="4">
        <v>5</v>
      </c>
      <c r="K766" s="21">
        <v>5</v>
      </c>
      <c r="L766" s="1" t="s">
        <v>1608</v>
      </c>
      <c r="M766" s="19" t="s">
        <v>1609</v>
      </c>
      <c r="N766" s="4">
        <v>3</v>
      </c>
      <c r="O766" s="4">
        <v>1</v>
      </c>
      <c r="P766" s="5">
        <v>45040</v>
      </c>
      <c r="Q766" s="25">
        <f>VLOOKUP(H766,'[2]FDC1 zone Hyp1'!$A$2:$Y$43,24,0)</f>
        <v>0</v>
      </c>
      <c r="R766" s="25">
        <f>VLOOKUP(H766,'[2]FDC2 zone Hyp2'!$A$2:$AA$43,24,0)</f>
        <v>0</v>
      </c>
      <c r="S766" s="25">
        <f>VLOOKUP(H766,'[2]FDC1 Hyp3 taxeha1'!$A$1:$AA$43,27,0)</f>
        <v>0</v>
      </c>
      <c r="T766" s="26">
        <f t="shared" si="33"/>
        <v>0</v>
      </c>
      <c r="U766" s="26">
        <f t="shared" si="34"/>
        <v>0</v>
      </c>
      <c r="V766" s="26">
        <f t="shared" si="35"/>
        <v>0</v>
      </c>
    </row>
    <row r="767" spans="1:22" x14ac:dyDescent="0.35">
      <c r="A767" s="20">
        <v>520960</v>
      </c>
      <c r="B767" s="1" t="s">
        <v>1217</v>
      </c>
      <c r="C767" s="19" t="s">
        <v>269</v>
      </c>
      <c r="D767" s="2">
        <v>878.17</v>
      </c>
      <c r="E767" s="2">
        <v>297.27</v>
      </c>
      <c r="F767" s="2">
        <v>0</v>
      </c>
      <c r="G767" s="2">
        <v>1175.44</v>
      </c>
      <c r="H767" s="19" t="s">
        <v>265</v>
      </c>
      <c r="I767" s="4">
        <v>2023</v>
      </c>
      <c r="J767" s="4">
        <v>25</v>
      </c>
      <c r="K767" s="21">
        <v>25</v>
      </c>
      <c r="L767" s="1" t="s">
        <v>1608</v>
      </c>
      <c r="M767" s="19" t="s">
        <v>1609</v>
      </c>
      <c r="N767" s="4">
        <v>13</v>
      </c>
      <c r="O767" s="4">
        <v>1</v>
      </c>
      <c r="P767" s="5">
        <v>45040</v>
      </c>
      <c r="Q767" s="25">
        <f>VLOOKUP(H767,'[2]FDC1 zone Hyp1'!$A$2:$Y$43,24,0)</f>
        <v>126.44</v>
      </c>
      <c r="R767" s="25">
        <f>VLOOKUP(H767,'[2]FDC2 zone Hyp2'!$A$2:$AA$43,24,0)</f>
        <v>130.44</v>
      </c>
      <c r="S767" s="25">
        <f>VLOOKUP(H767,'[2]FDC1 Hyp3 taxeha1'!$A$1:$AA$43,27,0)</f>
        <v>0</v>
      </c>
      <c r="T767" s="26">
        <f t="shared" si="33"/>
        <v>3161</v>
      </c>
      <c r="U767" s="26">
        <f t="shared" si="34"/>
        <v>3261</v>
      </c>
      <c r="V767" s="26">
        <f t="shared" si="35"/>
        <v>0</v>
      </c>
    </row>
    <row r="768" spans="1:22" x14ac:dyDescent="0.35">
      <c r="A768" s="20">
        <v>520962</v>
      </c>
      <c r="B768" s="1" t="s">
        <v>1508</v>
      </c>
      <c r="C768" s="19" t="s">
        <v>863</v>
      </c>
      <c r="D768" s="2">
        <v>111.02</v>
      </c>
      <c r="E768" s="2">
        <v>6.75</v>
      </c>
      <c r="F768" s="2">
        <v>0</v>
      </c>
      <c r="G768" s="2">
        <v>117.77</v>
      </c>
      <c r="H768" s="19" t="s">
        <v>853</v>
      </c>
      <c r="I768" s="4">
        <v>2023</v>
      </c>
      <c r="J768" s="4">
        <v>0</v>
      </c>
      <c r="K768" s="21">
        <v>0</v>
      </c>
      <c r="L768" s="1" t="s">
        <v>1608</v>
      </c>
      <c r="M768" s="19" t="s">
        <v>1609</v>
      </c>
      <c r="O768" s="4">
        <v>1</v>
      </c>
      <c r="P768" s="5">
        <v>45040</v>
      </c>
      <c r="Q768" s="25">
        <f>VLOOKUP(H768,'[2]FDC1 zone Hyp1'!$A$2:$Y$43,24,0)</f>
        <v>0</v>
      </c>
      <c r="R768" s="25">
        <f>VLOOKUP(H768,'[2]FDC2 zone Hyp2'!$A$2:$AA$43,24,0)</f>
        <v>0</v>
      </c>
      <c r="S768" s="25">
        <f>VLOOKUP(H768,'[2]FDC1 Hyp3 taxeha1'!$A$1:$AA$43,27,0)</f>
        <v>0</v>
      </c>
      <c r="T768" s="26">
        <f t="shared" si="33"/>
        <v>0</v>
      </c>
      <c r="U768" s="26">
        <f t="shared" si="34"/>
        <v>0</v>
      </c>
      <c r="V768" s="26">
        <f t="shared" si="35"/>
        <v>0</v>
      </c>
    </row>
    <row r="769" spans="1:22" x14ac:dyDescent="0.35">
      <c r="A769" s="20">
        <v>520963</v>
      </c>
      <c r="B769" s="1" t="s">
        <v>1531</v>
      </c>
      <c r="C769" s="19" t="s">
        <v>897</v>
      </c>
      <c r="D769" s="2">
        <v>57.67</v>
      </c>
      <c r="E769" s="2">
        <v>11.64</v>
      </c>
      <c r="F769" s="2">
        <v>0</v>
      </c>
      <c r="G769" s="2">
        <v>69.31</v>
      </c>
      <c r="H769" s="19" t="s">
        <v>54</v>
      </c>
      <c r="I769" s="4">
        <v>2023</v>
      </c>
      <c r="J769" s="4">
        <v>2</v>
      </c>
      <c r="K769" s="21">
        <v>2</v>
      </c>
      <c r="L769" s="1" t="s">
        <v>1608</v>
      </c>
      <c r="M769" s="19" t="s">
        <v>1609</v>
      </c>
      <c r="O769" s="4">
        <v>1</v>
      </c>
      <c r="P769" s="5">
        <v>45040</v>
      </c>
      <c r="Q769" s="25">
        <f>VLOOKUP(H769,'[2]FDC1 zone Hyp1'!$A$2:$Y$43,24,0)</f>
        <v>0</v>
      </c>
      <c r="R769" s="25">
        <f>VLOOKUP(H769,'[2]FDC2 zone Hyp2'!$A$2:$AA$43,24,0)</f>
        <v>0</v>
      </c>
      <c r="S769" s="25">
        <f>VLOOKUP(H769,'[2]FDC1 Hyp3 taxeha1'!$A$1:$AA$43,27,0)</f>
        <v>0</v>
      </c>
      <c r="T769" s="26">
        <f t="shared" si="33"/>
        <v>0</v>
      </c>
      <c r="U769" s="26">
        <f t="shared" si="34"/>
        <v>0</v>
      </c>
      <c r="V769" s="26">
        <f t="shared" si="35"/>
        <v>0</v>
      </c>
    </row>
    <row r="770" spans="1:22" x14ac:dyDescent="0.35">
      <c r="A770" s="20">
        <v>520965</v>
      </c>
      <c r="B770" s="1" t="s">
        <v>1240</v>
      </c>
      <c r="C770" s="19" t="s">
        <v>318</v>
      </c>
      <c r="D770" s="2">
        <v>0</v>
      </c>
      <c r="E770" s="2">
        <v>18.07</v>
      </c>
      <c r="F770" s="2">
        <v>0</v>
      </c>
      <c r="G770" s="2">
        <v>18.07</v>
      </c>
      <c r="H770" s="19" t="s">
        <v>401</v>
      </c>
      <c r="I770" s="4">
        <v>2023</v>
      </c>
      <c r="J770" s="4">
        <v>2</v>
      </c>
      <c r="K770" s="21">
        <v>2</v>
      </c>
      <c r="L770" s="1" t="s">
        <v>1608</v>
      </c>
      <c r="M770" s="19" t="s">
        <v>1609</v>
      </c>
      <c r="O770" s="4">
        <v>1</v>
      </c>
      <c r="P770" s="5">
        <v>45040</v>
      </c>
      <c r="Q770" s="25">
        <f>VLOOKUP(H770,'[2]FDC1 zone Hyp1'!$A$2:$Y$43,24,0)</f>
        <v>30</v>
      </c>
      <c r="R770" s="25">
        <f>VLOOKUP(H770,'[2]FDC2 zone Hyp2'!$A$2:$AA$43,24,0)</f>
        <v>34.35</v>
      </c>
      <c r="S770" s="25">
        <f>VLOOKUP(H770,'[2]FDC1 Hyp3 taxeha1'!$A$1:$AA$43,27,0)</f>
        <v>0</v>
      </c>
      <c r="T770" s="26">
        <f t="shared" si="33"/>
        <v>60</v>
      </c>
      <c r="U770" s="26">
        <f t="shared" si="34"/>
        <v>68.7</v>
      </c>
      <c r="V770" s="26">
        <f t="shared" si="35"/>
        <v>0</v>
      </c>
    </row>
    <row r="771" spans="1:22" x14ac:dyDescent="0.35">
      <c r="A771" s="20">
        <v>520966</v>
      </c>
      <c r="B771" s="1" t="s">
        <v>1074</v>
      </c>
      <c r="C771" s="19" t="s">
        <v>625</v>
      </c>
      <c r="D771" s="2">
        <v>345.16</v>
      </c>
      <c r="E771" s="2">
        <v>239.67</v>
      </c>
      <c r="F771" s="2">
        <v>0</v>
      </c>
      <c r="G771" s="2">
        <v>584.83000000000004</v>
      </c>
      <c r="H771" s="19" t="s">
        <v>88</v>
      </c>
      <c r="I771" s="4">
        <v>2023</v>
      </c>
      <c r="J771" s="4">
        <v>8</v>
      </c>
      <c r="K771" s="21">
        <v>8</v>
      </c>
      <c r="L771" s="1" t="s">
        <v>1608</v>
      </c>
      <c r="M771" s="19" t="s">
        <v>1609</v>
      </c>
      <c r="N771" s="4">
        <v>8</v>
      </c>
      <c r="O771" s="4">
        <v>1</v>
      </c>
      <c r="P771" s="5">
        <v>45040</v>
      </c>
      <c r="Q771" s="25">
        <f>VLOOKUP(H771,'[2]FDC1 zone Hyp1'!$A$2:$Y$43,24,0)</f>
        <v>48.63</v>
      </c>
      <c r="R771" s="25">
        <f>VLOOKUP(H771,'[2]FDC2 zone Hyp2'!$A$2:$AA$43,24,0)</f>
        <v>53.52</v>
      </c>
      <c r="S771" s="25">
        <f>VLOOKUP(H771,'[2]FDC1 Hyp3 taxeha1'!$A$1:$AA$43,27,0)</f>
        <v>0</v>
      </c>
      <c r="T771" s="26">
        <f t="shared" si="33"/>
        <v>389.04</v>
      </c>
      <c r="U771" s="26">
        <f t="shared" si="34"/>
        <v>428.16</v>
      </c>
      <c r="V771" s="26">
        <f t="shared" si="35"/>
        <v>0</v>
      </c>
    </row>
    <row r="772" spans="1:22" x14ac:dyDescent="0.35">
      <c r="A772" s="20">
        <v>520968</v>
      </c>
      <c r="B772" s="1" t="s">
        <v>746</v>
      </c>
      <c r="C772" s="19" t="s">
        <v>950</v>
      </c>
      <c r="D772" s="2">
        <v>2.23</v>
      </c>
      <c r="E772" s="2">
        <v>9.9</v>
      </c>
      <c r="F772" s="2">
        <v>0</v>
      </c>
      <c r="G772" s="2">
        <v>12.13</v>
      </c>
      <c r="H772" s="19" t="s">
        <v>930</v>
      </c>
      <c r="I772" s="4">
        <v>2023</v>
      </c>
      <c r="J772" s="4">
        <v>1</v>
      </c>
      <c r="K772" s="21">
        <v>1</v>
      </c>
      <c r="L772" s="1" t="s">
        <v>1608</v>
      </c>
      <c r="M772" s="19" t="s">
        <v>1609</v>
      </c>
      <c r="N772" s="4">
        <v>1</v>
      </c>
      <c r="O772" s="4">
        <v>1</v>
      </c>
      <c r="P772" s="5">
        <v>45040</v>
      </c>
      <c r="Q772" s="25">
        <f>VLOOKUP(H772,'[2]FDC1 zone Hyp1'!$A$2:$Y$43,24,0)</f>
        <v>112.64</v>
      </c>
      <c r="R772" s="25">
        <f>VLOOKUP(H772,'[2]FDC2 zone Hyp2'!$A$2:$AA$43,24,0)</f>
        <v>117.29</v>
      </c>
      <c r="S772" s="25">
        <f>VLOOKUP(H772,'[2]FDC1 Hyp3 taxeha1'!$A$1:$AA$43,27,0)</f>
        <v>0</v>
      </c>
      <c r="T772" s="26">
        <f t="shared" si="33"/>
        <v>112.64</v>
      </c>
      <c r="U772" s="26">
        <f t="shared" si="34"/>
        <v>117.29</v>
      </c>
      <c r="V772" s="26">
        <f t="shared" si="35"/>
        <v>0</v>
      </c>
    </row>
    <row r="773" spans="1:22" x14ac:dyDescent="0.35">
      <c r="A773" s="20">
        <v>520969</v>
      </c>
      <c r="B773" s="1" t="s">
        <v>1116</v>
      </c>
      <c r="C773" s="19" t="s">
        <v>79</v>
      </c>
      <c r="D773" s="2">
        <v>412</v>
      </c>
      <c r="E773" s="2">
        <v>297.61</v>
      </c>
      <c r="F773" s="2">
        <v>0</v>
      </c>
      <c r="G773" s="2">
        <v>709.61</v>
      </c>
      <c r="H773" s="19" t="s">
        <v>72</v>
      </c>
      <c r="I773" s="4">
        <v>2023</v>
      </c>
      <c r="J773" s="4">
        <v>5</v>
      </c>
      <c r="K773" s="21">
        <v>5</v>
      </c>
      <c r="L773" s="1" t="s">
        <v>1608</v>
      </c>
      <c r="M773" s="19" t="s">
        <v>1609</v>
      </c>
      <c r="N773" s="4">
        <v>4</v>
      </c>
      <c r="O773" s="4">
        <v>1</v>
      </c>
      <c r="P773" s="5">
        <v>45040</v>
      </c>
      <c r="Q773" s="25">
        <f>VLOOKUP(H773,'[2]FDC1 zone Hyp1'!$A$2:$Y$43,24,0)</f>
        <v>29.56</v>
      </c>
      <c r="R773" s="25">
        <f>VLOOKUP(H773,'[2]FDC2 zone Hyp2'!$A$2:$AA$43,24,0)</f>
        <v>33.909999999999997</v>
      </c>
      <c r="S773" s="25">
        <f>VLOOKUP(H773,'[2]FDC1 Hyp3 taxeha1'!$A$1:$AA$43,27,0)</f>
        <v>0</v>
      </c>
      <c r="T773" s="26">
        <f t="shared" si="33"/>
        <v>147.79999999999998</v>
      </c>
      <c r="U773" s="26">
        <f t="shared" si="34"/>
        <v>169.54999999999998</v>
      </c>
      <c r="V773" s="26">
        <f t="shared" si="35"/>
        <v>0</v>
      </c>
    </row>
    <row r="774" spans="1:22" x14ac:dyDescent="0.35">
      <c r="A774" s="20">
        <v>520970</v>
      </c>
      <c r="B774" s="1" t="s">
        <v>1184</v>
      </c>
      <c r="C774" s="19" t="s">
        <v>226</v>
      </c>
      <c r="D774" s="2">
        <v>16.22</v>
      </c>
      <c r="E774" s="2">
        <v>15.75</v>
      </c>
      <c r="F774" s="2">
        <v>0</v>
      </c>
      <c r="G774" s="2">
        <v>31.97</v>
      </c>
      <c r="H774" s="19" t="s">
        <v>181</v>
      </c>
      <c r="I774" s="4">
        <v>2023</v>
      </c>
      <c r="J774" s="4">
        <v>2</v>
      </c>
      <c r="K774" s="21">
        <v>2</v>
      </c>
      <c r="L774" s="1" t="s">
        <v>1608</v>
      </c>
      <c r="M774" s="19" t="s">
        <v>1609</v>
      </c>
      <c r="N774" s="4">
        <v>2</v>
      </c>
      <c r="O774" s="4">
        <v>1</v>
      </c>
      <c r="P774" s="5">
        <v>45040</v>
      </c>
      <c r="Q774" s="25">
        <f>VLOOKUP(H774,'[2]FDC1 zone Hyp1'!$A$2:$Y$43,24,0)</f>
        <v>58.01</v>
      </c>
      <c r="R774" s="25">
        <f>VLOOKUP(H774,'[2]FDC2 zone Hyp2'!$A$2:$AA$43,24,0)</f>
        <v>62.43</v>
      </c>
      <c r="S774" s="25">
        <f>VLOOKUP(H774,'[2]FDC1 Hyp3 taxeha1'!$A$1:$AA$43,27,0)</f>
        <v>0</v>
      </c>
      <c r="T774" s="26">
        <f t="shared" si="33"/>
        <v>116.02</v>
      </c>
      <c r="U774" s="26">
        <f t="shared" si="34"/>
        <v>124.86</v>
      </c>
      <c r="V774" s="26">
        <f t="shared" si="35"/>
        <v>0</v>
      </c>
    </row>
    <row r="775" spans="1:22" x14ac:dyDescent="0.35">
      <c r="A775" s="20">
        <v>520971</v>
      </c>
      <c r="B775" s="1" t="s">
        <v>1273</v>
      </c>
      <c r="C775" s="19" t="s">
        <v>1279</v>
      </c>
      <c r="D775" s="2">
        <v>46.68</v>
      </c>
      <c r="E775" s="2">
        <v>102.21</v>
      </c>
      <c r="F775" s="2">
        <v>0</v>
      </c>
      <c r="G775" s="2">
        <v>148.88999999999999</v>
      </c>
      <c r="H775" s="19" t="s">
        <v>367</v>
      </c>
      <c r="I775" s="4">
        <v>2023</v>
      </c>
      <c r="J775" s="4">
        <v>2</v>
      </c>
      <c r="K775" s="21">
        <v>2</v>
      </c>
      <c r="L775" s="1" t="s">
        <v>1608</v>
      </c>
      <c r="M775" s="19" t="s">
        <v>1609</v>
      </c>
      <c r="N775" s="4">
        <v>2</v>
      </c>
      <c r="O775" s="4">
        <v>1</v>
      </c>
      <c r="P775" s="5">
        <v>45040</v>
      </c>
      <c r="Q775" s="25">
        <f>VLOOKUP(H775,'[2]FDC1 zone Hyp1'!$A$2:$Y$43,24,0)</f>
        <v>64.040000000000006</v>
      </c>
      <c r="R775" s="25">
        <f>VLOOKUP(H775,'[2]FDC2 zone Hyp2'!$A$2:$AA$43,24,0)</f>
        <v>69.069999999999993</v>
      </c>
      <c r="S775" s="25">
        <f>VLOOKUP(H775,'[2]FDC1 Hyp3 taxeha1'!$A$1:$AA$43,27,0)</f>
        <v>0</v>
      </c>
      <c r="T775" s="26">
        <f t="shared" si="33"/>
        <v>128.08000000000001</v>
      </c>
      <c r="U775" s="26">
        <f t="shared" si="34"/>
        <v>138.13999999999999</v>
      </c>
      <c r="V775" s="26">
        <f t="shared" si="35"/>
        <v>0</v>
      </c>
    </row>
    <row r="776" spans="1:22" x14ac:dyDescent="0.35">
      <c r="A776" s="20">
        <v>520973</v>
      </c>
      <c r="B776" s="1" t="s">
        <v>1071</v>
      </c>
      <c r="C776" s="19" t="s">
        <v>69</v>
      </c>
      <c r="D776" s="2">
        <v>363.27</v>
      </c>
      <c r="E776" s="2">
        <v>29.62</v>
      </c>
      <c r="F776" s="2">
        <v>0</v>
      </c>
      <c r="G776" s="2">
        <v>392.89</v>
      </c>
      <c r="H776" s="19" t="s">
        <v>46</v>
      </c>
      <c r="I776" s="4">
        <v>2023</v>
      </c>
      <c r="J776" s="4">
        <v>5</v>
      </c>
      <c r="K776" s="21">
        <v>5</v>
      </c>
      <c r="L776" s="1" t="s">
        <v>1608</v>
      </c>
      <c r="M776" s="19" t="s">
        <v>1609</v>
      </c>
      <c r="N776" s="4">
        <v>1</v>
      </c>
      <c r="O776" s="4">
        <v>1</v>
      </c>
      <c r="P776" s="5">
        <v>45040</v>
      </c>
      <c r="Q776" s="25">
        <f>VLOOKUP(H776,'[2]FDC1 zone Hyp1'!$A$2:$Y$43,24,0)</f>
        <v>0</v>
      </c>
      <c r="R776" s="25">
        <f>VLOOKUP(H776,'[2]FDC2 zone Hyp2'!$A$2:$AA$43,24,0)</f>
        <v>0</v>
      </c>
      <c r="S776" s="25">
        <f>VLOOKUP(H776,'[2]FDC1 Hyp3 taxeha1'!$A$1:$AA$43,27,0)</f>
        <v>0</v>
      </c>
      <c r="T776" s="26">
        <f t="shared" si="33"/>
        <v>0</v>
      </c>
      <c r="U776" s="26">
        <f t="shared" si="34"/>
        <v>0</v>
      </c>
      <c r="V776" s="26">
        <f t="shared" si="35"/>
        <v>0</v>
      </c>
    </row>
    <row r="777" spans="1:22" x14ac:dyDescent="0.35">
      <c r="A777" s="20">
        <v>520974</v>
      </c>
      <c r="B777" s="1" t="s">
        <v>1071</v>
      </c>
      <c r="C777" s="19" t="s">
        <v>69</v>
      </c>
      <c r="D777" s="2">
        <v>755.75</v>
      </c>
      <c r="E777" s="2">
        <v>242.62</v>
      </c>
      <c r="F777" s="2">
        <v>0</v>
      </c>
      <c r="G777" s="2">
        <v>998.37</v>
      </c>
      <c r="H777" s="19" t="s">
        <v>367</v>
      </c>
      <c r="I777" s="4">
        <v>2023</v>
      </c>
      <c r="J777" s="4">
        <v>5</v>
      </c>
      <c r="K777" s="21">
        <v>5</v>
      </c>
      <c r="L777" s="1" t="s">
        <v>1608</v>
      </c>
      <c r="M777" s="19" t="s">
        <v>1609</v>
      </c>
      <c r="N777" s="4">
        <v>5</v>
      </c>
      <c r="O777" s="4">
        <v>1</v>
      </c>
      <c r="P777" s="5">
        <v>45040</v>
      </c>
      <c r="Q777" s="25">
        <f>VLOOKUP(H777,'[2]FDC1 zone Hyp1'!$A$2:$Y$43,24,0)</f>
        <v>64.040000000000006</v>
      </c>
      <c r="R777" s="25">
        <f>VLOOKUP(H777,'[2]FDC2 zone Hyp2'!$A$2:$AA$43,24,0)</f>
        <v>69.069999999999993</v>
      </c>
      <c r="S777" s="25">
        <f>VLOOKUP(H777,'[2]FDC1 Hyp3 taxeha1'!$A$1:$AA$43,27,0)</f>
        <v>0</v>
      </c>
      <c r="T777" s="26">
        <f t="shared" si="33"/>
        <v>320.20000000000005</v>
      </c>
      <c r="U777" s="26">
        <f t="shared" si="34"/>
        <v>345.34999999999997</v>
      </c>
      <c r="V777" s="26">
        <f t="shared" si="35"/>
        <v>0</v>
      </c>
    </row>
    <row r="778" spans="1:22" x14ac:dyDescent="0.35">
      <c r="A778" s="20">
        <v>520975</v>
      </c>
      <c r="B778" s="1" t="s">
        <v>509</v>
      </c>
      <c r="C778" s="19" t="s">
        <v>25</v>
      </c>
      <c r="D778" s="2">
        <v>92</v>
      </c>
      <c r="E778" s="2">
        <v>25.68</v>
      </c>
      <c r="F778" s="2">
        <v>0</v>
      </c>
      <c r="G778" s="2">
        <v>117.68</v>
      </c>
      <c r="H778" s="19" t="s">
        <v>5</v>
      </c>
      <c r="I778" s="4">
        <v>2023</v>
      </c>
      <c r="J778" s="4">
        <v>4</v>
      </c>
      <c r="K778" s="21">
        <v>4</v>
      </c>
      <c r="L778" s="1" t="s">
        <v>1608</v>
      </c>
      <c r="M778" s="19" t="s">
        <v>1609</v>
      </c>
      <c r="N778" s="4">
        <v>3</v>
      </c>
      <c r="O778" s="4">
        <v>1</v>
      </c>
      <c r="P778" s="5">
        <v>45040</v>
      </c>
      <c r="Q778" s="25">
        <f>VLOOKUP(H778,'[2]FDC1 zone Hyp1'!$A$2:$Y$43,24,0)</f>
        <v>41.51</v>
      </c>
      <c r="R778" s="25">
        <f>VLOOKUP(H778,'[2]FDC2 zone Hyp2'!$A$2:$AA$43,24,0)</f>
        <v>46.42</v>
      </c>
      <c r="S778" s="25">
        <f>VLOOKUP(H778,'[2]FDC1 Hyp3 taxeha1'!$A$1:$AA$43,27,0)</f>
        <v>0</v>
      </c>
      <c r="T778" s="26">
        <f t="shared" ref="T778:T790" si="36">$K778*Q778</f>
        <v>166.04</v>
      </c>
      <c r="U778" s="26">
        <f t="shared" ref="U778:U790" si="37">$K778*R778</f>
        <v>185.68</v>
      </c>
      <c r="V778" s="26">
        <f t="shared" ref="V778:V790" si="38">$K778*S778</f>
        <v>0</v>
      </c>
    </row>
    <row r="779" spans="1:22" x14ac:dyDescent="0.35">
      <c r="A779" s="20">
        <v>520977</v>
      </c>
      <c r="B779" s="1" t="s">
        <v>1573</v>
      </c>
      <c r="C779" s="19" t="s">
        <v>995</v>
      </c>
      <c r="D779" s="2">
        <v>39.619999999999997</v>
      </c>
      <c r="E779" s="2">
        <v>573.5</v>
      </c>
      <c r="F779" s="2">
        <v>0</v>
      </c>
      <c r="G779" s="2">
        <v>613.12</v>
      </c>
      <c r="H779" s="19" t="s">
        <v>980</v>
      </c>
      <c r="I779" s="4">
        <v>2023</v>
      </c>
      <c r="J779" s="4">
        <v>70</v>
      </c>
      <c r="K779" s="21">
        <v>70</v>
      </c>
      <c r="L779" s="1" t="s">
        <v>1608</v>
      </c>
      <c r="M779" s="19" t="s">
        <v>1609</v>
      </c>
      <c r="N779" s="4">
        <v>37</v>
      </c>
      <c r="O779" s="4">
        <v>1</v>
      </c>
      <c r="P779" s="5">
        <v>45040</v>
      </c>
      <c r="Q779" s="25">
        <f>VLOOKUP(H779,'[2]FDC1 zone Hyp1'!$A$2:$Y$43,24,0)</f>
        <v>0</v>
      </c>
      <c r="R779" s="25">
        <f>VLOOKUP(H779,'[2]FDC2 zone Hyp2'!$A$2:$AA$43,24,0)</f>
        <v>0</v>
      </c>
      <c r="S779" s="25">
        <f>VLOOKUP(H779,'[2]FDC1 Hyp3 taxeha1'!$A$1:$AA$43,27,0)</f>
        <v>0</v>
      </c>
      <c r="T779" s="26">
        <f t="shared" si="36"/>
        <v>0</v>
      </c>
      <c r="U779" s="26">
        <f t="shared" si="37"/>
        <v>0</v>
      </c>
      <c r="V779" s="26">
        <f t="shared" si="38"/>
        <v>0</v>
      </c>
    </row>
    <row r="780" spans="1:22" x14ac:dyDescent="0.35">
      <c r="A780" s="20">
        <v>520978</v>
      </c>
      <c r="B780" s="1" t="s">
        <v>1515</v>
      </c>
      <c r="C780" s="19" t="s">
        <v>856</v>
      </c>
      <c r="D780" s="2">
        <v>0</v>
      </c>
      <c r="E780" s="2">
        <v>127.23</v>
      </c>
      <c r="F780" s="2">
        <v>2.84</v>
      </c>
      <c r="G780" s="2">
        <v>130.07</v>
      </c>
      <c r="H780" s="19" t="s">
        <v>853</v>
      </c>
      <c r="I780" s="4">
        <v>2023</v>
      </c>
      <c r="J780" s="4">
        <v>2</v>
      </c>
      <c r="K780" s="21">
        <v>2</v>
      </c>
      <c r="L780" s="1" t="s">
        <v>1608</v>
      </c>
      <c r="M780" s="19" t="s">
        <v>1609</v>
      </c>
      <c r="N780" s="4">
        <v>2</v>
      </c>
      <c r="O780" s="4">
        <v>1</v>
      </c>
      <c r="P780" s="5">
        <v>45040</v>
      </c>
      <c r="Q780" s="25">
        <f>VLOOKUP(H780,'[2]FDC1 zone Hyp1'!$A$2:$Y$43,24,0)</f>
        <v>0</v>
      </c>
      <c r="R780" s="25">
        <f>VLOOKUP(H780,'[2]FDC2 zone Hyp2'!$A$2:$AA$43,24,0)</f>
        <v>0</v>
      </c>
      <c r="S780" s="25">
        <f>VLOOKUP(H780,'[2]FDC1 Hyp3 taxeha1'!$A$1:$AA$43,27,0)</f>
        <v>0</v>
      </c>
      <c r="T780" s="26">
        <f t="shared" si="36"/>
        <v>0</v>
      </c>
      <c r="U780" s="26">
        <f t="shared" si="37"/>
        <v>0</v>
      </c>
      <c r="V780" s="26">
        <f t="shared" si="38"/>
        <v>0</v>
      </c>
    </row>
    <row r="781" spans="1:22" x14ac:dyDescent="0.35">
      <c r="A781" s="20">
        <v>520980</v>
      </c>
      <c r="B781" s="1" t="s">
        <v>1368</v>
      </c>
      <c r="C781" s="19" t="s">
        <v>562</v>
      </c>
      <c r="D781" s="2">
        <v>0</v>
      </c>
      <c r="E781" s="2">
        <v>15.99</v>
      </c>
      <c r="F781" s="2">
        <v>0</v>
      </c>
      <c r="G781" s="2">
        <v>15.99</v>
      </c>
      <c r="H781" s="19" t="s">
        <v>88</v>
      </c>
      <c r="I781" s="4">
        <v>2023</v>
      </c>
      <c r="J781" s="4">
        <v>1</v>
      </c>
      <c r="K781" s="21">
        <v>1</v>
      </c>
      <c r="L781" s="1" t="s">
        <v>1608</v>
      </c>
      <c r="M781" s="19" t="s">
        <v>1609</v>
      </c>
      <c r="N781" s="4">
        <v>1</v>
      </c>
      <c r="O781" s="4">
        <v>1</v>
      </c>
      <c r="P781" s="5">
        <v>45040</v>
      </c>
      <c r="Q781" s="25">
        <f>VLOOKUP(H781,'[2]FDC1 zone Hyp1'!$A$2:$Y$43,24,0)</f>
        <v>48.63</v>
      </c>
      <c r="R781" s="25">
        <f>VLOOKUP(H781,'[2]FDC2 zone Hyp2'!$A$2:$AA$43,24,0)</f>
        <v>53.52</v>
      </c>
      <c r="S781" s="25">
        <f>VLOOKUP(H781,'[2]FDC1 Hyp3 taxeha1'!$A$1:$AA$43,27,0)</f>
        <v>0</v>
      </c>
      <c r="T781" s="26">
        <f t="shared" si="36"/>
        <v>48.63</v>
      </c>
      <c r="U781" s="26">
        <f t="shared" si="37"/>
        <v>53.52</v>
      </c>
      <c r="V781" s="26">
        <f t="shared" si="38"/>
        <v>0</v>
      </c>
    </row>
    <row r="782" spans="1:22" x14ac:dyDescent="0.35">
      <c r="A782" s="20">
        <v>520981</v>
      </c>
      <c r="B782" s="1" t="s">
        <v>1587</v>
      </c>
      <c r="C782" s="19" t="s">
        <v>1583</v>
      </c>
      <c r="D782" s="2">
        <v>0</v>
      </c>
      <c r="E782" s="2">
        <v>32.04</v>
      </c>
      <c r="F782" s="2">
        <v>0</v>
      </c>
      <c r="G782" s="2">
        <v>32.04</v>
      </c>
      <c r="H782" s="19" t="s">
        <v>999</v>
      </c>
      <c r="I782" s="4">
        <v>2023</v>
      </c>
      <c r="J782" s="4">
        <v>1</v>
      </c>
      <c r="K782" s="21">
        <v>1</v>
      </c>
      <c r="L782" s="1" t="s">
        <v>1608</v>
      </c>
      <c r="M782" s="19" t="s">
        <v>1609</v>
      </c>
      <c r="O782" s="4">
        <v>1</v>
      </c>
      <c r="P782" s="5">
        <v>45040</v>
      </c>
      <c r="Q782" s="25">
        <f>VLOOKUP(H782,'[2]FDC1 zone Hyp1'!$A$2:$Y$43,24,0)</f>
        <v>15.58</v>
      </c>
      <c r="R782" s="25">
        <f>VLOOKUP(H782,'[2]FDC2 zone Hyp2'!$A$2:$AA$43,24,0)</f>
        <v>20.76</v>
      </c>
      <c r="S782" s="25">
        <f>VLOOKUP(H782,'[2]FDC1 Hyp3 taxeha1'!$A$1:$AA$43,27,0)</f>
        <v>0</v>
      </c>
      <c r="T782" s="26">
        <f t="shared" si="36"/>
        <v>15.58</v>
      </c>
      <c r="U782" s="26">
        <f t="shared" si="37"/>
        <v>20.76</v>
      </c>
      <c r="V782" s="26">
        <f t="shared" si="38"/>
        <v>0</v>
      </c>
    </row>
    <row r="783" spans="1:22" x14ac:dyDescent="0.35">
      <c r="A783" s="20">
        <v>520982</v>
      </c>
      <c r="B783" s="1" t="s">
        <v>1401</v>
      </c>
      <c r="C783" s="19" t="s">
        <v>1400</v>
      </c>
      <c r="D783" s="2">
        <v>0</v>
      </c>
      <c r="E783" s="2">
        <v>98</v>
      </c>
      <c r="F783" s="2">
        <v>0</v>
      </c>
      <c r="G783" s="2">
        <v>98</v>
      </c>
      <c r="H783" s="19" t="s">
        <v>88</v>
      </c>
      <c r="I783" s="4">
        <v>2023</v>
      </c>
      <c r="J783" s="4">
        <v>3</v>
      </c>
      <c r="K783" s="21">
        <v>3</v>
      </c>
      <c r="L783" s="1" t="s">
        <v>1608</v>
      </c>
      <c r="M783" s="19" t="s">
        <v>1609</v>
      </c>
      <c r="O783" s="4">
        <v>1</v>
      </c>
      <c r="P783" s="5">
        <v>45040</v>
      </c>
      <c r="Q783" s="25">
        <f>VLOOKUP(H783,'[2]FDC1 zone Hyp1'!$A$2:$Y$43,24,0)</f>
        <v>48.63</v>
      </c>
      <c r="R783" s="25">
        <f>VLOOKUP(H783,'[2]FDC2 zone Hyp2'!$A$2:$AA$43,24,0)</f>
        <v>53.52</v>
      </c>
      <c r="S783" s="25">
        <f>VLOOKUP(H783,'[2]FDC1 Hyp3 taxeha1'!$A$1:$AA$43,27,0)</f>
        <v>0</v>
      </c>
      <c r="T783" s="26">
        <f t="shared" si="36"/>
        <v>145.89000000000001</v>
      </c>
      <c r="U783" s="26">
        <f t="shared" si="37"/>
        <v>160.56</v>
      </c>
      <c r="V783" s="26">
        <f t="shared" si="38"/>
        <v>0</v>
      </c>
    </row>
    <row r="784" spans="1:22" x14ac:dyDescent="0.35">
      <c r="A784" s="20">
        <v>520983</v>
      </c>
      <c r="B784" s="1" t="s">
        <v>1401</v>
      </c>
      <c r="C784" s="19" t="s">
        <v>618</v>
      </c>
      <c r="D784" s="2">
        <v>1154</v>
      </c>
      <c r="E784" s="2">
        <v>240</v>
      </c>
      <c r="F784" s="2">
        <v>0</v>
      </c>
      <c r="G784" s="2">
        <v>1394</v>
      </c>
      <c r="H784" s="19" t="s">
        <v>88</v>
      </c>
      <c r="I784" s="4">
        <v>2023</v>
      </c>
      <c r="J784" s="4">
        <v>5</v>
      </c>
      <c r="K784" s="21">
        <v>5</v>
      </c>
      <c r="L784" s="1" t="s">
        <v>1608</v>
      </c>
      <c r="M784" s="19" t="s">
        <v>1609</v>
      </c>
      <c r="N784" s="4">
        <v>4</v>
      </c>
      <c r="O784" s="4">
        <v>1</v>
      </c>
      <c r="P784" s="5">
        <v>45040</v>
      </c>
      <c r="Q784" s="25">
        <f>VLOOKUP(H784,'[2]FDC1 zone Hyp1'!$A$2:$Y$43,24,0)</f>
        <v>48.63</v>
      </c>
      <c r="R784" s="25">
        <f>VLOOKUP(H784,'[2]FDC2 zone Hyp2'!$A$2:$AA$43,24,0)</f>
        <v>53.52</v>
      </c>
      <c r="S784" s="25">
        <f>VLOOKUP(H784,'[2]FDC1 Hyp3 taxeha1'!$A$1:$AA$43,27,0)</f>
        <v>0</v>
      </c>
      <c r="T784" s="26">
        <f t="shared" si="36"/>
        <v>243.15</v>
      </c>
      <c r="U784" s="26">
        <f t="shared" si="37"/>
        <v>267.60000000000002</v>
      </c>
      <c r="V784" s="26">
        <f t="shared" si="38"/>
        <v>0</v>
      </c>
    </row>
    <row r="785" spans="1:22" x14ac:dyDescent="0.35">
      <c r="A785" s="20">
        <v>520984</v>
      </c>
      <c r="B785" s="1" t="s">
        <v>1086</v>
      </c>
      <c r="C785" s="19" t="s">
        <v>828</v>
      </c>
      <c r="D785" s="2">
        <v>0</v>
      </c>
      <c r="E785" s="2">
        <v>107.19</v>
      </c>
      <c r="F785" s="2">
        <v>0</v>
      </c>
      <c r="G785" s="2">
        <v>107.19</v>
      </c>
      <c r="H785" s="19" t="s">
        <v>821</v>
      </c>
      <c r="I785" s="4">
        <v>2023</v>
      </c>
      <c r="J785" s="4">
        <v>10</v>
      </c>
      <c r="K785" s="21">
        <v>10</v>
      </c>
      <c r="L785" s="1" t="s">
        <v>1608</v>
      </c>
      <c r="M785" s="19" t="s">
        <v>1609</v>
      </c>
      <c r="N785" s="4">
        <v>5</v>
      </c>
      <c r="O785" s="4">
        <v>1</v>
      </c>
      <c r="P785" s="5">
        <v>45040</v>
      </c>
      <c r="Q785" s="25">
        <f>VLOOKUP(H785,'[2]FDC1 zone Hyp1'!$A$2:$Y$43,24,0)</f>
        <v>0</v>
      </c>
      <c r="R785" s="25">
        <f>VLOOKUP(H785,'[2]FDC2 zone Hyp2'!$A$2:$AA$43,24,0)</f>
        <v>0</v>
      </c>
      <c r="S785" s="25">
        <f>VLOOKUP(H785,'[2]FDC1 Hyp3 taxeha1'!$A$1:$AA$43,27,0)</f>
        <v>0</v>
      </c>
      <c r="T785" s="26">
        <f t="shared" si="36"/>
        <v>0</v>
      </c>
      <c r="U785" s="26">
        <f t="shared" si="37"/>
        <v>0</v>
      </c>
      <c r="V785" s="26">
        <f t="shared" si="38"/>
        <v>0</v>
      </c>
    </row>
    <row r="786" spans="1:22" x14ac:dyDescent="0.35">
      <c r="A786" s="20">
        <v>520986</v>
      </c>
      <c r="B786" s="1" t="s">
        <v>1282</v>
      </c>
      <c r="C786" s="19" t="s">
        <v>540</v>
      </c>
      <c r="D786" s="2">
        <v>85.85</v>
      </c>
      <c r="E786" s="2">
        <v>270.33999999999997</v>
      </c>
      <c r="F786" s="2">
        <v>0</v>
      </c>
      <c r="G786" s="2">
        <v>356.19</v>
      </c>
      <c r="H786" s="19" t="s">
        <v>54</v>
      </c>
      <c r="I786" s="4">
        <v>2023</v>
      </c>
      <c r="J786" s="4">
        <v>6</v>
      </c>
      <c r="K786" s="21">
        <v>8</v>
      </c>
      <c r="L786" s="1" t="s">
        <v>1608</v>
      </c>
      <c r="M786" s="19" t="s">
        <v>1609</v>
      </c>
      <c r="N786" s="4">
        <v>4</v>
      </c>
      <c r="O786" s="4">
        <v>1</v>
      </c>
      <c r="P786" s="5">
        <v>45040</v>
      </c>
      <c r="Q786" s="25">
        <f>VLOOKUP(H786,'[2]FDC1 zone Hyp1'!$A$2:$Y$43,24,0)</f>
        <v>0</v>
      </c>
      <c r="R786" s="25">
        <f>VLOOKUP(H786,'[2]FDC2 zone Hyp2'!$A$2:$AA$43,24,0)</f>
        <v>0</v>
      </c>
      <c r="S786" s="25">
        <f>VLOOKUP(H786,'[2]FDC1 Hyp3 taxeha1'!$A$1:$AA$43,27,0)</f>
        <v>0</v>
      </c>
      <c r="T786" s="26">
        <f t="shared" si="36"/>
        <v>0</v>
      </c>
      <c r="U786" s="26">
        <f t="shared" si="37"/>
        <v>0</v>
      </c>
      <c r="V786" s="26">
        <f t="shared" si="38"/>
        <v>0</v>
      </c>
    </row>
    <row r="787" spans="1:22" x14ac:dyDescent="0.35">
      <c r="A787" s="20">
        <v>520987</v>
      </c>
      <c r="B787" s="1" t="s">
        <v>1056</v>
      </c>
      <c r="C787" s="19" t="s">
        <v>1055</v>
      </c>
      <c r="D787" s="2">
        <v>0</v>
      </c>
      <c r="E787" s="2">
        <v>20.77</v>
      </c>
      <c r="F787" s="2">
        <v>0</v>
      </c>
      <c r="G787" s="2">
        <v>20.77</v>
      </c>
      <c r="H787" s="19" t="s">
        <v>5</v>
      </c>
      <c r="I787" s="4">
        <v>2023</v>
      </c>
      <c r="J787" s="4">
        <v>3</v>
      </c>
      <c r="K787" s="21">
        <v>3</v>
      </c>
      <c r="L787" s="1" t="s">
        <v>1608</v>
      </c>
      <c r="M787" s="19" t="s">
        <v>1609</v>
      </c>
      <c r="N787" s="4">
        <v>3</v>
      </c>
      <c r="O787" s="4">
        <v>1</v>
      </c>
      <c r="P787" s="5">
        <v>45040</v>
      </c>
      <c r="Q787" s="25">
        <f>VLOOKUP(H787,'[2]FDC1 zone Hyp1'!$A$2:$Y$43,24,0)</f>
        <v>41.51</v>
      </c>
      <c r="R787" s="25">
        <f>VLOOKUP(H787,'[2]FDC2 zone Hyp2'!$A$2:$AA$43,24,0)</f>
        <v>46.42</v>
      </c>
      <c r="S787" s="25">
        <f>VLOOKUP(H787,'[2]FDC1 Hyp3 taxeha1'!$A$1:$AA$43,27,0)</f>
        <v>0</v>
      </c>
      <c r="T787" s="26">
        <f t="shared" si="36"/>
        <v>124.53</v>
      </c>
      <c r="U787" s="26">
        <f t="shared" si="37"/>
        <v>139.26</v>
      </c>
      <c r="V787" s="26">
        <f t="shared" si="38"/>
        <v>0</v>
      </c>
    </row>
    <row r="788" spans="1:22" x14ac:dyDescent="0.35">
      <c r="A788" s="20">
        <v>520988</v>
      </c>
      <c r="B788" s="1" t="s">
        <v>1098</v>
      </c>
      <c r="C788" s="19" t="s">
        <v>6</v>
      </c>
      <c r="D788" s="2">
        <v>0</v>
      </c>
      <c r="E788" s="2">
        <v>19.309999999999999</v>
      </c>
      <c r="F788" s="2">
        <v>0</v>
      </c>
      <c r="G788" s="2">
        <v>19.309999999999999</v>
      </c>
      <c r="H788" s="19" t="s">
        <v>5</v>
      </c>
      <c r="I788" s="4">
        <v>2023</v>
      </c>
      <c r="J788" s="4">
        <v>1</v>
      </c>
      <c r="K788" s="21">
        <v>1</v>
      </c>
      <c r="L788" s="1" t="s">
        <v>1608</v>
      </c>
      <c r="M788" s="19" t="s">
        <v>1609</v>
      </c>
      <c r="O788" s="4">
        <v>1</v>
      </c>
      <c r="P788" s="5">
        <v>45040</v>
      </c>
      <c r="Q788" s="25">
        <f>VLOOKUP(H788,'[2]FDC1 zone Hyp1'!$A$2:$Y$43,24,0)</f>
        <v>41.51</v>
      </c>
      <c r="R788" s="25">
        <f>VLOOKUP(H788,'[2]FDC2 zone Hyp2'!$A$2:$AA$43,24,0)</f>
        <v>46.42</v>
      </c>
      <c r="S788" s="25">
        <f>VLOOKUP(H788,'[2]FDC1 Hyp3 taxeha1'!$A$1:$AA$43,27,0)</f>
        <v>0</v>
      </c>
      <c r="T788" s="26">
        <f t="shared" si="36"/>
        <v>41.51</v>
      </c>
      <c r="U788" s="26">
        <f t="shared" si="37"/>
        <v>46.42</v>
      </c>
      <c r="V788" s="26">
        <f t="shared" si="38"/>
        <v>0</v>
      </c>
    </row>
    <row r="789" spans="1:22" x14ac:dyDescent="0.35">
      <c r="A789" s="20">
        <v>520989</v>
      </c>
      <c r="B789" s="1" t="s">
        <v>1136</v>
      </c>
      <c r="C789" s="19" t="s">
        <v>117</v>
      </c>
      <c r="D789" s="2">
        <v>75.38</v>
      </c>
      <c r="E789" s="2">
        <v>61.06</v>
      </c>
      <c r="F789" s="2">
        <v>0</v>
      </c>
      <c r="G789" s="2">
        <v>136.44</v>
      </c>
      <c r="H789" s="19" t="s">
        <v>86</v>
      </c>
      <c r="I789" s="4">
        <v>2023</v>
      </c>
      <c r="J789" s="4">
        <v>10</v>
      </c>
      <c r="K789" s="21">
        <v>10</v>
      </c>
      <c r="L789" s="1" t="s">
        <v>1608</v>
      </c>
      <c r="M789" s="19" t="s">
        <v>1609</v>
      </c>
      <c r="N789" s="4">
        <v>8</v>
      </c>
      <c r="O789" s="4">
        <v>1</v>
      </c>
      <c r="P789" s="5">
        <v>45040</v>
      </c>
      <c r="Q789" s="25">
        <f>VLOOKUP(H789,'[2]FDC1 zone Hyp1'!$A$2:$Y$43,24,0)</f>
        <v>94.34</v>
      </c>
      <c r="R789" s="25">
        <f>VLOOKUP(H789,'[2]FDC2 zone Hyp2'!$A$2:$AA$43,24,0)</f>
        <v>98.85</v>
      </c>
      <c r="S789" s="25">
        <f>VLOOKUP(H789,'[2]FDC1 Hyp3 taxeha1'!$A$1:$AA$43,27,0)</f>
        <v>0</v>
      </c>
      <c r="T789" s="26">
        <f t="shared" si="36"/>
        <v>943.40000000000009</v>
      </c>
      <c r="U789" s="26">
        <f t="shared" si="37"/>
        <v>988.5</v>
      </c>
      <c r="V789" s="26">
        <f t="shared" si="38"/>
        <v>0</v>
      </c>
    </row>
    <row r="790" spans="1:22" x14ac:dyDescent="0.35">
      <c r="A790" s="20">
        <v>520991</v>
      </c>
      <c r="B790" s="1" t="s">
        <v>1239</v>
      </c>
      <c r="C790" s="19" t="s">
        <v>297</v>
      </c>
      <c r="D790" s="2">
        <v>40.25</v>
      </c>
      <c r="E790" s="2">
        <v>7.74</v>
      </c>
      <c r="F790" s="2">
        <v>0</v>
      </c>
      <c r="G790" s="2">
        <v>47.99</v>
      </c>
      <c r="H790" s="19" t="s">
        <v>43</v>
      </c>
      <c r="I790" s="4">
        <v>2023</v>
      </c>
      <c r="J790" s="4">
        <v>1</v>
      </c>
      <c r="K790" s="21">
        <v>1</v>
      </c>
      <c r="L790" s="1" t="s">
        <v>1608</v>
      </c>
      <c r="M790" s="19" t="s">
        <v>1609</v>
      </c>
      <c r="O790" s="4">
        <v>1</v>
      </c>
      <c r="P790" s="5">
        <v>45040</v>
      </c>
      <c r="Q790" s="25">
        <f>VLOOKUP(H790,'[2]FDC1 zone Hyp1'!$A$2:$Y$43,24,0)</f>
        <v>50.56</v>
      </c>
      <c r="R790" s="25">
        <f>VLOOKUP(H790,'[2]FDC2 zone Hyp2'!$A$2:$AA$43,24,0)</f>
        <v>54.94</v>
      </c>
      <c r="S790" s="25">
        <f>VLOOKUP(H790,'[2]FDC1 Hyp3 taxeha1'!$A$1:$AA$43,27,0)</f>
        <v>0</v>
      </c>
      <c r="T790" s="26">
        <f t="shared" si="36"/>
        <v>50.56</v>
      </c>
      <c r="U790" s="26">
        <f t="shared" si="37"/>
        <v>54.94</v>
      </c>
      <c r="V790" s="26">
        <f t="shared" si="38"/>
        <v>0</v>
      </c>
    </row>
    <row r="791" spans="1:22" customFormat="1" hidden="1" x14ac:dyDescent="0.35">
      <c r="A791" s="3"/>
      <c r="B791" s="1" t="s">
        <v>1295</v>
      </c>
      <c r="C791" s="1"/>
      <c r="D791" s="2">
        <v>0</v>
      </c>
      <c r="E791" s="2">
        <v>20</v>
      </c>
      <c r="F791" s="2">
        <v>0</v>
      </c>
      <c r="G791" s="2">
        <v>20</v>
      </c>
      <c r="H791" s="1"/>
      <c r="I791" s="4">
        <v>2023</v>
      </c>
      <c r="J791" s="4">
        <v>10</v>
      </c>
      <c r="K791" s="4"/>
      <c r="L791" s="1"/>
      <c r="M791" s="1"/>
      <c r="N791" s="4"/>
      <c r="O791" s="4"/>
      <c r="P791" s="5"/>
    </row>
    <row r="792" spans="1:22" customFormat="1" hidden="1" x14ac:dyDescent="0.35">
      <c r="A792" s="3"/>
      <c r="B792" s="1" t="s">
        <v>1295</v>
      </c>
      <c r="C792" s="1"/>
      <c r="D792" s="2">
        <v>0</v>
      </c>
      <c r="E792" s="2">
        <v>20</v>
      </c>
      <c r="F792" s="2">
        <v>0</v>
      </c>
      <c r="G792" s="2">
        <v>20</v>
      </c>
      <c r="H792" s="1"/>
      <c r="I792" s="4">
        <v>2023</v>
      </c>
      <c r="J792" s="4">
        <v>6</v>
      </c>
      <c r="K792" s="4"/>
      <c r="L792" s="1"/>
      <c r="M792" s="1"/>
      <c r="N792" s="4"/>
      <c r="O792" s="4"/>
      <c r="P792" s="5"/>
    </row>
    <row r="793" spans="1:22" x14ac:dyDescent="0.35">
      <c r="A793" s="20">
        <v>520994</v>
      </c>
      <c r="B793" s="1" t="s">
        <v>1472</v>
      </c>
      <c r="C793" s="19" t="s">
        <v>742</v>
      </c>
      <c r="D793" s="2">
        <v>629.05999999999995</v>
      </c>
      <c r="E793" s="2">
        <v>264.32</v>
      </c>
      <c r="F793" s="2">
        <v>0</v>
      </c>
      <c r="G793" s="2">
        <v>893.38</v>
      </c>
      <c r="H793" s="19" t="s">
        <v>734</v>
      </c>
      <c r="I793" s="4">
        <v>2023</v>
      </c>
      <c r="J793" s="4">
        <v>10</v>
      </c>
      <c r="K793" s="21">
        <v>15</v>
      </c>
      <c r="L793" s="1" t="s">
        <v>1608</v>
      </c>
      <c r="M793" s="19" t="s">
        <v>1609</v>
      </c>
      <c r="N793" s="4">
        <v>11</v>
      </c>
      <c r="O793" s="4">
        <v>1</v>
      </c>
      <c r="P793" s="5">
        <v>45040</v>
      </c>
      <c r="Q793" s="25">
        <f>VLOOKUP(H793,'[2]FDC1 zone Hyp1'!$A$2:$Y$43,24,0)</f>
        <v>172.84</v>
      </c>
      <c r="R793" s="25">
        <f>VLOOKUP(H793,'[2]FDC2 zone Hyp2'!$A$2:$AA$43,24,0)</f>
        <v>177.91</v>
      </c>
      <c r="S793" s="25">
        <f>VLOOKUP(H793,'[2]FDC1 Hyp3 taxeha1'!$A$1:$AA$43,27,0)</f>
        <v>0</v>
      </c>
      <c r="T793" s="26">
        <f t="shared" ref="T793:T824" si="39">$K793*Q793</f>
        <v>2592.6</v>
      </c>
      <c r="U793" s="26">
        <f t="shared" ref="U793:U824" si="40">$K793*R793</f>
        <v>2668.65</v>
      </c>
      <c r="V793" s="26">
        <f t="shared" ref="V793:V824" si="41">$K793*S793</f>
        <v>0</v>
      </c>
    </row>
    <row r="794" spans="1:22" x14ac:dyDescent="0.35">
      <c r="A794" s="20">
        <v>520995</v>
      </c>
      <c r="B794" s="1" t="s">
        <v>1154</v>
      </c>
      <c r="C794" s="19" t="s">
        <v>157</v>
      </c>
      <c r="D794" s="2">
        <v>318.83</v>
      </c>
      <c r="E794" s="2">
        <v>520.69000000000005</v>
      </c>
      <c r="F794" s="2">
        <v>0</v>
      </c>
      <c r="G794" s="2">
        <v>839.52</v>
      </c>
      <c r="H794" s="19" t="s">
        <v>12</v>
      </c>
      <c r="I794" s="4">
        <v>2023</v>
      </c>
      <c r="J794" s="4">
        <v>20</v>
      </c>
      <c r="K794" s="21">
        <v>20</v>
      </c>
      <c r="L794" s="1" t="s">
        <v>1608</v>
      </c>
      <c r="M794" s="19" t="s">
        <v>1609</v>
      </c>
      <c r="N794" s="4">
        <v>17</v>
      </c>
      <c r="O794" s="4">
        <v>1</v>
      </c>
      <c r="P794" s="5">
        <v>45040</v>
      </c>
      <c r="Q794" s="25">
        <f>VLOOKUP(H794,'[2]FDC1 zone Hyp1'!$A$2:$Y$43,24,0)</f>
        <v>14.75</v>
      </c>
      <c r="R794" s="25">
        <f>VLOOKUP(H794,'[2]FDC2 zone Hyp2'!$A$2:$AA$43,24,0)</f>
        <v>20.51</v>
      </c>
      <c r="S794" s="25">
        <f>VLOOKUP(H794,'[2]FDC1 Hyp3 taxeha1'!$A$1:$AA$43,27,0)</f>
        <v>0</v>
      </c>
      <c r="T794" s="26">
        <f t="shared" si="39"/>
        <v>295</v>
      </c>
      <c r="U794" s="26">
        <f t="shared" si="40"/>
        <v>410.20000000000005</v>
      </c>
      <c r="V794" s="26">
        <f t="shared" si="41"/>
        <v>0</v>
      </c>
    </row>
    <row r="795" spans="1:22" x14ac:dyDescent="0.35">
      <c r="A795" s="20">
        <v>520996</v>
      </c>
      <c r="B795" s="1" t="s">
        <v>1593</v>
      </c>
      <c r="C795" s="19" t="s">
        <v>328</v>
      </c>
      <c r="D795" s="2">
        <v>339.95</v>
      </c>
      <c r="E795" s="2">
        <v>916.13</v>
      </c>
      <c r="F795" s="2">
        <v>0</v>
      </c>
      <c r="G795" s="2">
        <v>1256.08</v>
      </c>
      <c r="H795" s="19" t="s">
        <v>999</v>
      </c>
      <c r="I795" s="4">
        <v>2023</v>
      </c>
      <c r="J795" s="4">
        <v>38</v>
      </c>
      <c r="K795" s="21">
        <v>38</v>
      </c>
      <c r="L795" s="1" t="s">
        <v>1608</v>
      </c>
      <c r="M795" s="19" t="s">
        <v>1609</v>
      </c>
      <c r="N795" s="4">
        <v>38</v>
      </c>
      <c r="O795" s="4">
        <v>1</v>
      </c>
      <c r="P795" s="5">
        <v>45040</v>
      </c>
      <c r="Q795" s="25">
        <f>VLOOKUP(H795,'[2]FDC1 zone Hyp1'!$A$2:$Y$43,24,0)</f>
        <v>15.58</v>
      </c>
      <c r="R795" s="25">
        <f>VLOOKUP(H795,'[2]FDC2 zone Hyp2'!$A$2:$AA$43,24,0)</f>
        <v>20.76</v>
      </c>
      <c r="S795" s="25">
        <f>VLOOKUP(H795,'[2]FDC1 Hyp3 taxeha1'!$A$1:$AA$43,27,0)</f>
        <v>0</v>
      </c>
      <c r="T795" s="26">
        <f t="shared" si="39"/>
        <v>592.04</v>
      </c>
      <c r="U795" s="26">
        <f t="shared" si="40"/>
        <v>788.88000000000011</v>
      </c>
      <c r="V795" s="26">
        <f t="shared" si="41"/>
        <v>0</v>
      </c>
    </row>
    <row r="796" spans="1:22" x14ac:dyDescent="0.35">
      <c r="A796" s="20">
        <v>520997</v>
      </c>
      <c r="B796" s="1" t="s">
        <v>28</v>
      </c>
      <c r="C796" s="19" t="s">
        <v>328</v>
      </c>
      <c r="D796" s="2">
        <v>333</v>
      </c>
      <c r="E796" s="2">
        <v>176.24</v>
      </c>
      <c r="F796" s="2">
        <v>0</v>
      </c>
      <c r="G796" s="2">
        <v>509.24</v>
      </c>
      <c r="H796" s="19" t="s">
        <v>43</v>
      </c>
      <c r="I796" s="4">
        <v>2023</v>
      </c>
      <c r="J796" s="4">
        <v>8</v>
      </c>
      <c r="K796" s="21">
        <v>10</v>
      </c>
      <c r="L796" s="1" t="s">
        <v>1608</v>
      </c>
      <c r="M796" s="19" t="s">
        <v>1609</v>
      </c>
      <c r="N796" s="4">
        <v>7</v>
      </c>
      <c r="O796" s="4">
        <v>1</v>
      </c>
      <c r="P796" s="5">
        <v>45040</v>
      </c>
      <c r="Q796" s="25">
        <f>VLOOKUP(H796,'[2]FDC1 zone Hyp1'!$A$2:$Y$43,24,0)</f>
        <v>50.56</v>
      </c>
      <c r="R796" s="25">
        <f>VLOOKUP(H796,'[2]FDC2 zone Hyp2'!$A$2:$AA$43,24,0)</f>
        <v>54.94</v>
      </c>
      <c r="S796" s="25">
        <f>VLOOKUP(H796,'[2]FDC1 Hyp3 taxeha1'!$A$1:$AA$43,27,0)</f>
        <v>0</v>
      </c>
      <c r="T796" s="26">
        <f t="shared" si="39"/>
        <v>505.6</v>
      </c>
      <c r="U796" s="26">
        <f t="shared" si="40"/>
        <v>549.4</v>
      </c>
      <c r="V796" s="26">
        <f t="shared" si="41"/>
        <v>0</v>
      </c>
    </row>
    <row r="797" spans="1:22" x14ac:dyDescent="0.35">
      <c r="A797" s="20">
        <v>520999</v>
      </c>
      <c r="B797" s="1" t="s">
        <v>334</v>
      </c>
      <c r="C797" s="19" t="s">
        <v>511</v>
      </c>
      <c r="D797" s="2">
        <v>47.5</v>
      </c>
      <c r="E797" s="2">
        <v>8.1</v>
      </c>
      <c r="F797" s="2">
        <v>0</v>
      </c>
      <c r="G797" s="2">
        <v>55.6</v>
      </c>
      <c r="H797" s="19" t="s">
        <v>492</v>
      </c>
      <c r="I797" s="4">
        <v>2023</v>
      </c>
      <c r="J797" s="4">
        <v>1</v>
      </c>
      <c r="K797" s="21">
        <v>1</v>
      </c>
      <c r="L797" s="1" t="s">
        <v>1608</v>
      </c>
      <c r="M797" s="19" t="s">
        <v>1609</v>
      </c>
      <c r="N797" s="4">
        <v>1</v>
      </c>
      <c r="O797" s="4">
        <v>1</v>
      </c>
      <c r="P797" s="5">
        <v>45040</v>
      </c>
      <c r="Q797" s="25">
        <f>VLOOKUP(H797,'[2]FDC1 zone Hyp1'!$A$2:$Y$43,24,0)</f>
        <v>96.97</v>
      </c>
      <c r="R797" s="25">
        <f>VLOOKUP(H797,'[2]FDC2 zone Hyp2'!$A$2:$AA$43,24,0)</f>
        <v>101.32</v>
      </c>
      <c r="S797" s="25">
        <f>VLOOKUP(H797,'[2]FDC1 Hyp3 taxeha1'!$A$1:$AA$43,27,0)</f>
        <v>0</v>
      </c>
      <c r="T797" s="26">
        <f t="shared" si="39"/>
        <v>96.97</v>
      </c>
      <c r="U797" s="26">
        <f t="shared" si="40"/>
        <v>101.32</v>
      </c>
      <c r="V797" s="26">
        <f t="shared" si="41"/>
        <v>0</v>
      </c>
    </row>
    <row r="798" spans="1:22" x14ac:dyDescent="0.35">
      <c r="A798" s="20">
        <v>521000</v>
      </c>
      <c r="B798" s="1" t="s">
        <v>1275</v>
      </c>
      <c r="C798" s="19" t="s">
        <v>1280</v>
      </c>
      <c r="D798" s="2">
        <v>303.8</v>
      </c>
      <c r="E798" s="2">
        <v>64.02</v>
      </c>
      <c r="F798" s="2">
        <v>0</v>
      </c>
      <c r="G798" s="2">
        <v>367.82</v>
      </c>
      <c r="H798" s="19" t="s">
        <v>367</v>
      </c>
      <c r="I798" s="4">
        <v>2023</v>
      </c>
      <c r="J798" s="4">
        <v>5</v>
      </c>
      <c r="K798" s="21">
        <v>5</v>
      </c>
      <c r="L798" s="1" t="s">
        <v>1608</v>
      </c>
      <c r="M798" s="19" t="s">
        <v>1609</v>
      </c>
      <c r="O798" s="4">
        <v>1</v>
      </c>
      <c r="P798" s="5">
        <v>45040</v>
      </c>
      <c r="Q798" s="25">
        <f>VLOOKUP(H798,'[2]FDC1 zone Hyp1'!$A$2:$Y$43,24,0)</f>
        <v>64.040000000000006</v>
      </c>
      <c r="R798" s="25">
        <f>VLOOKUP(H798,'[2]FDC2 zone Hyp2'!$A$2:$AA$43,24,0)</f>
        <v>69.069999999999993</v>
      </c>
      <c r="S798" s="25">
        <f>VLOOKUP(H798,'[2]FDC1 Hyp3 taxeha1'!$A$1:$AA$43,27,0)</f>
        <v>0</v>
      </c>
      <c r="T798" s="26">
        <f t="shared" si="39"/>
        <v>320.20000000000005</v>
      </c>
      <c r="U798" s="26">
        <f t="shared" si="40"/>
        <v>345.34999999999997</v>
      </c>
      <c r="V798" s="26">
        <f t="shared" si="41"/>
        <v>0</v>
      </c>
    </row>
    <row r="799" spans="1:22" x14ac:dyDescent="0.35">
      <c r="A799" s="20">
        <v>521001</v>
      </c>
      <c r="B799" s="1" t="s">
        <v>1245</v>
      </c>
      <c r="C799" s="19" t="s">
        <v>321</v>
      </c>
      <c r="D799" s="2">
        <v>122.11</v>
      </c>
      <c r="E799" s="2">
        <v>423.45</v>
      </c>
      <c r="F799" s="2">
        <v>0</v>
      </c>
      <c r="G799" s="2">
        <v>545.55999999999995</v>
      </c>
      <c r="H799" s="19" t="s">
        <v>43</v>
      </c>
      <c r="I799" s="4">
        <v>2023</v>
      </c>
      <c r="J799" s="4">
        <v>8</v>
      </c>
      <c r="K799" s="21">
        <v>10</v>
      </c>
      <c r="L799" s="1" t="s">
        <v>1608</v>
      </c>
      <c r="M799" s="19" t="s">
        <v>1609</v>
      </c>
      <c r="N799" s="4">
        <v>7</v>
      </c>
      <c r="O799" s="4">
        <v>1</v>
      </c>
      <c r="P799" s="5">
        <v>45040</v>
      </c>
      <c r="Q799" s="25">
        <f>VLOOKUP(H799,'[2]FDC1 zone Hyp1'!$A$2:$Y$43,24,0)</f>
        <v>50.56</v>
      </c>
      <c r="R799" s="25">
        <f>VLOOKUP(H799,'[2]FDC2 zone Hyp2'!$A$2:$AA$43,24,0)</f>
        <v>54.94</v>
      </c>
      <c r="S799" s="25">
        <f>VLOOKUP(H799,'[2]FDC1 Hyp3 taxeha1'!$A$1:$AA$43,27,0)</f>
        <v>0</v>
      </c>
      <c r="T799" s="26">
        <f t="shared" si="39"/>
        <v>505.6</v>
      </c>
      <c r="U799" s="26">
        <f t="shared" si="40"/>
        <v>549.4</v>
      </c>
      <c r="V799" s="26">
        <f t="shared" si="41"/>
        <v>0</v>
      </c>
    </row>
    <row r="800" spans="1:22" x14ac:dyDescent="0.35">
      <c r="A800" s="20">
        <v>521002</v>
      </c>
      <c r="B800" s="1" t="s">
        <v>1464</v>
      </c>
      <c r="C800" s="19" t="s">
        <v>729</v>
      </c>
      <c r="D800" s="2">
        <v>538.03</v>
      </c>
      <c r="E800" s="2">
        <v>96.32</v>
      </c>
      <c r="F800" s="2">
        <v>0</v>
      </c>
      <c r="G800" s="2">
        <v>634.35</v>
      </c>
      <c r="H800" s="19" t="s">
        <v>725</v>
      </c>
      <c r="I800" s="4">
        <v>2023</v>
      </c>
      <c r="J800" s="4">
        <v>10</v>
      </c>
      <c r="K800" s="21">
        <v>10</v>
      </c>
      <c r="L800" s="1" t="s">
        <v>1608</v>
      </c>
      <c r="M800" s="19" t="s">
        <v>1609</v>
      </c>
      <c r="N800" s="4">
        <v>3</v>
      </c>
      <c r="O800" s="4">
        <v>1</v>
      </c>
      <c r="P800" s="5">
        <v>45040</v>
      </c>
      <c r="Q800" s="25">
        <f>VLOOKUP(H800,'[2]FDC1 zone Hyp1'!$A$2:$Y$43,24,0)</f>
        <v>0</v>
      </c>
      <c r="R800" s="25">
        <f>VLOOKUP(H800,'[2]FDC2 zone Hyp2'!$A$2:$AA$43,24,0)</f>
        <v>0</v>
      </c>
      <c r="S800" s="25">
        <f>VLOOKUP(H800,'[2]FDC1 Hyp3 taxeha1'!$A$1:$AA$43,27,0)</f>
        <v>0</v>
      </c>
      <c r="T800" s="26">
        <f t="shared" si="39"/>
        <v>0</v>
      </c>
      <c r="U800" s="26">
        <f t="shared" si="40"/>
        <v>0</v>
      </c>
      <c r="V800" s="26">
        <f t="shared" si="41"/>
        <v>0</v>
      </c>
    </row>
    <row r="801" spans="1:22" x14ac:dyDescent="0.35">
      <c r="A801" s="20">
        <v>521003</v>
      </c>
      <c r="B801" s="1" t="s">
        <v>1538</v>
      </c>
      <c r="C801" s="19" t="s">
        <v>925</v>
      </c>
      <c r="D801" s="2">
        <v>189.2</v>
      </c>
      <c r="E801" s="2">
        <v>210.95</v>
      </c>
      <c r="F801" s="2">
        <v>6.21</v>
      </c>
      <c r="G801" s="2">
        <v>406.36</v>
      </c>
      <c r="H801" s="19" t="s">
        <v>910</v>
      </c>
      <c r="I801" s="4">
        <v>2023</v>
      </c>
      <c r="J801" s="4">
        <v>14</v>
      </c>
      <c r="K801" s="21">
        <v>14</v>
      </c>
      <c r="L801" s="1" t="s">
        <v>1608</v>
      </c>
      <c r="M801" s="19" t="s">
        <v>1609</v>
      </c>
      <c r="N801" s="4">
        <v>14</v>
      </c>
      <c r="O801" s="4">
        <v>1</v>
      </c>
      <c r="P801" s="5">
        <v>45040</v>
      </c>
      <c r="Q801" s="25">
        <f>VLOOKUP(H801,'[2]FDC1 zone Hyp1'!$A$2:$Y$43,24,0)</f>
        <v>60.57</v>
      </c>
      <c r="R801" s="25">
        <f>VLOOKUP(H801,'[2]FDC2 zone Hyp2'!$A$2:$AA$43,24,0)</f>
        <v>65.290000000000006</v>
      </c>
      <c r="S801" s="25">
        <f>VLOOKUP(H801,'[2]FDC1 Hyp3 taxeha1'!$A$1:$AA$43,27,0)</f>
        <v>0</v>
      </c>
      <c r="T801" s="26">
        <f t="shared" si="39"/>
        <v>847.98</v>
      </c>
      <c r="U801" s="26">
        <f t="shared" si="40"/>
        <v>914.06000000000006</v>
      </c>
      <c r="V801" s="26">
        <f t="shared" si="41"/>
        <v>0</v>
      </c>
    </row>
    <row r="802" spans="1:22" x14ac:dyDescent="0.35">
      <c r="A802" s="20">
        <v>521004</v>
      </c>
      <c r="B802" s="1" t="s">
        <v>1094</v>
      </c>
      <c r="C802" s="19" t="s">
        <v>1052</v>
      </c>
      <c r="D802" s="2">
        <v>20</v>
      </c>
      <c r="E802" s="2">
        <v>610.47</v>
      </c>
      <c r="F802" s="2">
        <v>0</v>
      </c>
      <c r="G802" s="2">
        <v>630.47</v>
      </c>
      <c r="H802" s="19" t="s">
        <v>1042</v>
      </c>
      <c r="I802" s="4">
        <v>2023</v>
      </c>
      <c r="J802" s="4">
        <v>40</v>
      </c>
      <c r="K802" s="21">
        <v>50</v>
      </c>
      <c r="L802" s="1" t="s">
        <v>1608</v>
      </c>
      <c r="M802" s="19" t="s">
        <v>1609</v>
      </c>
      <c r="N802" s="4">
        <v>49</v>
      </c>
      <c r="O802" s="4">
        <v>1</v>
      </c>
      <c r="P802" s="5">
        <v>45040</v>
      </c>
      <c r="Q802" s="25">
        <f>VLOOKUP(H802,'[2]FDC1 zone Hyp1'!$A$2:$Y$43,24,0)</f>
        <v>3.9</v>
      </c>
      <c r="R802" s="25">
        <f>VLOOKUP(H802,'[2]FDC2 zone Hyp2'!$A$2:$AA$43,24,0)</f>
        <v>9</v>
      </c>
      <c r="S802" s="25">
        <f>VLOOKUP(H802,'[2]FDC1 Hyp3 taxeha1'!$A$1:$AA$43,27,0)</f>
        <v>0</v>
      </c>
      <c r="T802" s="26">
        <f t="shared" si="39"/>
        <v>195</v>
      </c>
      <c r="U802" s="26">
        <f t="shared" si="40"/>
        <v>450</v>
      </c>
      <c r="V802" s="26">
        <f t="shared" si="41"/>
        <v>0</v>
      </c>
    </row>
    <row r="803" spans="1:22" x14ac:dyDescent="0.35">
      <c r="A803" s="20">
        <v>521005</v>
      </c>
      <c r="B803" s="1" t="s">
        <v>1056</v>
      </c>
      <c r="C803" s="19" t="s">
        <v>1107</v>
      </c>
      <c r="D803" s="2">
        <v>104.29</v>
      </c>
      <c r="E803" s="2">
        <v>456.8</v>
      </c>
      <c r="F803" s="2">
        <v>0</v>
      </c>
      <c r="G803" s="2">
        <v>561.09</v>
      </c>
      <c r="H803" s="19" t="s">
        <v>39</v>
      </c>
      <c r="I803" s="4">
        <v>2023</v>
      </c>
      <c r="J803" s="4">
        <v>35</v>
      </c>
      <c r="K803" s="21">
        <v>35</v>
      </c>
      <c r="L803" s="1" t="s">
        <v>1608</v>
      </c>
      <c r="M803" s="19" t="s">
        <v>1609</v>
      </c>
      <c r="N803" s="4">
        <v>34</v>
      </c>
      <c r="O803" s="4">
        <v>1</v>
      </c>
      <c r="P803" s="5">
        <v>45040</v>
      </c>
      <c r="Q803" s="25">
        <f>VLOOKUP(H803,'[2]FDC1 zone Hyp1'!$A$2:$Y$43,24,0)</f>
        <v>26.07</v>
      </c>
      <c r="R803" s="25">
        <f>VLOOKUP(H803,'[2]FDC2 zone Hyp2'!$A$2:$AA$43,24,0)</f>
        <v>30.29</v>
      </c>
      <c r="S803" s="25">
        <f>VLOOKUP(H803,'[2]FDC1 Hyp3 taxeha1'!$A$1:$AA$43,27,0)</f>
        <v>0</v>
      </c>
      <c r="T803" s="26">
        <f t="shared" si="39"/>
        <v>912.45</v>
      </c>
      <c r="U803" s="26">
        <f t="shared" si="40"/>
        <v>1060.1499999999999</v>
      </c>
      <c r="V803" s="26">
        <f t="shared" si="41"/>
        <v>0</v>
      </c>
    </row>
    <row r="804" spans="1:22" x14ac:dyDescent="0.35">
      <c r="A804" s="20">
        <v>521006</v>
      </c>
      <c r="B804" s="1" t="s">
        <v>1480</v>
      </c>
      <c r="C804" s="19" t="s">
        <v>811</v>
      </c>
      <c r="D804" s="2">
        <v>165.26</v>
      </c>
      <c r="E804" s="2">
        <v>37.44</v>
      </c>
      <c r="F804" s="2">
        <v>0</v>
      </c>
      <c r="G804" s="2">
        <v>202.7</v>
      </c>
      <c r="H804" s="19" t="s">
        <v>787</v>
      </c>
      <c r="I804" s="4">
        <v>2023</v>
      </c>
      <c r="J804" s="4">
        <v>2</v>
      </c>
      <c r="K804" s="21">
        <v>2</v>
      </c>
      <c r="L804" s="1" t="s">
        <v>1608</v>
      </c>
      <c r="M804" s="19" t="s">
        <v>1609</v>
      </c>
      <c r="O804" s="4">
        <v>1</v>
      </c>
      <c r="P804" s="5">
        <v>45040</v>
      </c>
      <c r="Q804" s="25">
        <f>VLOOKUP(H804,'[2]FDC1 zone Hyp1'!$A$2:$Y$43,24,0)</f>
        <v>0</v>
      </c>
      <c r="R804" s="25">
        <f>VLOOKUP(H804,'[2]FDC2 zone Hyp2'!$A$2:$AA$43,24,0)</f>
        <v>0</v>
      </c>
      <c r="S804" s="25">
        <f>VLOOKUP(H804,'[2]FDC1 Hyp3 taxeha1'!$A$1:$AA$43,27,0)</f>
        <v>0</v>
      </c>
      <c r="T804" s="26">
        <f t="shared" si="39"/>
        <v>0</v>
      </c>
      <c r="U804" s="26">
        <f t="shared" si="40"/>
        <v>0</v>
      </c>
      <c r="V804" s="26">
        <f t="shared" si="41"/>
        <v>0</v>
      </c>
    </row>
    <row r="805" spans="1:22" x14ac:dyDescent="0.35">
      <c r="A805" s="20">
        <v>521008</v>
      </c>
      <c r="B805" s="1" t="s">
        <v>1525</v>
      </c>
      <c r="C805" s="19" t="s">
        <v>883</v>
      </c>
      <c r="D805" s="2">
        <v>40.340000000000003</v>
      </c>
      <c r="E805" s="2">
        <v>13.47</v>
      </c>
      <c r="F805" s="2">
        <v>0</v>
      </c>
      <c r="G805" s="2">
        <v>53.81</v>
      </c>
      <c r="H805" s="19" t="s">
        <v>853</v>
      </c>
      <c r="I805" s="4">
        <v>2023</v>
      </c>
      <c r="J805" s="4">
        <v>2</v>
      </c>
      <c r="K805" s="21">
        <v>2</v>
      </c>
      <c r="L805" s="1" t="s">
        <v>1608</v>
      </c>
      <c r="M805" s="19" t="s">
        <v>1609</v>
      </c>
      <c r="N805" s="4">
        <v>2</v>
      </c>
      <c r="O805" s="4">
        <v>1</v>
      </c>
      <c r="P805" s="5">
        <v>45040</v>
      </c>
      <c r="Q805" s="25">
        <f>VLOOKUP(H805,'[2]FDC1 zone Hyp1'!$A$2:$Y$43,24,0)</f>
        <v>0</v>
      </c>
      <c r="R805" s="25">
        <f>VLOOKUP(H805,'[2]FDC2 zone Hyp2'!$A$2:$AA$43,24,0)</f>
        <v>0</v>
      </c>
      <c r="S805" s="25">
        <f>VLOOKUP(H805,'[2]FDC1 Hyp3 taxeha1'!$A$1:$AA$43,27,0)</f>
        <v>0</v>
      </c>
      <c r="T805" s="26">
        <f t="shared" si="39"/>
        <v>0</v>
      </c>
      <c r="U805" s="26">
        <f t="shared" si="40"/>
        <v>0</v>
      </c>
      <c r="V805" s="26">
        <f t="shared" si="41"/>
        <v>0</v>
      </c>
    </row>
    <row r="806" spans="1:22" x14ac:dyDescent="0.35">
      <c r="A806" s="20">
        <v>521010</v>
      </c>
      <c r="B806" s="1" t="s">
        <v>1398</v>
      </c>
      <c r="C806" s="19" t="s">
        <v>615</v>
      </c>
      <c r="D806" s="2">
        <v>455</v>
      </c>
      <c r="E806" s="2">
        <v>94.64</v>
      </c>
      <c r="F806" s="2">
        <v>0</v>
      </c>
      <c r="G806" s="2">
        <v>549.64</v>
      </c>
      <c r="H806" s="19" t="s">
        <v>88</v>
      </c>
      <c r="I806" s="4">
        <v>2023</v>
      </c>
      <c r="J806" s="4">
        <v>3</v>
      </c>
      <c r="K806" s="21">
        <v>6</v>
      </c>
      <c r="L806" s="1" t="s">
        <v>1608</v>
      </c>
      <c r="M806" s="19" t="s">
        <v>1609</v>
      </c>
      <c r="N806" s="4">
        <v>3</v>
      </c>
      <c r="O806" s="4">
        <v>1</v>
      </c>
      <c r="P806" s="5">
        <v>45040</v>
      </c>
      <c r="Q806" s="25">
        <f>VLOOKUP(H806,'[2]FDC1 zone Hyp1'!$A$2:$Y$43,24,0)</f>
        <v>48.63</v>
      </c>
      <c r="R806" s="25">
        <f>VLOOKUP(H806,'[2]FDC2 zone Hyp2'!$A$2:$AA$43,24,0)</f>
        <v>53.52</v>
      </c>
      <c r="S806" s="25">
        <f>VLOOKUP(H806,'[2]FDC1 Hyp3 taxeha1'!$A$1:$AA$43,27,0)</f>
        <v>0</v>
      </c>
      <c r="T806" s="26">
        <f t="shared" si="39"/>
        <v>291.78000000000003</v>
      </c>
      <c r="U806" s="26">
        <f t="shared" si="40"/>
        <v>321.12</v>
      </c>
      <c r="V806" s="26">
        <f t="shared" si="41"/>
        <v>0</v>
      </c>
    </row>
    <row r="807" spans="1:22" x14ac:dyDescent="0.35">
      <c r="A807" s="20">
        <v>521011</v>
      </c>
      <c r="B807" s="1" t="s">
        <v>1239</v>
      </c>
      <c r="C807" s="19" t="s">
        <v>322</v>
      </c>
      <c r="D807" s="2">
        <v>89.05</v>
      </c>
      <c r="E807" s="2">
        <v>18.850000000000001</v>
      </c>
      <c r="F807" s="2">
        <v>0</v>
      </c>
      <c r="G807" s="2">
        <v>107.9</v>
      </c>
      <c r="H807" s="19" t="s">
        <v>43</v>
      </c>
      <c r="I807" s="4">
        <v>2023</v>
      </c>
      <c r="J807" s="4">
        <v>2</v>
      </c>
      <c r="K807" s="21">
        <v>3</v>
      </c>
      <c r="L807" s="1" t="s">
        <v>1608</v>
      </c>
      <c r="M807" s="19" t="s">
        <v>1609</v>
      </c>
      <c r="N807" s="4">
        <v>3</v>
      </c>
      <c r="O807" s="4">
        <v>1</v>
      </c>
      <c r="P807" s="5">
        <v>45040</v>
      </c>
      <c r="Q807" s="25">
        <f>VLOOKUP(H807,'[2]FDC1 zone Hyp1'!$A$2:$Y$43,24,0)</f>
        <v>50.56</v>
      </c>
      <c r="R807" s="25">
        <f>VLOOKUP(H807,'[2]FDC2 zone Hyp2'!$A$2:$AA$43,24,0)</f>
        <v>54.94</v>
      </c>
      <c r="S807" s="25">
        <f>VLOOKUP(H807,'[2]FDC1 Hyp3 taxeha1'!$A$1:$AA$43,27,0)</f>
        <v>0</v>
      </c>
      <c r="T807" s="26">
        <f t="shared" si="39"/>
        <v>151.68</v>
      </c>
      <c r="U807" s="26">
        <f t="shared" si="40"/>
        <v>164.82</v>
      </c>
      <c r="V807" s="26">
        <f t="shared" si="41"/>
        <v>0</v>
      </c>
    </row>
    <row r="808" spans="1:22" x14ac:dyDescent="0.35">
      <c r="A808" s="20">
        <v>521012</v>
      </c>
      <c r="B808" s="1" t="s">
        <v>1491</v>
      </c>
      <c r="C808" s="19" t="s">
        <v>819</v>
      </c>
      <c r="D808" s="2">
        <v>734.95</v>
      </c>
      <c r="E808" s="2">
        <v>88.92</v>
      </c>
      <c r="F808" s="2">
        <v>0</v>
      </c>
      <c r="G808" s="2">
        <v>823.87</v>
      </c>
      <c r="H808" s="19" t="s">
        <v>814</v>
      </c>
      <c r="I808" s="4">
        <v>2023</v>
      </c>
      <c r="J808" s="4">
        <v>10</v>
      </c>
      <c r="K808" s="21">
        <v>10</v>
      </c>
      <c r="L808" s="1" t="s">
        <v>1608</v>
      </c>
      <c r="M808" s="19" t="s">
        <v>1609</v>
      </c>
      <c r="N808" s="4">
        <v>6</v>
      </c>
      <c r="O808" s="4">
        <v>1</v>
      </c>
      <c r="P808" s="5">
        <v>45040</v>
      </c>
      <c r="Q808" s="25">
        <f>VLOOKUP(H808,'[2]FDC1 zone Hyp1'!$A$2:$Y$43,24,0)</f>
        <v>0</v>
      </c>
      <c r="R808" s="25">
        <f>VLOOKUP(H808,'[2]FDC2 zone Hyp2'!$A$2:$AA$43,24,0)</f>
        <v>0</v>
      </c>
      <c r="S808" s="25">
        <f>VLOOKUP(H808,'[2]FDC1 Hyp3 taxeha1'!$A$1:$AA$43,27,0)</f>
        <v>0</v>
      </c>
      <c r="T808" s="26">
        <f t="shared" si="39"/>
        <v>0</v>
      </c>
      <c r="U808" s="26">
        <f t="shared" si="40"/>
        <v>0</v>
      </c>
      <c r="V808" s="26">
        <f t="shared" si="41"/>
        <v>0</v>
      </c>
    </row>
    <row r="809" spans="1:22" x14ac:dyDescent="0.35">
      <c r="A809" s="20">
        <v>521013</v>
      </c>
      <c r="B809" s="1" t="s">
        <v>1192</v>
      </c>
      <c r="C809" s="19" t="s">
        <v>254</v>
      </c>
      <c r="D809" s="2">
        <v>28.36</v>
      </c>
      <c r="E809" s="2">
        <v>5.84</v>
      </c>
      <c r="F809" s="2">
        <v>0</v>
      </c>
      <c r="G809" s="2">
        <v>34.200000000000003</v>
      </c>
      <c r="H809" s="19" t="s">
        <v>181</v>
      </c>
      <c r="I809" s="4">
        <v>2023</v>
      </c>
      <c r="J809" s="4">
        <v>3</v>
      </c>
      <c r="K809" s="21">
        <v>3</v>
      </c>
      <c r="L809" s="1" t="s">
        <v>1608</v>
      </c>
      <c r="M809" s="19" t="s">
        <v>1609</v>
      </c>
      <c r="N809" s="4">
        <v>3</v>
      </c>
      <c r="O809" s="4">
        <v>1</v>
      </c>
      <c r="P809" s="5">
        <v>45040</v>
      </c>
      <c r="Q809" s="25">
        <f>VLOOKUP(H809,'[2]FDC1 zone Hyp1'!$A$2:$Y$43,24,0)</f>
        <v>58.01</v>
      </c>
      <c r="R809" s="25">
        <f>VLOOKUP(H809,'[2]FDC2 zone Hyp2'!$A$2:$AA$43,24,0)</f>
        <v>62.43</v>
      </c>
      <c r="S809" s="25">
        <f>VLOOKUP(H809,'[2]FDC1 Hyp3 taxeha1'!$A$1:$AA$43,27,0)</f>
        <v>0</v>
      </c>
      <c r="T809" s="26">
        <f t="shared" si="39"/>
        <v>174.03</v>
      </c>
      <c r="U809" s="26">
        <f t="shared" si="40"/>
        <v>187.29</v>
      </c>
      <c r="V809" s="26">
        <f t="shared" si="41"/>
        <v>0</v>
      </c>
    </row>
    <row r="810" spans="1:22" x14ac:dyDescent="0.35">
      <c r="A810" s="20">
        <v>521014</v>
      </c>
      <c r="B810" s="1" t="s">
        <v>1403</v>
      </c>
      <c r="C810" s="19" t="s">
        <v>537</v>
      </c>
      <c r="D810" s="2">
        <v>66.98</v>
      </c>
      <c r="E810" s="2">
        <v>1</v>
      </c>
      <c r="F810" s="2">
        <v>0</v>
      </c>
      <c r="G810" s="2">
        <v>67.98</v>
      </c>
      <c r="H810" s="19" t="s">
        <v>88</v>
      </c>
      <c r="I810" s="4">
        <v>2023</v>
      </c>
      <c r="J810" s="4">
        <v>1</v>
      </c>
      <c r="K810" s="21">
        <v>1</v>
      </c>
      <c r="L810" s="1" t="s">
        <v>1608</v>
      </c>
      <c r="M810" s="19" t="s">
        <v>1609</v>
      </c>
      <c r="O810" s="4">
        <v>1</v>
      </c>
      <c r="P810" s="5">
        <v>45040</v>
      </c>
      <c r="Q810" s="25">
        <f>VLOOKUP(H810,'[2]FDC1 zone Hyp1'!$A$2:$Y$43,24,0)</f>
        <v>48.63</v>
      </c>
      <c r="R810" s="25">
        <f>VLOOKUP(H810,'[2]FDC2 zone Hyp2'!$A$2:$AA$43,24,0)</f>
        <v>53.52</v>
      </c>
      <c r="S810" s="25">
        <f>VLOOKUP(H810,'[2]FDC1 Hyp3 taxeha1'!$A$1:$AA$43,27,0)</f>
        <v>0</v>
      </c>
      <c r="T810" s="26">
        <f t="shared" si="39"/>
        <v>48.63</v>
      </c>
      <c r="U810" s="26">
        <f t="shared" si="40"/>
        <v>53.52</v>
      </c>
      <c r="V810" s="26">
        <f t="shared" si="41"/>
        <v>0</v>
      </c>
    </row>
    <row r="811" spans="1:22" x14ac:dyDescent="0.35">
      <c r="A811" s="20">
        <v>521015</v>
      </c>
      <c r="B811" s="1" t="s">
        <v>1239</v>
      </c>
      <c r="C811" s="19" t="s">
        <v>299</v>
      </c>
      <c r="D811" s="2">
        <v>49.33</v>
      </c>
      <c r="E811" s="2">
        <v>24.19</v>
      </c>
      <c r="F811" s="2">
        <v>0</v>
      </c>
      <c r="G811" s="2">
        <v>73.52</v>
      </c>
      <c r="H811" s="19" t="s">
        <v>43</v>
      </c>
      <c r="I811" s="4">
        <v>2023</v>
      </c>
      <c r="J811" s="4">
        <v>6</v>
      </c>
      <c r="K811" s="21">
        <v>6</v>
      </c>
      <c r="L811" s="1" t="s">
        <v>1608</v>
      </c>
      <c r="M811" s="19" t="s">
        <v>1609</v>
      </c>
      <c r="N811" s="4">
        <v>5</v>
      </c>
      <c r="O811" s="4">
        <v>1</v>
      </c>
      <c r="P811" s="5">
        <v>45040</v>
      </c>
      <c r="Q811" s="25">
        <f>VLOOKUP(H811,'[2]FDC1 zone Hyp1'!$A$2:$Y$43,24,0)</f>
        <v>50.56</v>
      </c>
      <c r="R811" s="25">
        <f>VLOOKUP(H811,'[2]FDC2 zone Hyp2'!$A$2:$AA$43,24,0)</f>
        <v>54.94</v>
      </c>
      <c r="S811" s="25">
        <f>VLOOKUP(H811,'[2]FDC1 Hyp3 taxeha1'!$A$1:$AA$43,27,0)</f>
        <v>0</v>
      </c>
      <c r="T811" s="26">
        <f t="shared" si="39"/>
        <v>303.36</v>
      </c>
      <c r="U811" s="26">
        <f t="shared" si="40"/>
        <v>329.64</v>
      </c>
      <c r="V811" s="26">
        <f t="shared" si="41"/>
        <v>0</v>
      </c>
    </row>
    <row r="812" spans="1:22" x14ac:dyDescent="0.35">
      <c r="A812" s="20">
        <v>521016</v>
      </c>
      <c r="B812" s="1" t="s">
        <v>1299</v>
      </c>
      <c r="C812" s="19" t="s">
        <v>439</v>
      </c>
      <c r="D812" s="2">
        <v>303.57</v>
      </c>
      <c r="E812" s="2">
        <v>161.59</v>
      </c>
      <c r="F812" s="2">
        <v>0</v>
      </c>
      <c r="G812" s="2">
        <v>465.16</v>
      </c>
      <c r="H812" s="19" t="s">
        <v>111</v>
      </c>
      <c r="I812" s="4">
        <v>2023</v>
      </c>
      <c r="J812" s="4">
        <v>10</v>
      </c>
      <c r="K812" s="21">
        <v>10</v>
      </c>
      <c r="L812" s="1" t="s">
        <v>1608</v>
      </c>
      <c r="M812" s="19" t="s">
        <v>1609</v>
      </c>
      <c r="N812" s="4">
        <v>9</v>
      </c>
      <c r="O812" s="4">
        <v>1</v>
      </c>
      <c r="P812" s="5">
        <v>45040</v>
      </c>
      <c r="Q812" s="25">
        <f>VLOOKUP(H812,'[2]FDC1 zone Hyp1'!$A$2:$Y$43,24,0)</f>
        <v>83.82</v>
      </c>
      <c r="R812" s="25">
        <f>VLOOKUP(H812,'[2]FDC2 zone Hyp2'!$A$2:$AA$43,24,0)</f>
        <v>88.42</v>
      </c>
      <c r="S812" s="25">
        <f>VLOOKUP(H812,'[2]FDC1 Hyp3 taxeha1'!$A$1:$AA$43,27,0)</f>
        <v>0</v>
      </c>
      <c r="T812" s="26">
        <f t="shared" si="39"/>
        <v>838.19999999999993</v>
      </c>
      <c r="U812" s="26">
        <f t="shared" si="40"/>
        <v>884.2</v>
      </c>
      <c r="V812" s="26">
        <f t="shared" si="41"/>
        <v>0</v>
      </c>
    </row>
    <row r="813" spans="1:22" x14ac:dyDescent="0.35">
      <c r="A813" s="20">
        <v>521017</v>
      </c>
      <c r="B813" s="1" t="s">
        <v>1588</v>
      </c>
      <c r="C813" s="19" t="s">
        <v>1005</v>
      </c>
      <c r="D813" s="2">
        <v>483.27</v>
      </c>
      <c r="E813" s="2">
        <v>68.67</v>
      </c>
      <c r="F813" s="2">
        <v>0</v>
      </c>
      <c r="G813" s="2">
        <v>551.94000000000005</v>
      </c>
      <c r="H813" s="19" t="s">
        <v>999</v>
      </c>
      <c r="I813" s="4">
        <v>2023</v>
      </c>
      <c r="J813" s="4">
        <v>7</v>
      </c>
      <c r="K813" s="21">
        <v>10</v>
      </c>
      <c r="L813" s="1" t="s">
        <v>1608</v>
      </c>
      <c r="M813" s="19" t="s">
        <v>1609</v>
      </c>
      <c r="N813" s="4">
        <v>10</v>
      </c>
      <c r="O813" s="4">
        <v>1</v>
      </c>
      <c r="P813" s="5">
        <v>45040</v>
      </c>
      <c r="Q813" s="25">
        <f>VLOOKUP(H813,'[2]FDC1 zone Hyp1'!$A$2:$Y$43,24,0)</f>
        <v>15.58</v>
      </c>
      <c r="R813" s="25">
        <f>VLOOKUP(H813,'[2]FDC2 zone Hyp2'!$A$2:$AA$43,24,0)</f>
        <v>20.76</v>
      </c>
      <c r="S813" s="25">
        <f>VLOOKUP(H813,'[2]FDC1 Hyp3 taxeha1'!$A$1:$AA$43,27,0)</f>
        <v>0</v>
      </c>
      <c r="T813" s="26">
        <f t="shared" si="39"/>
        <v>155.80000000000001</v>
      </c>
      <c r="U813" s="26">
        <f t="shared" si="40"/>
        <v>207.60000000000002</v>
      </c>
      <c r="V813" s="26">
        <f t="shared" si="41"/>
        <v>0</v>
      </c>
    </row>
    <row r="814" spans="1:22" x14ac:dyDescent="0.35">
      <c r="A814" s="20">
        <v>521019</v>
      </c>
      <c r="B814" s="1" t="s">
        <v>1549</v>
      </c>
      <c r="C814" s="19" t="s">
        <v>956</v>
      </c>
      <c r="D814" s="2">
        <v>751.8</v>
      </c>
      <c r="E814" s="2">
        <v>77.02</v>
      </c>
      <c r="F814" s="2">
        <v>0</v>
      </c>
      <c r="G814" s="2">
        <v>828.82</v>
      </c>
      <c r="H814" s="19" t="s">
        <v>930</v>
      </c>
      <c r="I814" s="4">
        <v>2023</v>
      </c>
      <c r="J814" s="4">
        <v>6</v>
      </c>
      <c r="K814" s="21">
        <v>6</v>
      </c>
      <c r="L814" s="1" t="s">
        <v>1608</v>
      </c>
      <c r="M814" s="19" t="s">
        <v>1609</v>
      </c>
      <c r="N814" s="4">
        <v>6</v>
      </c>
      <c r="O814" s="4">
        <v>1</v>
      </c>
      <c r="P814" s="5">
        <v>45040</v>
      </c>
      <c r="Q814" s="25">
        <f>VLOOKUP(H814,'[2]FDC1 zone Hyp1'!$A$2:$Y$43,24,0)</f>
        <v>112.64</v>
      </c>
      <c r="R814" s="25">
        <f>VLOOKUP(H814,'[2]FDC2 zone Hyp2'!$A$2:$AA$43,24,0)</f>
        <v>117.29</v>
      </c>
      <c r="S814" s="25">
        <f>VLOOKUP(H814,'[2]FDC1 Hyp3 taxeha1'!$A$1:$AA$43,27,0)</f>
        <v>0</v>
      </c>
      <c r="T814" s="26">
        <f t="shared" si="39"/>
        <v>675.84</v>
      </c>
      <c r="U814" s="26">
        <f t="shared" si="40"/>
        <v>703.74</v>
      </c>
      <c r="V814" s="26">
        <f t="shared" si="41"/>
        <v>0</v>
      </c>
    </row>
    <row r="815" spans="1:22" x14ac:dyDescent="0.35">
      <c r="A815" s="20">
        <v>521020</v>
      </c>
      <c r="B815" s="1" t="s">
        <v>1500</v>
      </c>
      <c r="C815" s="19" t="s">
        <v>841</v>
      </c>
      <c r="D815" s="2">
        <v>83.47</v>
      </c>
      <c r="E815" s="2">
        <v>21.16</v>
      </c>
      <c r="F815" s="2">
        <v>0</v>
      </c>
      <c r="G815" s="2">
        <v>104.63</v>
      </c>
      <c r="H815" s="19" t="s">
        <v>830</v>
      </c>
      <c r="I815" s="4">
        <v>2023</v>
      </c>
      <c r="J815" s="4">
        <v>2</v>
      </c>
      <c r="K815" s="21">
        <v>2</v>
      </c>
      <c r="L815" s="1" t="s">
        <v>1608</v>
      </c>
      <c r="M815" s="19" t="s">
        <v>1609</v>
      </c>
      <c r="N815" s="4">
        <v>2</v>
      </c>
      <c r="O815" s="4">
        <v>1</v>
      </c>
      <c r="P815" s="5">
        <v>45040</v>
      </c>
      <c r="Q815" s="25">
        <f>VLOOKUP(H815,'[2]FDC1 zone Hyp1'!$A$2:$Y$43,24,0)</f>
        <v>81.709999999999994</v>
      </c>
      <c r="R815" s="25">
        <f>VLOOKUP(H815,'[2]FDC2 zone Hyp2'!$A$2:$AA$43,24,0)</f>
        <v>87.68</v>
      </c>
      <c r="S815" s="25">
        <f>VLOOKUP(H815,'[2]FDC1 Hyp3 taxeha1'!$A$1:$AA$43,27,0)</f>
        <v>0</v>
      </c>
      <c r="T815" s="26">
        <f t="shared" si="39"/>
        <v>163.41999999999999</v>
      </c>
      <c r="U815" s="26">
        <f t="shared" si="40"/>
        <v>175.36</v>
      </c>
      <c r="V815" s="26">
        <f t="shared" si="41"/>
        <v>0</v>
      </c>
    </row>
    <row r="816" spans="1:22" x14ac:dyDescent="0.35">
      <c r="A816" s="20">
        <v>521022</v>
      </c>
      <c r="B816" s="1" t="s">
        <v>1401</v>
      </c>
      <c r="C816" s="19" t="s">
        <v>620</v>
      </c>
      <c r="D816" s="2">
        <v>0</v>
      </c>
      <c r="E816" s="2">
        <v>101.51</v>
      </c>
      <c r="F816" s="2">
        <v>0</v>
      </c>
      <c r="G816" s="2">
        <v>101.51</v>
      </c>
      <c r="H816" s="19" t="s">
        <v>88</v>
      </c>
      <c r="I816" s="4">
        <v>2023</v>
      </c>
      <c r="J816" s="4">
        <v>4</v>
      </c>
      <c r="K816" s="21">
        <v>4</v>
      </c>
      <c r="L816" s="1" t="s">
        <v>1608</v>
      </c>
      <c r="M816" s="19" t="s">
        <v>1609</v>
      </c>
      <c r="N816" s="4">
        <v>2</v>
      </c>
      <c r="O816" s="4">
        <v>1</v>
      </c>
      <c r="P816" s="5">
        <v>45040</v>
      </c>
      <c r="Q816" s="25">
        <f>VLOOKUP(H816,'[2]FDC1 zone Hyp1'!$A$2:$Y$43,24,0)</f>
        <v>48.63</v>
      </c>
      <c r="R816" s="25">
        <f>VLOOKUP(H816,'[2]FDC2 zone Hyp2'!$A$2:$AA$43,24,0)</f>
        <v>53.52</v>
      </c>
      <c r="S816" s="25">
        <f>VLOOKUP(H816,'[2]FDC1 Hyp3 taxeha1'!$A$1:$AA$43,27,0)</f>
        <v>0</v>
      </c>
      <c r="T816" s="26">
        <f t="shared" si="39"/>
        <v>194.52</v>
      </c>
      <c r="U816" s="26">
        <f t="shared" si="40"/>
        <v>214.08</v>
      </c>
      <c r="V816" s="26">
        <f t="shared" si="41"/>
        <v>0</v>
      </c>
    </row>
    <row r="817" spans="1:22" x14ac:dyDescent="0.35">
      <c r="A817" s="20">
        <v>521023</v>
      </c>
      <c r="B817" s="1" t="s">
        <v>188</v>
      </c>
      <c r="C817" s="19" t="s">
        <v>222</v>
      </c>
      <c r="D817" s="2">
        <v>0</v>
      </c>
      <c r="E817" s="2">
        <v>191</v>
      </c>
      <c r="F817" s="2">
        <v>0</v>
      </c>
      <c r="G817" s="2">
        <v>191</v>
      </c>
      <c r="H817" s="19" t="s">
        <v>181</v>
      </c>
      <c r="I817" s="4">
        <v>2023</v>
      </c>
      <c r="J817" s="4">
        <v>6</v>
      </c>
      <c r="K817" s="21">
        <v>6</v>
      </c>
      <c r="L817" s="1" t="s">
        <v>1608</v>
      </c>
      <c r="M817" s="19" t="s">
        <v>1609</v>
      </c>
      <c r="N817" s="4">
        <v>5</v>
      </c>
      <c r="O817" s="4">
        <v>1</v>
      </c>
      <c r="P817" s="5">
        <v>45040</v>
      </c>
      <c r="Q817" s="25">
        <f>VLOOKUP(H817,'[2]FDC1 zone Hyp1'!$A$2:$Y$43,24,0)</f>
        <v>58.01</v>
      </c>
      <c r="R817" s="25">
        <f>VLOOKUP(H817,'[2]FDC2 zone Hyp2'!$A$2:$AA$43,24,0)</f>
        <v>62.43</v>
      </c>
      <c r="S817" s="25">
        <f>VLOOKUP(H817,'[2]FDC1 Hyp3 taxeha1'!$A$1:$AA$43,27,0)</f>
        <v>0</v>
      </c>
      <c r="T817" s="26">
        <f t="shared" si="39"/>
        <v>348.06</v>
      </c>
      <c r="U817" s="26">
        <f t="shared" si="40"/>
        <v>374.58</v>
      </c>
      <c r="V817" s="26">
        <f t="shared" si="41"/>
        <v>0</v>
      </c>
    </row>
    <row r="818" spans="1:22" x14ac:dyDescent="0.35">
      <c r="A818" s="20">
        <v>521024</v>
      </c>
      <c r="B818" s="1" t="s">
        <v>1590</v>
      </c>
      <c r="C818" s="19" t="s">
        <v>1020</v>
      </c>
      <c r="D818" s="2">
        <v>371.07</v>
      </c>
      <c r="E818" s="2">
        <v>432.14</v>
      </c>
      <c r="F818" s="2">
        <v>0</v>
      </c>
      <c r="G818" s="2">
        <v>803.21</v>
      </c>
      <c r="H818" s="19" t="s">
        <v>999</v>
      </c>
      <c r="I818" s="4">
        <v>2023</v>
      </c>
      <c r="J818" s="4">
        <v>15</v>
      </c>
      <c r="K818" s="21">
        <v>20</v>
      </c>
      <c r="L818" s="1" t="s">
        <v>1608</v>
      </c>
      <c r="M818" s="19" t="s">
        <v>1609</v>
      </c>
      <c r="N818" s="4">
        <v>14</v>
      </c>
      <c r="O818" s="4">
        <v>1</v>
      </c>
      <c r="P818" s="5">
        <v>45040</v>
      </c>
      <c r="Q818" s="25">
        <f>VLOOKUP(H818,'[2]FDC1 zone Hyp1'!$A$2:$Y$43,24,0)</f>
        <v>15.58</v>
      </c>
      <c r="R818" s="25">
        <f>VLOOKUP(H818,'[2]FDC2 zone Hyp2'!$A$2:$AA$43,24,0)</f>
        <v>20.76</v>
      </c>
      <c r="S818" s="25">
        <f>VLOOKUP(H818,'[2]FDC1 Hyp3 taxeha1'!$A$1:$AA$43,27,0)</f>
        <v>0</v>
      </c>
      <c r="T818" s="26">
        <f t="shared" si="39"/>
        <v>311.60000000000002</v>
      </c>
      <c r="U818" s="26">
        <f t="shared" si="40"/>
        <v>415.20000000000005</v>
      </c>
      <c r="V818" s="26">
        <f t="shared" si="41"/>
        <v>0</v>
      </c>
    </row>
    <row r="819" spans="1:22" x14ac:dyDescent="0.35">
      <c r="A819" s="20">
        <v>521025</v>
      </c>
      <c r="B819" s="1" t="s">
        <v>1056</v>
      </c>
      <c r="C819" s="19" t="s">
        <v>20</v>
      </c>
      <c r="D819" s="2">
        <v>33.96</v>
      </c>
      <c r="E819" s="2">
        <v>20.58</v>
      </c>
      <c r="F819" s="2">
        <v>0</v>
      </c>
      <c r="G819" s="2">
        <v>54.54</v>
      </c>
      <c r="H819" s="19" t="s">
        <v>5</v>
      </c>
      <c r="I819" s="4">
        <v>2023</v>
      </c>
      <c r="J819" s="4">
        <v>3</v>
      </c>
      <c r="K819" s="21">
        <v>3</v>
      </c>
      <c r="L819" s="1" t="s">
        <v>1608</v>
      </c>
      <c r="M819" s="19" t="s">
        <v>1609</v>
      </c>
      <c r="N819" s="4">
        <v>3</v>
      </c>
      <c r="O819" s="4">
        <v>1</v>
      </c>
      <c r="P819" s="5">
        <v>45040</v>
      </c>
      <c r="Q819" s="25">
        <f>VLOOKUP(H819,'[2]FDC1 zone Hyp1'!$A$2:$Y$43,24,0)</f>
        <v>41.51</v>
      </c>
      <c r="R819" s="25">
        <f>VLOOKUP(H819,'[2]FDC2 zone Hyp2'!$A$2:$AA$43,24,0)</f>
        <v>46.42</v>
      </c>
      <c r="S819" s="25">
        <f>VLOOKUP(H819,'[2]FDC1 Hyp3 taxeha1'!$A$1:$AA$43,27,0)</f>
        <v>0</v>
      </c>
      <c r="T819" s="26">
        <f t="shared" si="39"/>
        <v>124.53</v>
      </c>
      <c r="U819" s="26">
        <f t="shared" si="40"/>
        <v>139.26</v>
      </c>
      <c r="V819" s="26">
        <f t="shared" si="41"/>
        <v>0</v>
      </c>
    </row>
    <row r="820" spans="1:22" x14ac:dyDescent="0.35">
      <c r="A820" s="20">
        <v>521027</v>
      </c>
      <c r="B820" s="1" t="s">
        <v>1494</v>
      </c>
      <c r="C820" s="19" t="s">
        <v>826</v>
      </c>
      <c r="D820" s="2">
        <v>668.52</v>
      </c>
      <c r="E820" s="2">
        <v>147.01</v>
      </c>
      <c r="F820" s="2">
        <v>0</v>
      </c>
      <c r="G820" s="2">
        <v>815.53</v>
      </c>
      <c r="H820" s="19" t="s">
        <v>821</v>
      </c>
      <c r="I820" s="4">
        <v>2023</v>
      </c>
      <c r="J820" s="4">
        <v>8</v>
      </c>
      <c r="K820" s="21">
        <v>8</v>
      </c>
      <c r="L820" s="1" t="s">
        <v>1608</v>
      </c>
      <c r="M820" s="19" t="s">
        <v>1609</v>
      </c>
      <c r="N820" s="4">
        <v>5</v>
      </c>
      <c r="O820" s="4">
        <v>1</v>
      </c>
      <c r="P820" s="5">
        <v>45040</v>
      </c>
      <c r="Q820" s="25">
        <f>VLOOKUP(H820,'[2]FDC1 zone Hyp1'!$A$2:$Y$43,24,0)</f>
        <v>0</v>
      </c>
      <c r="R820" s="25">
        <f>VLOOKUP(H820,'[2]FDC2 zone Hyp2'!$A$2:$AA$43,24,0)</f>
        <v>0</v>
      </c>
      <c r="S820" s="25">
        <f>VLOOKUP(H820,'[2]FDC1 Hyp3 taxeha1'!$A$1:$AA$43,27,0)</f>
        <v>0</v>
      </c>
      <c r="T820" s="26">
        <f t="shared" si="39"/>
        <v>0</v>
      </c>
      <c r="U820" s="26">
        <f t="shared" si="40"/>
        <v>0</v>
      </c>
      <c r="V820" s="26">
        <f t="shared" si="41"/>
        <v>0</v>
      </c>
    </row>
    <row r="821" spans="1:22" x14ac:dyDescent="0.35">
      <c r="A821" s="20">
        <v>521028</v>
      </c>
      <c r="B821" s="1" t="s">
        <v>1113</v>
      </c>
      <c r="C821" s="19" t="s">
        <v>1537</v>
      </c>
      <c r="D821" s="2">
        <v>0</v>
      </c>
      <c r="E821" s="2">
        <v>12.68</v>
      </c>
      <c r="F821" s="2">
        <v>0</v>
      </c>
      <c r="G821" s="2">
        <v>12.68</v>
      </c>
      <c r="H821" s="19" t="s">
        <v>910</v>
      </c>
      <c r="I821" s="4">
        <v>2023</v>
      </c>
      <c r="J821" s="4">
        <v>1</v>
      </c>
      <c r="K821" s="21">
        <v>1</v>
      </c>
      <c r="L821" s="1" t="s">
        <v>1608</v>
      </c>
      <c r="M821" s="19" t="s">
        <v>1609</v>
      </c>
      <c r="O821" s="4">
        <v>1</v>
      </c>
      <c r="P821" s="5">
        <v>45040</v>
      </c>
      <c r="Q821" s="25">
        <f>VLOOKUP(H821,'[2]FDC1 zone Hyp1'!$A$2:$Y$43,24,0)</f>
        <v>60.57</v>
      </c>
      <c r="R821" s="25">
        <f>VLOOKUP(H821,'[2]FDC2 zone Hyp2'!$A$2:$AA$43,24,0)</f>
        <v>65.290000000000006</v>
      </c>
      <c r="S821" s="25">
        <f>VLOOKUP(H821,'[2]FDC1 Hyp3 taxeha1'!$A$1:$AA$43,27,0)</f>
        <v>0</v>
      </c>
      <c r="T821" s="26">
        <f t="shared" si="39"/>
        <v>60.57</v>
      </c>
      <c r="U821" s="26">
        <f t="shared" si="40"/>
        <v>65.290000000000006</v>
      </c>
      <c r="V821" s="26">
        <f t="shared" si="41"/>
        <v>0</v>
      </c>
    </row>
    <row r="822" spans="1:22" x14ac:dyDescent="0.35">
      <c r="A822" s="20">
        <v>521030</v>
      </c>
      <c r="B822" s="1" t="s">
        <v>1098</v>
      </c>
      <c r="C822" s="19" t="s">
        <v>40</v>
      </c>
      <c r="D822" s="2">
        <v>0</v>
      </c>
      <c r="E822" s="2">
        <v>487.73</v>
      </c>
      <c r="F822" s="2">
        <v>0</v>
      </c>
      <c r="G822" s="2">
        <v>487.73</v>
      </c>
      <c r="H822" s="19" t="s">
        <v>39</v>
      </c>
      <c r="I822" s="4">
        <v>2023</v>
      </c>
      <c r="J822" s="4">
        <v>20</v>
      </c>
      <c r="K822" s="21">
        <v>20</v>
      </c>
      <c r="L822" s="1" t="s">
        <v>1608</v>
      </c>
      <c r="M822" s="19" t="s">
        <v>1609</v>
      </c>
      <c r="N822" s="4">
        <v>14</v>
      </c>
      <c r="O822" s="4">
        <v>1</v>
      </c>
      <c r="P822" s="5">
        <v>45040</v>
      </c>
      <c r="Q822" s="25">
        <f>VLOOKUP(H822,'[2]FDC1 zone Hyp1'!$A$2:$Y$43,24,0)</f>
        <v>26.07</v>
      </c>
      <c r="R822" s="25">
        <f>VLOOKUP(H822,'[2]FDC2 zone Hyp2'!$A$2:$AA$43,24,0)</f>
        <v>30.29</v>
      </c>
      <c r="S822" s="25">
        <f>VLOOKUP(H822,'[2]FDC1 Hyp3 taxeha1'!$A$1:$AA$43,27,0)</f>
        <v>0</v>
      </c>
      <c r="T822" s="26">
        <f t="shared" si="39"/>
        <v>521.4</v>
      </c>
      <c r="U822" s="26">
        <f t="shared" si="40"/>
        <v>605.79999999999995</v>
      </c>
      <c r="V822" s="26">
        <f t="shared" si="41"/>
        <v>0</v>
      </c>
    </row>
    <row r="823" spans="1:22" x14ac:dyDescent="0.35">
      <c r="A823" s="20">
        <v>521031</v>
      </c>
      <c r="B823" s="1" t="s">
        <v>1169</v>
      </c>
      <c r="C823" s="19" t="s">
        <v>225</v>
      </c>
      <c r="D823" s="2">
        <v>21.02</v>
      </c>
      <c r="E823" s="2">
        <v>6.47</v>
      </c>
      <c r="F823" s="2">
        <v>0</v>
      </c>
      <c r="G823" s="2">
        <v>27.49</v>
      </c>
      <c r="H823" s="19" t="s">
        <v>181</v>
      </c>
      <c r="I823" s="4">
        <v>2023</v>
      </c>
      <c r="J823" s="4">
        <v>1</v>
      </c>
      <c r="K823" s="21">
        <v>1</v>
      </c>
      <c r="L823" s="1" t="s">
        <v>1608</v>
      </c>
      <c r="M823" s="19" t="s">
        <v>1609</v>
      </c>
      <c r="N823" s="4">
        <v>1</v>
      </c>
      <c r="O823" s="4">
        <v>1</v>
      </c>
      <c r="P823" s="5">
        <v>45040</v>
      </c>
      <c r="Q823" s="25">
        <f>VLOOKUP(H823,'[2]FDC1 zone Hyp1'!$A$2:$Y$43,24,0)</f>
        <v>58.01</v>
      </c>
      <c r="R823" s="25">
        <f>VLOOKUP(H823,'[2]FDC2 zone Hyp2'!$A$2:$AA$43,24,0)</f>
        <v>62.43</v>
      </c>
      <c r="S823" s="25">
        <f>VLOOKUP(H823,'[2]FDC1 Hyp3 taxeha1'!$A$1:$AA$43,27,0)</f>
        <v>0</v>
      </c>
      <c r="T823" s="26">
        <f t="shared" si="39"/>
        <v>58.01</v>
      </c>
      <c r="U823" s="26">
        <f t="shared" si="40"/>
        <v>62.43</v>
      </c>
      <c r="V823" s="26">
        <f t="shared" si="41"/>
        <v>0</v>
      </c>
    </row>
    <row r="824" spans="1:22" x14ac:dyDescent="0.35">
      <c r="A824" s="20">
        <v>521032</v>
      </c>
      <c r="B824" s="1" t="s">
        <v>340</v>
      </c>
      <c r="C824" s="19" t="s">
        <v>736</v>
      </c>
      <c r="D824" s="2">
        <v>0</v>
      </c>
      <c r="E824" s="2">
        <v>197.53</v>
      </c>
      <c r="F824" s="2">
        <v>0</v>
      </c>
      <c r="G824" s="2">
        <v>197.53</v>
      </c>
      <c r="H824" s="19" t="s">
        <v>734</v>
      </c>
      <c r="I824" s="4">
        <v>2023</v>
      </c>
      <c r="J824" s="4">
        <v>15</v>
      </c>
      <c r="K824" s="21">
        <v>20</v>
      </c>
      <c r="L824" s="1" t="s">
        <v>1608</v>
      </c>
      <c r="M824" s="19" t="s">
        <v>1609</v>
      </c>
      <c r="N824" s="4">
        <v>3</v>
      </c>
      <c r="O824" s="4">
        <v>1</v>
      </c>
      <c r="P824" s="5">
        <v>45040</v>
      </c>
      <c r="Q824" s="25">
        <f>VLOOKUP(H824,'[2]FDC1 zone Hyp1'!$A$2:$Y$43,24,0)</f>
        <v>172.84</v>
      </c>
      <c r="R824" s="25">
        <f>VLOOKUP(H824,'[2]FDC2 zone Hyp2'!$A$2:$AA$43,24,0)</f>
        <v>177.91</v>
      </c>
      <c r="S824" s="25">
        <f>VLOOKUP(H824,'[2]FDC1 Hyp3 taxeha1'!$A$1:$AA$43,27,0)</f>
        <v>0</v>
      </c>
      <c r="T824" s="26">
        <f t="shared" si="39"/>
        <v>3456.8</v>
      </c>
      <c r="U824" s="26">
        <f t="shared" si="40"/>
        <v>3558.2</v>
      </c>
      <c r="V824" s="26">
        <f t="shared" si="41"/>
        <v>0</v>
      </c>
    </row>
    <row r="825" spans="1:22" customFormat="1" hidden="1" x14ac:dyDescent="0.35">
      <c r="A825" s="3"/>
      <c r="B825" s="1" t="s">
        <v>1082</v>
      </c>
      <c r="C825" s="1"/>
      <c r="D825" s="2">
        <v>0</v>
      </c>
      <c r="E825" s="2">
        <v>106</v>
      </c>
      <c r="F825" s="2">
        <v>0</v>
      </c>
      <c r="G825" s="2">
        <v>106</v>
      </c>
      <c r="H825" s="1"/>
      <c r="I825" s="4">
        <v>2023</v>
      </c>
      <c r="J825" s="4">
        <v>20</v>
      </c>
      <c r="K825" s="4"/>
      <c r="L825" s="1"/>
      <c r="M825" s="1"/>
      <c r="N825" s="4"/>
      <c r="O825" s="4"/>
      <c r="P825" s="5"/>
    </row>
    <row r="826" spans="1:22" customFormat="1" hidden="1" x14ac:dyDescent="0.35">
      <c r="A826" s="3"/>
      <c r="B826" s="1" t="s">
        <v>1082</v>
      </c>
      <c r="C826" s="1"/>
      <c r="D826" s="2">
        <v>0</v>
      </c>
      <c r="E826" s="2">
        <v>106</v>
      </c>
      <c r="F826" s="2">
        <v>0</v>
      </c>
      <c r="G826" s="2">
        <v>106</v>
      </c>
      <c r="H826" s="1"/>
      <c r="I826" s="4">
        <v>2023</v>
      </c>
      <c r="J826" s="4">
        <v>15</v>
      </c>
      <c r="K826" s="4"/>
      <c r="L826" s="1"/>
      <c r="M826" s="1"/>
      <c r="N826" s="4"/>
      <c r="O826" s="4"/>
      <c r="P826" s="5"/>
    </row>
    <row r="827" spans="1:22" customFormat="1" hidden="1" x14ac:dyDescent="0.35">
      <c r="A827" s="3"/>
      <c r="B827" s="1" t="s">
        <v>1082</v>
      </c>
      <c r="C827" s="1"/>
      <c r="D827" s="2">
        <v>0</v>
      </c>
      <c r="E827" s="2">
        <v>106</v>
      </c>
      <c r="F827" s="2">
        <v>0</v>
      </c>
      <c r="G827" s="2">
        <v>106</v>
      </c>
      <c r="H827" s="1"/>
      <c r="I827" s="4">
        <v>2023</v>
      </c>
      <c r="J827" s="4">
        <v>60</v>
      </c>
      <c r="K827" s="4"/>
      <c r="L827" s="1"/>
      <c r="M827" s="1"/>
      <c r="N827" s="4"/>
      <c r="O827" s="4"/>
      <c r="P827" s="5"/>
    </row>
    <row r="828" spans="1:22" x14ac:dyDescent="0.35">
      <c r="A828" s="20">
        <v>521034</v>
      </c>
      <c r="B828" s="1" t="s">
        <v>1138</v>
      </c>
      <c r="C828" s="19" t="s">
        <v>125</v>
      </c>
      <c r="D828" s="2">
        <v>61.46</v>
      </c>
      <c r="E828" s="2">
        <v>9.6199999999999992</v>
      </c>
      <c r="F828" s="2">
        <v>0</v>
      </c>
      <c r="G828" s="2">
        <v>71.08</v>
      </c>
      <c r="H828" s="19" t="s">
        <v>86</v>
      </c>
      <c r="I828" s="4">
        <v>2023</v>
      </c>
      <c r="J828" s="4">
        <v>1</v>
      </c>
      <c r="K828" s="21">
        <v>1</v>
      </c>
      <c r="L828" s="1" t="s">
        <v>1608</v>
      </c>
      <c r="M828" s="19" t="s">
        <v>1609</v>
      </c>
      <c r="N828" s="4">
        <v>1</v>
      </c>
      <c r="O828" s="4">
        <v>1</v>
      </c>
      <c r="P828" s="5">
        <v>45040</v>
      </c>
      <c r="Q828" s="25">
        <f>VLOOKUP(H828,'[2]FDC1 zone Hyp1'!$A$2:$Y$43,24,0)</f>
        <v>94.34</v>
      </c>
      <c r="R828" s="25">
        <f>VLOOKUP(H828,'[2]FDC2 zone Hyp2'!$A$2:$AA$43,24,0)</f>
        <v>98.85</v>
      </c>
      <c r="S828" s="25">
        <f>VLOOKUP(H828,'[2]FDC1 Hyp3 taxeha1'!$A$1:$AA$43,27,0)</f>
        <v>0</v>
      </c>
      <c r="T828" s="26">
        <f t="shared" ref="T828:T891" si="42">$K828*Q828</f>
        <v>94.34</v>
      </c>
      <c r="U828" s="26">
        <f t="shared" ref="U828:U859" si="43">$K828*R828</f>
        <v>98.85</v>
      </c>
      <c r="V828" s="26">
        <f t="shared" ref="V828:V859" si="44">$K828*S828</f>
        <v>0</v>
      </c>
    </row>
    <row r="829" spans="1:22" x14ac:dyDescent="0.35">
      <c r="A829" s="20">
        <v>521035</v>
      </c>
      <c r="B829" s="1" t="s">
        <v>1254</v>
      </c>
      <c r="C829" s="19" t="s">
        <v>510</v>
      </c>
      <c r="D829" s="2">
        <v>40.11</v>
      </c>
      <c r="E829" s="2">
        <v>21.16</v>
      </c>
      <c r="F829" s="2">
        <v>0</v>
      </c>
      <c r="G829" s="2">
        <v>61.27</v>
      </c>
      <c r="H829" s="19" t="s">
        <v>492</v>
      </c>
      <c r="I829" s="4">
        <v>2023</v>
      </c>
      <c r="J829" s="4">
        <v>1</v>
      </c>
      <c r="K829" s="21">
        <v>1</v>
      </c>
      <c r="L829" s="1" t="s">
        <v>1608</v>
      </c>
      <c r="M829" s="19" t="s">
        <v>1609</v>
      </c>
      <c r="N829" s="4">
        <v>1</v>
      </c>
      <c r="O829" s="4">
        <v>1</v>
      </c>
      <c r="P829" s="5">
        <v>45040</v>
      </c>
      <c r="Q829" s="25">
        <f>VLOOKUP(H829,'[2]FDC1 zone Hyp1'!$A$2:$Y$43,24,0)</f>
        <v>96.97</v>
      </c>
      <c r="R829" s="25">
        <f>VLOOKUP(H829,'[2]FDC2 zone Hyp2'!$A$2:$AA$43,24,0)</f>
        <v>101.32</v>
      </c>
      <c r="S829" s="25">
        <f>VLOOKUP(H829,'[2]FDC1 Hyp3 taxeha1'!$A$1:$AA$43,27,0)</f>
        <v>0</v>
      </c>
      <c r="T829" s="26">
        <f t="shared" si="42"/>
        <v>96.97</v>
      </c>
      <c r="U829" s="26">
        <f t="shared" si="43"/>
        <v>101.32</v>
      </c>
      <c r="V829" s="26">
        <f t="shared" si="44"/>
        <v>0</v>
      </c>
    </row>
    <row r="830" spans="1:22" x14ac:dyDescent="0.35">
      <c r="A830" s="20">
        <v>521036</v>
      </c>
      <c r="B830" s="1" t="s">
        <v>1166</v>
      </c>
      <c r="C830" s="19" t="s">
        <v>1183</v>
      </c>
      <c r="D830" s="2">
        <v>0</v>
      </c>
      <c r="E830" s="2">
        <v>14.75</v>
      </c>
      <c r="F830" s="2">
        <v>0</v>
      </c>
      <c r="G830" s="2">
        <v>14.75</v>
      </c>
      <c r="H830" s="19" t="s">
        <v>181</v>
      </c>
      <c r="I830" s="4">
        <v>2023</v>
      </c>
      <c r="J830" s="4">
        <v>3</v>
      </c>
      <c r="K830" s="21">
        <v>3</v>
      </c>
      <c r="L830" s="1" t="s">
        <v>1608</v>
      </c>
      <c r="M830" s="19" t="s">
        <v>1609</v>
      </c>
      <c r="O830" s="4">
        <v>1</v>
      </c>
      <c r="P830" s="5">
        <v>45040</v>
      </c>
      <c r="Q830" s="25">
        <f>VLOOKUP(H830,'[2]FDC1 zone Hyp1'!$A$2:$Y$43,24,0)</f>
        <v>58.01</v>
      </c>
      <c r="R830" s="25">
        <f>VLOOKUP(H830,'[2]FDC2 zone Hyp2'!$A$2:$AA$43,24,0)</f>
        <v>62.43</v>
      </c>
      <c r="S830" s="25">
        <f>VLOOKUP(H830,'[2]FDC1 Hyp3 taxeha1'!$A$1:$AA$43,27,0)</f>
        <v>0</v>
      </c>
      <c r="T830" s="26">
        <f t="shared" si="42"/>
        <v>174.03</v>
      </c>
      <c r="U830" s="26">
        <f t="shared" si="43"/>
        <v>187.29</v>
      </c>
      <c r="V830" s="26">
        <f t="shared" si="44"/>
        <v>0</v>
      </c>
    </row>
    <row r="831" spans="1:22" x14ac:dyDescent="0.35">
      <c r="A831" s="20">
        <v>521037</v>
      </c>
      <c r="B831" s="1" t="s">
        <v>1228</v>
      </c>
      <c r="C831" s="19" t="s">
        <v>281</v>
      </c>
      <c r="D831" s="2">
        <v>221.79</v>
      </c>
      <c r="E831" s="2">
        <v>79.959999999999994</v>
      </c>
      <c r="F831" s="2">
        <v>0</v>
      </c>
      <c r="G831" s="2">
        <v>301.75</v>
      </c>
      <c r="H831" s="19" t="s">
        <v>265</v>
      </c>
      <c r="I831" s="4">
        <v>2023</v>
      </c>
      <c r="J831" s="4">
        <v>8</v>
      </c>
      <c r="K831" s="21">
        <v>9</v>
      </c>
      <c r="L831" s="1" t="s">
        <v>1608</v>
      </c>
      <c r="M831" s="19" t="s">
        <v>1609</v>
      </c>
      <c r="N831" s="4">
        <v>3</v>
      </c>
      <c r="O831" s="4">
        <v>1</v>
      </c>
      <c r="P831" s="5">
        <v>45040</v>
      </c>
      <c r="Q831" s="25">
        <f>VLOOKUP(H831,'[2]FDC1 zone Hyp1'!$A$2:$Y$43,24,0)</f>
        <v>126.44</v>
      </c>
      <c r="R831" s="25">
        <f>VLOOKUP(H831,'[2]FDC2 zone Hyp2'!$A$2:$AA$43,24,0)</f>
        <v>130.44</v>
      </c>
      <c r="S831" s="25">
        <f>VLOOKUP(H831,'[2]FDC1 Hyp3 taxeha1'!$A$1:$AA$43,27,0)</f>
        <v>0</v>
      </c>
      <c r="T831" s="26">
        <f t="shared" si="42"/>
        <v>1137.96</v>
      </c>
      <c r="U831" s="26">
        <f t="shared" si="43"/>
        <v>1173.96</v>
      </c>
      <c r="V831" s="26">
        <f t="shared" si="44"/>
        <v>0</v>
      </c>
    </row>
    <row r="832" spans="1:22" x14ac:dyDescent="0.35">
      <c r="A832" s="20">
        <v>521038</v>
      </c>
      <c r="B832" s="1" t="s">
        <v>1194</v>
      </c>
      <c r="C832" s="19" t="s">
        <v>1193</v>
      </c>
      <c r="D832" s="2">
        <v>0</v>
      </c>
      <c r="E832" s="2">
        <v>28.95</v>
      </c>
      <c r="F832" s="2">
        <v>0</v>
      </c>
      <c r="G832" s="2">
        <v>28.95</v>
      </c>
      <c r="H832" s="19" t="s">
        <v>181</v>
      </c>
      <c r="I832" s="4">
        <v>2023</v>
      </c>
      <c r="J832" s="4">
        <v>2</v>
      </c>
      <c r="K832" s="21">
        <v>2</v>
      </c>
      <c r="L832" s="1" t="s">
        <v>1608</v>
      </c>
      <c r="M832" s="19" t="s">
        <v>1609</v>
      </c>
      <c r="N832" s="4">
        <v>2</v>
      </c>
      <c r="O832" s="4">
        <v>1</v>
      </c>
      <c r="P832" s="5">
        <v>45040</v>
      </c>
      <c r="Q832" s="25">
        <f>VLOOKUP(H832,'[2]FDC1 zone Hyp1'!$A$2:$Y$43,24,0)</f>
        <v>58.01</v>
      </c>
      <c r="R832" s="25">
        <f>VLOOKUP(H832,'[2]FDC2 zone Hyp2'!$A$2:$AA$43,24,0)</f>
        <v>62.43</v>
      </c>
      <c r="S832" s="25">
        <f>VLOOKUP(H832,'[2]FDC1 Hyp3 taxeha1'!$A$1:$AA$43,27,0)</f>
        <v>0</v>
      </c>
      <c r="T832" s="26">
        <f t="shared" si="42"/>
        <v>116.02</v>
      </c>
      <c r="U832" s="26">
        <f t="shared" si="43"/>
        <v>124.86</v>
      </c>
      <c r="V832" s="26">
        <f t="shared" si="44"/>
        <v>0</v>
      </c>
    </row>
    <row r="833" spans="1:22" x14ac:dyDescent="0.35">
      <c r="A833" s="20">
        <v>521039</v>
      </c>
      <c r="B833" s="1" t="s">
        <v>1367</v>
      </c>
      <c r="C833" s="19" t="s">
        <v>545</v>
      </c>
      <c r="D833" s="2">
        <v>54.2</v>
      </c>
      <c r="E833" s="2">
        <v>10.14</v>
      </c>
      <c r="F833" s="2">
        <v>0</v>
      </c>
      <c r="G833" s="2">
        <v>64.34</v>
      </c>
      <c r="H833" s="19" t="s">
        <v>88</v>
      </c>
      <c r="I833" s="4">
        <v>2023</v>
      </c>
      <c r="J833" s="4">
        <v>1</v>
      </c>
      <c r="K833" s="21">
        <v>1</v>
      </c>
      <c r="L833" s="1" t="s">
        <v>1608</v>
      </c>
      <c r="M833" s="19" t="s">
        <v>1609</v>
      </c>
      <c r="O833" s="4">
        <v>1</v>
      </c>
      <c r="P833" s="5">
        <v>45040</v>
      </c>
      <c r="Q833" s="25">
        <f>VLOOKUP(H833,'[2]FDC1 zone Hyp1'!$A$2:$Y$43,24,0)</f>
        <v>48.63</v>
      </c>
      <c r="R833" s="25">
        <f>VLOOKUP(H833,'[2]FDC2 zone Hyp2'!$A$2:$AA$43,24,0)</f>
        <v>53.52</v>
      </c>
      <c r="S833" s="25">
        <f>VLOOKUP(H833,'[2]FDC1 Hyp3 taxeha1'!$A$1:$AA$43,27,0)</f>
        <v>0</v>
      </c>
      <c r="T833" s="26">
        <f t="shared" si="42"/>
        <v>48.63</v>
      </c>
      <c r="U833" s="26">
        <f t="shared" si="43"/>
        <v>53.52</v>
      </c>
      <c r="V833" s="26">
        <f t="shared" si="44"/>
        <v>0</v>
      </c>
    </row>
    <row r="834" spans="1:22" x14ac:dyDescent="0.35">
      <c r="A834" s="20">
        <v>521040</v>
      </c>
      <c r="B834" s="1" t="s">
        <v>1136</v>
      </c>
      <c r="C834" s="19" t="s">
        <v>119</v>
      </c>
      <c r="D834" s="2">
        <v>109.34</v>
      </c>
      <c r="E834" s="2">
        <v>105.73</v>
      </c>
      <c r="F834" s="2">
        <v>0</v>
      </c>
      <c r="G834" s="2">
        <v>215.07</v>
      </c>
      <c r="H834" s="19" t="s">
        <v>86</v>
      </c>
      <c r="I834" s="4">
        <v>2023</v>
      </c>
      <c r="J834" s="4">
        <v>8</v>
      </c>
      <c r="K834" s="21">
        <v>8</v>
      </c>
      <c r="L834" s="1" t="s">
        <v>1608</v>
      </c>
      <c r="M834" s="19" t="s">
        <v>1609</v>
      </c>
      <c r="N834" s="4">
        <v>8</v>
      </c>
      <c r="O834" s="4">
        <v>1</v>
      </c>
      <c r="P834" s="5">
        <v>45040</v>
      </c>
      <c r="Q834" s="25">
        <f>VLOOKUP(H834,'[2]FDC1 zone Hyp1'!$A$2:$Y$43,24,0)</f>
        <v>94.34</v>
      </c>
      <c r="R834" s="25">
        <f>VLOOKUP(H834,'[2]FDC2 zone Hyp2'!$A$2:$AA$43,24,0)</f>
        <v>98.85</v>
      </c>
      <c r="S834" s="25">
        <f>VLOOKUP(H834,'[2]FDC1 Hyp3 taxeha1'!$A$1:$AA$43,27,0)</f>
        <v>0</v>
      </c>
      <c r="T834" s="26">
        <f t="shared" si="42"/>
        <v>754.72</v>
      </c>
      <c r="U834" s="26">
        <f t="shared" si="43"/>
        <v>790.8</v>
      </c>
      <c r="V834" s="26">
        <f t="shared" si="44"/>
        <v>0</v>
      </c>
    </row>
    <row r="835" spans="1:22" x14ac:dyDescent="0.35">
      <c r="A835" s="20">
        <v>521042</v>
      </c>
      <c r="B835" s="1" t="s">
        <v>1227</v>
      </c>
      <c r="C835" s="19" t="s">
        <v>278</v>
      </c>
      <c r="D835" s="2">
        <v>300.26</v>
      </c>
      <c r="E835" s="2">
        <v>245.53</v>
      </c>
      <c r="F835" s="2">
        <v>0</v>
      </c>
      <c r="G835" s="2">
        <v>545.79</v>
      </c>
      <c r="H835" s="19" t="s">
        <v>265</v>
      </c>
      <c r="I835" s="4">
        <v>2023</v>
      </c>
      <c r="J835" s="4">
        <v>10</v>
      </c>
      <c r="K835" s="21">
        <v>18</v>
      </c>
      <c r="L835" s="1" t="s">
        <v>1608</v>
      </c>
      <c r="M835" s="19" t="s">
        <v>1609</v>
      </c>
      <c r="N835" s="4">
        <v>12</v>
      </c>
      <c r="O835" s="4">
        <v>1</v>
      </c>
      <c r="P835" s="5">
        <v>45040</v>
      </c>
      <c r="Q835" s="25">
        <f>VLOOKUP(H835,'[2]FDC1 zone Hyp1'!$A$2:$Y$43,24,0)</f>
        <v>126.44</v>
      </c>
      <c r="R835" s="25">
        <f>VLOOKUP(H835,'[2]FDC2 zone Hyp2'!$A$2:$AA$43,24,0)</f>
        <v>130.44</v>
      </c>
      <c r="S835" s="25">
        <f>VLOOKUP(H835,'[2]FDC1 Hyp3 taxeha1'!$A$1:$AA$43,27,0)</f>
        <v>0</v>
      </c>
      <c r="T835" s="26">
        <f t="shared" si="42"/>
        <v>2275.92</v>
      </c>
      <c r="U835" s="26">
        <f t="shared" si="43"/>
        <v>2347.92</v>
      </c>
      <c r="V835" s="26">
        <f t="shared" si="44"/>
        <v>0</v>
      </c>
    </row>
    <row r="836" spans="1:22" x14ac:dyDescent="0.35">
      <c r="A836" s="20">
        <v>521043</v>
      </c>
      <c r="B836" s="1" t="s">
        <v>1556</v>
      </c>
      <c r="C836" s="19" t="s">
        <v>965</v>
      </c>
      <c r="D836" s="2">
        <v>194.24</v>
      </c>
      <c r="E836" s="2">
        <v>212.21</v>
      </c>
      <c r="F836" s="2">
        <v>0</v>
      </c>
      <c r="G836" s="2">
        <v>406.45</v>
      </c>
      <c r="H836" s="19" t="s">
        <v>930</v>
      </c>
      <c r="I836" s="4">
        <v>2023</v>
      </c>
      <c r="J836" s="4">
        <v>3</v>
      </c>
      <c r="K836" s="21">
        <v>3</v>
      </c>
      <c r="L836" s="1" t="s">
        <v>1608</v>
      </c>
      <c r="M836" s="19" t="s">
        <v>1609</v>
      </c>
      <c r="N836" s="4">
        <v>1</v>
      </c>
      <c r="O836" s="4">
        <v>1</v>
      </c>
      <c r="P836" s="5">
        <v>45040</v>
      </c>
      <c r="Q836" s="25">
        <f>VLOOKUP(H836,'[2]FDC1 zone Hyp1'!$A$2:$Y$43,24,0)</f>
        <v>112.64</v>
      </c>
      <c r="R836" s="25">
        <f>VLOOKUP(H836,'[2]FDC2 zone Hyp2'!$A$2:$AA$43,24,0)</f>
        <v>117.29</v>
      </c>
      <c r="S836" s="25">
        <f>VLOOKUP(H836,'[2]FDC1 Hyp3 taxeha1'!$A$1:$AA$43,27,0)</f>
        <v>0</v>
      </c>
      <c r="T836" s="26">
        <f t="shared" si="42"/>
        <v>337.92</v>
      </c>
      <c r="U836" s="26">
        <f t="shared" si="43"/>
        <v>351.87</v>
      </c>
      <c r="V836" s="26">
        <f t="shared" si="44"/>
        <v>0</v>
      </c>
    </row>
    <row r="837" spans="1:22" x14ac:dyDescent="0.35">
      <c r="A837" s="20">
        <v>521044</v>
      </c>
      <c r="B837" s="1" t="s">
        <v>1136</v>
      </c>
      <c r="C837" s="19" t="s">
        <v>119</v>
      </c>
      <c r="D837" s="2">
        <v>52.74</v>
      </c>
      <c r="E837" s="2">
        <v>0.28000000000000003</v>
      </c>
      <c r="F837" s="2">
        <v>0</v>
      </c>
      <c r="G837" s="2">
        <v>53.02</v>
      </c>
      <c r="H837" s="19" t="s">
        <v>86</v>
      </c>
      <c r="I837" s="4">
        <v>2023</v>
      </c>
      <c r="J837" s="4">
        <v>1</v>
      </c>
      <c r="K837" s="21">
        <v>1</v>
      </c>
      <c r="L837" s="1" t="s">
        <v>1608</v>
      </c>
      <c r="M837" s="19" t="s">
        <v>1609</v>
      </c>
      <c r="O837" s="4">
        <v>1</v>
      </c>
      <c r="P837" s="5">
        <v>45040</v>
      </c>
      <c r="Q837" s="25">
        <f>VLOOKUP(H837,'[2]FDC1 zone Hyp1'!$A$2:$Y$43,24,0)</f>
        <v>94.34</v>
      </c>
      <c r="R837" s="25">
        <f>VLOOKUP(H837,'[2]FDC2 zone Hyp2'!$A$2:$AA$43,24,0)</f>
        <v>98.85</v>
      </c>
      <c r="S837" s="25">
        <f>VLOOKUP(H837,'[2]FDC1 Hyp3 taxeha1'!$A$1:$AA$43,27,0)</f>
        <v>0</v>
      </c>
      <c r="T837" s="26">
        <f t="shared" si="42"/>
        <v>94.34</v>
      </c>
      <c r="U837" s="26">
        <f t="shared" si="43"/>
        <v>98.85</v>
      </c>
      <c r="V837" s="26">
        <f t="shared" si="44"/>
        <v>0</v>
      </c>
    </row>
    <row r="838" spans="1:22" x14ac:dyDescent="0.35">
      <c r="A838" s="20">
        <v>521048</v>
      </c>
      <c r="B838" s="1" t="s">
        <v>1154</v>
      </c>
      <c r="C838" s="19" t="s">
        <v>306</v>
      </c>
      <c r="D838" s="2">
        <v>129.78</v>
      </c>
      <c r="E838" s="2">
        <v>202.04</v>
      </c>
      <c r="F838" s="2">
        <v>0</v>
      </c>
      <c r="G838" s="2">
        <v>331.82</v>
      </c>
      <c r="H838" s="19" t="s">
        <v>43</v>
      </c>
      <c r="I838" s="4">
        <v>2023</v>
      </c>
      <c r="J838" s="4">
        <v>5</v>
      </c>
      <c r="K838" s="21">
        <v>6</v>
      </c>
      <c r="L838" s="1" t="s">
        <v>1608</v>
      </c>
      <c r="M838" s="19" t="s">
        <v>1609</v>
      </c>
      <c r="O838" s="4">
        <v>1</v>
      </c>
      <c r="P838" s="5">
        <v>45040</v>
      </c>
      <c r="Q838" s="25">
        <f>VLOOKUP(H838,'[2]FDC1 zone Hyp1'!$A$2:$Y$43,24,0)</f>
        <v>50.56</v>
      </c>
      <c r="R838" s="25">
        <f>VLOOKUP(H838,'[2]FDC2 zone Hyp2'!$A$2:$AA$43,24,0)</f>
        <v>54.94</v>
      </c>
      <c r="S838" s="25">
        <f>VLOOKUP(H838,'[2]FDC1 Hyp3 taxeha1'!$A$1:$AA$43,27,0)</f>
        <v>0</v>
      </c>
      <c r="T838" s="26">
        <f t="shared" si="42"/>
        <v>303.36</v>
      </c>
      <c r="U838" s="26">
        <f t="shared" si="43"/>
        <v>329.64</v>
      </c>
      <c r="V838" s="26">
        <f t="shared" si="44"/>
        <v>0</v>
      </c>
    </row>
    <row r="839" spans="1:22" x14ac:dyDescent="0.35">
      <c r="A839" s="20">
        <v>521051</v>
      </c>
      <c r="B839" s="1" t="s">
        <v>1558</v>
      </c>
      <c r="C839" s="19" t="s">
        <v>1557</v>
      </c>
      <c r="D839" s="2">
        <v>150.25</v>
      </c>
      <c r="E839" s="2">
        <v>26.37</v>
      </c>
      <c r="F839" s="2">
        <v>0</v>
      </c>
      <c r="G839" s="2">
        <v>176.62</v>
      </c>
      <c r="H839" s="19" t="s">
        <v>930</v>
      </c>
      <c r="I839" s="4">
        <v>2023</v>
      </c>
      <c r="J839" s="4">
        <v>1</v>
      </c>
      <c r="K839" s="21">
        <v>1</v>
      </c>
      <c r="L839" s="1" t="s">
        <v>1608</v>
      </c>
      <c r="M839" s="19" t="s">
        <v>1609</v>
      </c>
      <c r="O839" s="4">
        <v>1</v>
      </c>
      <c r="P839" s="5">
        <v>45040</v>
      </c>
      <c r="Q839" s="25">
        <f>VLOOKUP(H839,'[2]FDC1 zone Hyp1'!$A$2:$Y$43,24,0)</f>
        <v>112.64</v>
      </c>
      <c r="R839" s="25">
        <f>VLOOKUP(H839,'[2]FDC2 zone Hyp2'!$A$2:$AA$43,24,0)</f>
        <v>117.29</v>
      </c>
      <c r="S839" s="25">
        <f>VLOOKUP(H839,'[2]FDC1 Hyp3 taxeha1'!$A$1:$AA$43,27,0)</f>
        <v>0</v>
      </c>
      <c r="T839" s="26">
        <f t="shared" si="42"/>
        <v>112.64</v>
      </c>
      <c r="U839" s="26">
        <f t="shared" si="43"/>
        <v>117.29</v>
      </c>
      <c r="V839" s="26">
        <f t="shared" si="44"/>
        <v>0</v>
      </c>
    </row>
    <row r="840" spans="1:22" x14ac:dyDescent="0.35">
      <c r="A840" s="20">
        <v>521053</v>
      </c>
      <c r="B840" s="1" t="s">
        <v>1571</v>
      </c>
      <c r="C840" s="19" t="s">
        <v>981</v>
      </c>
      <c r="D840" s="2">
        <v>5.56</v>
      </c>
      <c r="E840" s="2">
        <v>487.3</v>
      </c>
      <c r="F840" s="2">
        <v>0</v>
      </c>
      <c r="G840" s="2">
        <v>492.86</v>
      </c>
      <c r="H840" s="19" t="s">
        <v>980</v>
      </c>
      <c r="I840" s="4">
        <v>2023</v>
      </c>
      <c r="J840" s="4">
        <v>30</v>
      </c>
      <c r="K840" s="21">
        <v>34</v>
      </c>
      <c r="L840" s="1" t="s">
        <v>1608</v>
      </c>
      <c r="M840" s="19" t="s">
        <v>1609</v>
      </c>
      <c r="N840" s="4">
        <v>27</v>
      </c>
      <c r="O840" s="4">
        <v>1</v>
      </c>
      <c r="P840" s="5">
        <v>45040</v>
      </c>
      <c r="Q840" s="25">
        <f>VLOOKUP(H840,'[2]FDC1 zone Hyp1'!$A$2:$Y$43,24,0)</f>
        <v>0</v>
      </c>
      <c r="R840" s="25">
        <f>VLOOKUP(H840,'[2]FDC2 zone Hyp2'!$A$2:$AA$43,24,0)</f>
        <v>0</v>
      </c>
      <c r="S840" s="25">
        <f>VLOOKUP(H840,'[2]FDC1 Hyp3 taxeha1'!$A$1:$AA$43,27,0)</f>
        <v>0</v>
      </c>
      <c r="T840" s="26">
        <f t="shared" si="42"/>
        <v>0</v>
      </c>
      <c r="U840" s="26">
        <f t="shared" si="43"/>
        <v>0</v>
      </c>
      <c r="V840" s="26">
        <f t="shared" si="44"/>
        <v>0</v>
      </c>
    </row>
    <row r="841" spans="1:22" x14ac:dyDescent="0.35">
      <c r="A841" s="20">
        <v>521055</v>
      </c>
      <c r="B841" s="1" t="s">
        <v>1506</v>
      </c>
      <c r="C841" s="19" t="s">
        <v>849</v>
      </c>
      <c r="D841" s="2">
        <v>677.33</v>
      </c>
      <c r="E841" s="2">
        <v>137.19999999999999</v>
      </c>
      <c r="F841" s="2">
        <v>0</v>
      </c>
      <c r="G841" s="2">
        <v>814.53</v>
      </c>
      <c r="H841" s="19" t="s">
        <v>843</v>
      </c>
      <c r="I841" s="4">
        <v>2023</v>
      </c>
      <c r="J841" s="4">
        <v>10</v>
      </c>
      <c r="K841" s="21">
        <v>12</v>
      </c>
      <c r="L841" s="1" t="s">
        <v>1608</v>
      </c>
      <c r="M841" s="19" t="s">
        <v>1609</v>
      </c>
      <c r="N841" s="4">
        <v>11</v>
      </c>
      <c r="O841" s="4">
        <v>1</v>
      </c>
      <c r="P841" s="5">
        <v>45040</v>
      </c>
      <c r="Q841" s="25">
        <f>VLOOKUP(H841,'[2]FDC1 zone Hyp1'!$A$2:$Y$43,24,0)</f>
        <v>0</v>
      </c>
      <c r="R841" s="25">
        <f>VLOOKUP(H841,'[2]FDC2 zone Hyp2'!$A$2:$AA$43,24,0)</f>
        <v>0</v>
      </c>
      <c r="S841" s="25">
        <f>VLOOKUP(H841,'[2]FDC1 Hyp3 taxeha1'!$A$1:$AA$43,27,0)</f>
        <v>0</v>
      </c>
      <c r="T841" s="26">
        <f t="shared" si="42"/>
        <v>0</v>
      </c>
      <c r="U841" s="26">
        <f t="shared" si="43"/>
        <v>0</v>
      </c>
      <c r="V841" s="26">
        <f t="shared" si="44"/>
        <v>0</v>
      </c>
    </row>
    <row r="842" spans="1:22" x14ac:dyDescent="0.35">
      <c r="A842" s="20">
        <v>521056</v>
      </c>
      <c r="B842" s="1" t="s">
        <v>1139</v>
      </c>
      <c r="C842" s="19" t="s">
        <v>127</v>
      </c>
      <c r="D842" s="2">
        <v>316.8</v>
      </c>
      <c r="E842" s="2">
        <v>314.92</v>
      </c>
      <c r="F842" s="2">
        <v>0</v>
      </c>
      <c r="G842" s="2">
        <v>631.72</v>
      </c>
      <c r="H842" s="19" t="s">
        <v>86</v>
      </c>
      <c r="I842" s="4">
        <v>2023</v>
      </c>
      <c r="J842" s="4">
        <v>15</v>
      </c>
      <c r="K842" s="21">
        <v>15</v>
      </c>
      <c r="L842" s="1" t="s">
        <v>1608</v>
      </c>
      <c r="M842" s="19" t="s">
        <v>1609</v>
      </c>
      <c r="N842" s="4">
        <v>15</v>
      </c>
      <c r="O842" s="4">
        <v>1</v>
      </c>
      <c r="P842" s="5">
        <v>45040</v>
      </c>
      <c r="Q842" s="25">
        <f>VLOOKUP(H842,'[2]FDC1 zone Hyp1'!$A$2:$Y$43,24,0)</f>
        <v>94.34</v>
      </c>
      <c r="R842" s="25">
        <f>VLOOKUP(H842,'[2]FDC2 zone Hyp2'!$A$2:$AA$43,24,0)</f>
        <v>98.85</v>
      </c>
      <c r="S842" s="25">
        <f>VLOOKUP(H842,'[2]FDC1 Hyp3 taxeha1'!$A$1:$AA$43,27,0)</f>
        <v>0</v>
      </c>
      <c r="T842" s="26">
        <f t="shared" si="42"/>
        <v>1415.1000000000001</v>
      </c>
      <c r="U842" s="26">
        <f t="shared" si="43"/>
        <v>1482.75</v>
      </c>
      <c r="V842" s="26">
        <f t="shared" si="44"/>
        <v>0</v>
      </c>
    </row>
    <row r="843" spans="1:22" x14ac:dyDescent="0.35">
      <c r="A843" s="20">
        <v>521057</v>
      </c>
      <c r="B843" s="1" t="s">
        <v>1179</v>
      </c>
      <c r="C843" s="19" t="s">
        <v>1178</v>
      </c>
      <c r="D843" s="2">
        <v>242.9</v>
      </c>
      <c r="E843" s="2">
        <v>66.05</v>
      </c>
      <c r="F843" s="2">
        <v>0</v>
      </c>
      <c r="G843" s="2">
        <v>308.95</v>
      </c>
      <c r="H843" s="19" t="s">
        <v>181</v>
      </c>
      <c r="I843" s="4">
        <v>2023</v>
      </c>
      <c r="J843" s="4">
        <v>4</v>
      </c>
      <c r="K843" s="21">
        <v>4</v>
      </c>
      <c r="L843" s="1" t="s">
        <v>1608</v>
      </c>
      <c r="M843" s="19" t="s">
        <v>1609</v>
      </c>
      <c r="N843" s="4">
        <v>4</v>
      </c>
      <c r="O843" s="4">
        <v>1</v>
      </c>
      <c r="P843" s="5">
        <v>45040</v>
      </c>
      <c r="Q843" s="25">
        <f>VLOOKUP(H843,'[2]FDC1 zone Hyp1'!$A$2:$Y$43,24,0)</f>
        <v>58.01</v>
      </c>
      <c r="R843" s="25">
        <f>VLOOKUP(H843,'[2]FDC2 zone Hyp2'!$A$2:$AA$43,24,0)</f>
        <v>62.43</v>
      </c>
      <c r="S843" s="25">
        <f>VLOOKUP(H843,'[2]FDC1 Hyp3 taxeha1'!$A$1:$AA$43,27,0)</f>
        <v>0</v>
      </c>
      <c r="T843" s="26">
        <f t="shared" si="42"/>
        <v>232.04</v>
      </c>
      <c r="U843" s="26">
        <f t="shared" si="43"/>
        <v>249.72</v>
      </c>
      <c r="V843" s="26">
        <f t="shared" si="44"/>
        <v>0</v>
      </c>
    </row>
    <row r="844" spans="1:22" x14ac:dyDescent="0.35">
      <c r="A844" s="20">
        <v>521058</v>
      </c>
      <c r="B844" s="1" t="s">
        <v>1289</v>
      </c>
      <c r="C844" s="19" t="s">
        <v>422</v>
      </c>
      <c r="D844" s="2">
        <v>52.51</v>
      </c>
      <c r="E844" s="2">
        <v>14.94</v>
      </c>
      <c r="F844" s="2">
        <v>0</v>
      </c>
      <c r="G844" s="2">
        <v>67.45</v>
      </c>
      <c r="H844" s="19" t="s">
        <v>980</v>
      </c>
      <c r="I844" s="4">
        <v>2023</v>
      </c>
      <c r="J844" s="4">
        <v>2</v>
      </c>
      <c r="K844" s="21">
        <v>2</v>
      </c>
      <c r="L844" s="1" t="s">
        <v>1608</v>
      </c>
      <c r="M844" s="19" t="s">
        <v>1609</v>
      </c>
      <c r="N844" s="4">
        <v>2</v>
      </c>
      <c r="O844" s="4">
        <v>1</v>
      </c>
      <c r="P844" s="5">
        <v>45040</v>
      </c>
      <c r="Q844" s="25">
        <f>VLOOKUP(H844,'[2]FDC1 zone Hyp1'!$A$2:$Y$43,24,0)</f>
        <v>0</v>
      </c>
      <c r="R844" s="25">
        <f>VLOOKUP(H844,'[2]FDC2 zone Hyp2'!$A$2:$AA$43,24,0)</f>
        <v>0</v>
      </c>
      <c r="S844" s="25">
        <f>VLOOKUP(H844,'[2]FDC1 Hyp3 taxeha1'!$A$1:$AA$43,27,0)</f>
        <v>0</v>
      </c>
      <c r="T844" s="26">
        <f t="shared" si="42"/>
        <v>0</v>
      </c>
      <c r="U844" s="26">
        <f t="shared" si="43"/>
        <v>0</v>
      </c>
      <c r="V844" s="26">
        <f t="shared" si="44"/>
        <v>0</v>
      </c>
    </row>
    <row r="845" spans="1:22" x14ac:dyDescent="0.35">
      <c r="A845" s="20">
        <v>521059</v>
      </c>
      <c r="B845" s="1" t="s">
        <v>1434</v>
      </c>
      <c r="C845" s="19" t="s">
        <v>697</v>
      </c>
      <c r="D845" s="2">
        <v>153.11000000000001</v>
      </c>
      <c r="E845" s="2">
        <v>91.86</v>
      </c>
      <c r="F845" s="2">
        <v>0</v>
      </c>
      <c r="G845" s="2">
        <v>244.97</v>
      </c>
      <c r="H845" s="19" t="s">
        <v>683</v>
      </c>
      <c r="I845" s="4">
        <v>2023</v>
      </c>
      <c r="J845" s="4">
        <v>3</v>
      </c>
      <c r="K845" s="21">
        <v>3</v>
      </c>
      <c r="L845" s="1" t="s">
        <v>1608</v>
      </c>
      <c r="M845" s="19" t="s">
        <v>1609</v>
      </c>
      <c r="N845" s="4">
        <v>3</v>
      </c>
      <c r="O845" s="4">
        <v>1</v>
      </c>
      <c r="P845" s="5">
        <v>45040</v>
      </c>
      <c r="Q845" s="25">
        <f>VLOOKUP(H845,'[2]FDC1 zone Hyp1'!$A$2:$Y$43,24,0)</f>
        <v>0</v>
      </c>
      <c r="R845" s="25">
        <f>VLOOKUP(H845,'[2]FDC2 zone Hyp2'!$A$2:$AA$43,24,0)</f>
        <v>0</v>
      </c>
      <c r="S845" s="25">
        <f>VLOOKUP(H845,'[2]FDC1 Hyp3 taxeha1'!$A$1:$AA$43,27,0)</f>
        <v>0</v>
      </c>
      <c r="T845" s="26">
        <f t="shared" si="42"/>
        <v>0</v>
      </c>
      <c r="U845" s="26">
        <f t="shared" si="43"/>
        <v>0</v>
      </c>
      <c r="V845" s="26">
        <f t="shared" si="44"/>
        <v>0</v>
      </c>
    </row>
    <row r="846" spans="1:22" x14ac:dyDescent="0.35">
      <c r="A846" s="20">
        <v>521061</v>
      </c>
      <c r="B846" s="1" t="s">
        <v>1529</v>
      </c>
      <c r="C846" s="19" t="s">
        <v>904</v>
      </c>
      <c r="D846" s="2">
        <v>0</v>
      </c>
      <c r="E846" s="2">
        <v>33.17</v>
      </c>
      <c r="F846" s="2">
        <v>0</v>
      </c>
      <c r="G846" s="2">
        <v>33.17</v>
      </c>
      <c r="H846" s="19" t="s">
        <v>54</v>
      </c>
      <c r="I846" s="4">
        <v>2023</v>
      </c>
      <c r="J846" s="4">
        <v>2</v>
      </c>
      <c r="K846" s="21">
        <v>2</v>
      </c>
      <c r="L846" s="1" t="s">
        <v>1608</v>
      </c>
      <c r="M846" s="19" t="s">
        <v>1609</v>
      </c>
      <c r="O846" s="4">
        <v>1</v>
      </c>
      <c r="P846" s="5">
        <v>45040</v>
      </c>
      <c r="Q846" s="25">
        <f>VLOOKUP(H846,'[2]FDC1 zone Hyp1'!$A$2:$Y$43,24,0)</f>
        <v>0</v>
      </c>
      <c r="R846" s="25">
        <f>VLOOKUP(H846,'[2]FDC2 zone Hyp2'!$A$2:$AA$43,24,0)</f>
        <v>0</v>
      </c>
      <c r="S846" s="25">
        <f>VLOOKUP(H846,'[2]FDC1 Hyp3 taxeha1'!$A$1:$AA$43,27,0)</f>
        <v>0</v>
      </c>
      <c r="T846" s="26">
        <f t="shared" si="42"/>
        <v>0</v>
      </c>
      <c r="U846" s="26">
        <f t="shared" si="43"/>
        <v>0</v>
      </c>
      <c r="V846" s="26">
        <f t="shared" si="44"/>
        <v>0</v>
      </c>
    </row>
    <row r="847" spans="1:22" x14ac:dyDescent="0.35">
      <c r="A847" s="20">
        <v>521063</v>
      </c>
      <c r="B847" s="1" t="s">
        <v>1191</v>
      </c>
      <c r="C847" s="19" t="s">
        <v>231</v>
      </c>
      <c r="D847" s="2">
        <v>297.02</v>
      </c>
      <c r="E847" s="2">
        <v>437.3</v>
      </c>
      <c r="F847" s="2">
        <v>0</v>
      </c>
      <c r="G847" s="2">
        <v>734.32</v>
      </c>
      <c r="H847" s="19" t="s">
        <v>181</v>
      </c>
      <c r="I847" s="4">
        <v>2023</v>
      </c>
      <c r="J847" s="4">
        <v>15</v>
      </c>
      <c r="K847" s="21">
        <v>27</v>
      </c>
      <c r="L847" s="1" t="s">
        <v>1608</v>
      </c>
      <c r="M847" s="19" t="s">
        <v>1609</v>
      </c>
      <c r="N847" s="4">
        <v>12</v>
      </c>
      <c r="O847" s="4">
        <v>1</v>
      </c>
      <c r="P847" s="5">
        <v>45040</v>
      </c>
      <c r="Q847" s="25">
        <f>VLOOKUP(H847,'[2]FDC1 zone Hyp1'!$A$2:$Y$43,24,0)</f>
        <v>58.01</v>
      </c>
      <c r="R847" s="25">
        <f>VLOOKUP(H847,'[2]FDC2 zone Hyp2'!$A$2:$AA$43,24,0)</f>
        <v>62.43</v>
      </c>
      <c r="S847" s="25">
        <f>VLOOKUP(H847,'[2]FDC1 Hyp3 taxeha1'!$A$1:$AA$43,27,0)</f>
        <v>0</v>
      </c>
      <c r="T847" s="26">
        <f t="shared" si="42"/>
        <v>1566.27</v>
      </c>
      <c r="U847" s="26">
        <f t="shared" si="43"/>
        <v>1685.61</v>
      </c>
      <c r="V847" s="26">
        <f t="shared" si="44"/>
        <v>0</v>
      </c>
    </row>
    <row r="848" spans="1:22" x14ac:dyDescent="0.35">
      <c r="A848" s="20">
        <v>521064</v>
      </c>
      <c r="B848" s="1" t="s">
        <v>1467</v>
      </c>
      <c r="C848" s="19" t="s">
        <v>735</v>
      </c>
      <c r="D848" s="2">
        <v>0</v>
      </c>
      <c r="E848" s="2">
        <v>246.39</v>
      </c>
      <c r="F848" s="2">
        <v>0</v>
      </c>
      <c r="G848" s="2">
        <v>246.39</v>
      </c>
      <c r="H848" s="19" t="s">
        <v>734</v>
      </c>
      <c r="I848" s="4">
        <v>2023</v>
      </c>
      <c r="J848" s="4">
        <v>8</v>
      </c>
      <c r="K848" s="21">
        <v>12</v>
      </c>
      <c r="L848" s="1" t="s">
        <v>1608</v>
      </c>
      <c r="M848" s="19" t="s">
        <v>1609</v>
      </c>
      <c r="N848" s="4">
        <v>5</v>
      </c>
      <c r="O848" s="4">
        <v>1</v>
      </c>
      <c r="P848" s="5">
        <v>45040</v>
      </c>
      <c r="Q848" s="25">
        <f>VLOOKUP(H848,'[2]FDC1 zone Hyp1'!$A$2:$Y$43,24,0)</f>
        <v>172.84</v>
      </c>
      <c r="R848" s="25">
        <f>VLOOKUP(H848,'[2]FDC2 zone Hyp2'!$A$2:$AA$43,24,0)</f>
        <v>177.91</v>
      </c>
      <c r="S848" s="25">
        <f>VLOOKUP(H848,'[2]FDC1 Hyp3 taxeha1'!$A$1:$AA$43,27,0)</f>
        <v>0</v>
      </c>
      <c r="T848" s="26">
        <f t="shared" si="42"/>
        <v>2074.08</v>
      </c>
      <c r="U848" s="26">
        <f t="shared" si="43"/>
        <v>2134.92</v>
      </c>
      <c r="V848" s="26">
        <f t="shared" si="44"/>
        <v>0</v>
      </c>
    </row>
    <row r="849" spans="1:22" x14ac:dyDescent="0.35">
      <c r="A849" s="20">
        <v>521066</v>
      </c>
      <c r="B849" s="1" t="s">
        <v>1196</v>
      </c>
      <c r="C849" s="19" t="s">
        <v>238</v>
      </c>
      <c r="D849" s="2">
        <v>120.47</v>
      </c>
      <c r="E849" s="2">
        <v>17.93</v>
      </c>
      <c r="F849" s="2">
        <v>0</v>
      </c>
      <c r="G849" s="2">
        <v>138.4</v>
      </c>
      <c r="H849" s="19" t="s">
        <v>181</v>
      </c>
      <c r="I849" s="4">
        <v>2023</v>
      </c>
      <c r="J849" s="4">
        <v>3</v>
      </c>
      <c r="K849" s="21">
        <v>3</v>
      </c>
      <c r="L849" s="1" t="s">
        <v>1608</v>
      </c>
      <c r="M849" s="19" t="s">
        <v>1609</v>
      </c>
      <c r="N849" s="4">
        <v>3</v>
      </c>
      <c r="O849" s="4">
        <v>1</v>
      </c>
      <c r="P849" s="5">
        <v>45040</v>
      </c>
      <c r="Q849" s="25">
        <f>VLOOKUP(H849,'[2]FDC1 zone Hyp1'!$A$2:$Y$43,24,0)</f>
        <v>58.01</v>
      </c>
      <c r="R849" s="25">
        <f>VLOOKUP(H849,'[2]FDC2 zone Hyp2'!$A$2:$AA$43,24,0)</f>
        <v>62.43</v>
      </c>
      <c r="S849" s="25">
        <f>VLOOKUP(H849,'[2]FDC1 Hyp3 taxeha1'!$A$1:$AA$43,27,0)</f>
        <v>0</v>
      </c>
      <c r="T849" s="26">
        <f t="shared" si="42"/>
        <v>174.03</v>
      </c>
      <c r="U849" s="26">
        <f t="shared" si="43"/>
        <v>187.29</v>
      </c>
      <c r="V849" s="26">
        <f t="shared" si="44"/>
        <v>0</v>
      </c>
    </row>
    <row r="850" spans="1:22" x14ac:dyDescent="0.35">
      <c r="A850" s="20">
        <v>521069</v>
      </c>
      <c r="B850" s="1" t="s">
        <v>1511</v>
      </c>
      <c r="C850" s="19" t="s">
        <v>192</v>
      </c>
      <c r="D850" s="2">
        <v>0</v>
      </c>
      <c r="E850" s="2">
        <v>10.55</v>
      </c>
      <c r="F850" s="2">
        <v>0</v>
      </c>
      <c r="G850" s="2">
        <v>10.55</v>
      </c>
      <c r="H850" s="19" t="s">
        <v>853</v>
      </c>
      <c r="I850" s="4">
        <v>2023</v>
      </c>
      <c r="J850" s="4">
        <v>2</v>
      </c>
      <c r="K850" s="21">
        <v>2</v>
      </c>
      <c r="L850" s="1" t="s">
        <v>1608</v>
      </c>
      <c r="M850" s="19" t="s">
        <v>1609</v>
      </c>
      <c r="O850" s="4">
        <v>1</v>
      </c>
      <c r="P850" s="5">
        <v>45040</v>
      </c>
      <c r="Q850" s="25">
        <f>VLOOKUP(H850,'[2]FDC1 zone Hyp1'!$A$2:$Y$43,24,0)</f>
        <v>0</v>
      </c>
      <c r="R850" s="25">
        <f>VLOOKUP(H850,'[2]FDC2 zone Hyp2'!$A$2:$AA$43,24,0)</f>
        <v>0</v>
      </c>
      <c r="S850" s="25">
        <f>VLOOKUP(H850,'[2]FDC1 Hyp3 taxeha1'!$A$1:$AA$43,27,0)</f>
        <v>0</v>
      </c>
      <c r="T850" s="26">
        <f t="shared" si="42"/>
        <v>0</v>
      </c>
      <c r="U850" s="26">
        <f t="shared" si="43"/>
        <v>0</v>
      </c>
      <c r="V850" s="26">
        <f t="shared" si="44"/>
        <v>0</v>
      </c>
    </row>
    <row r="851" spans="1:22" x14ac:dyDescent="0.35">
      <c r="A851" s="20">
        <v>521070</v>
      </c>
      <c r="B851" s="1" t="s">
        <v>1221</v>
      </c>
      <c r="C851" s="19" t="s">
        <v>273</v>
      </c>
      <c r="D851" s="2">
        <v>195.95</v>
      </c>
      <c r="E851" s="2">
        <v>600.79</v>
      </c>
      <c r="F851" s="2">
        <v>0</v>
      </c>
      <c r="G851" s="2">
        <v>796.74</v>
      </c>
      <c r="H851" s="19" t="s">
        <v>265</v>
      </c>
      <c r="I851" s="4">
        <v>2023</v>
      </c>
      <c r="J851" s="4">
        <v>14</v>
      </c>
      <c r="K851" s="21">
        <v>18</v>
      </c>
      <c r="L851" s="1" t="s">
        <v>1608</v>
      </c>
      <c r="M851" s="19" t="s">
        <v>1609</v>
      </c>
      <c r="N851" s="4">
        <v>16</v>
      </c>
      <c r="O851" s="4">
        <v>1</v>
      </c>
      <c r="P851" s="5">
        <v>45040</v>
      </c>
      <c r="Q851" s="25">
        <f>VLOOKUP(H851,'[2]FDC1 zone Hyp1'!$A$2:$Y$43,24,0)</f>
        <v>126.44</v>
      </c>
      <c r="R851" s="25">
        <f>VLOOKUP(H851,'[2]FDC2 zone Hyp2'!$A$2:$AA$43,24,0)</f>
        <v>130.44</v>
      </c>
      <c r="S851" s="25">
        <f>VLOOKUP(H851,'[2]FDC1 Hyp3 taxeha1'!$A$1:$AA$43,27,0)</f>
        <v>0</v>
      </c>
      <c r="T851" s="26">
        <f t="shared" si="42"/>
        <v>2275.92</v>
      </c>
      <c r="U851" s="26">
        <f t="shared" si="43"/>
        <v>2347.92</v>
      </c>
      <c r="V851" s="26">
        <f t="shared" si="44"/>
        <v>0</v>
      </c>
    </row>
    <row r="852" spans="1:22" x14ac:dyDescent="0.35">
      <c r="A852" s="20">
        <v>521073</v>
      </c>
      <c r="B852" s="1" t="s">
        <v>1314</v>
      </c>
      <c r="C852" s="19" t="s">
        <v>489</v>
      </c>
      <c r="D852" s="2">
        <v>171.09</v>
      </c>
      <c r="E852" s="2">
        <v>32.020000000000003</v>
      </c>
      <c r="F852" s="2">
        <v>0</v>
      </c>
      <c r="G852" s="2">
        <v>203.11</v>
      </c>
      <c r="H852" s="19" t="s">
        <v>111</v>
      </c>
      <c r="I852" s="4">
        <v>2023</v>
      </c>
      <c r="J852" s="4">
        <v>2</v>
      </c>
      <c r="K852" s="21">
        <v>2</v>
      </c>
      <c r="L852" s="1" t="s">
        <v>1608</v>
      </c>
      <c r="M852" s="19" t="s">
        <v>1609</v>
      </c>
      <c r="O852" s="4">
        <v>1</v>
      </c>
      <c r="P852" s="5">
        <v>45040</v>
      </c>
      <c r="Q852" s="25">
        <f>VLOOKUP(H852,'[2]FDC1 zone Hyp1'!$A$2:$Y$43,24,0)</f>
        <v>83.82</v>
      </c>
      <c r="R852" s="25">
        <f>VLOOKUP(H852,'[2]FDC2 zone Hyp2'!$A$2:$AA$43,24,0)</f>
        <v>88.42</v>
      </c>
      <c r="S852" s="25">
        <f>VLOOKUP(H852,'[2]FDC1 Hyp3 taxeha1'!$A$1:$AA$43,27,0)</f>
        <v>0</v>
      </c>
      <c r="T852" s="26">
        <f t="shared" si="42"/>
        <v>167.64</v>
      </c>
      <c r="U852" s="26">
        <f t="shared" si="43"/>
        <v>176.84</v>
      </c>
      <c r="V852" s="26">
        <f t="shared" si="44"/>
        <v>0</v>
      </c>
    </row>
    <row r="853" spans="1:22" x14ac:dyDescent="0.35">
      <c r="A853" s="20">
        <v>521074</v>
      </c>
      <c r="B853" s="1" t="s">
        <v>1271</v>
      </c>
      <c r="C853" s="19" t="s">
        <v>370</v>
      </c>
      <c r="D853" s="2">
        <v>7</v>
      </c>
      <c r="E853" s="2">
        <v>167.67</v>
      </c>
      <c r="F853" s="2">
        <v>0</v>
      </c>
      <c r="G853" s="2">
        <v>174.67</v>
      </c>
      <c r="H853" s="19" t="s">
        <v>367</v>
      </c>
      <c r="I853" s="4">
        <v>2023</v>
      </c>
      <c r="J853" s="4">
        <v>5</v>
      </c>
      <c r="K853" s="21">
        <v>5</v>
      </c>
      <c r="L853" s="1" t="s">
        <v>1608</v>
      </c>
      <c r="M853" s="19" t="s">
        <v>1609</v>
      </c>
      <c r="N853" s="4">
        <v>5</v>
      </c>
      <c r="O853" s="4">
        <v>1</v>
      </c>
      <c r="P853" s="5">
        <v>45040</v>
      </c>
      <c r="Q853" s="25">
        <f>VLOOKUP(H853,'[2]FDC1 zone Hyp1'!$A$2:$Y$43,24,0)</f>
        <v>64.040000000000006</v>
      </c>
      <c r="R853" s="25">
        <f>VLOOKUP(H853,'[2]FDC2 zone Hyp2'!$A$2:$AA$43,24,0)</f>
        <v>69.069999999999993</v>
      </c>
      <c r="S853" s="25">
        <f>VLOOKUP(H853,'[2]FDC1 Hyp3 taxeha1'!$A$1:$AA$43,27,0)</f>
        <v>0</v>
      </c>
      <c r="T853" s="26">
        <f t="shared" si="42"/>
        <v>320.20000000000005</v>
      </c>
      <c r="U853" s="26">
        <f t="shared" si="43"/>
        <v>345.34999999999997</v>
      </c>
      <c r="V853" s="26">
        <f t="shared" si="44"/>
        <v>0</v>
      </c>
    </row>
    <row r="854" spans="1:22" x14ac:dyDescent="0.35">
      <c r="A854" s="20">
        <v>521075</v>
      </c>
      <c r="B854" s="1" t="s">
        <v>1062</v>
      </c>
      <c r="C854" s="19" t="s">
        <v>27</v>
      </c>
      <c r="D854" s="2">
        <v>0</v>
      </c>
      <c r="E854" s="2">
        <v>154</v>
      </c>
      <c r="F854" s="2">
        <v>0</v>
      </c>
      <c r="G854" s="2">
        <v>154</v>
      </c>
      <c r="H854" s="19" t="s">
        <v>181</v>
      </c>
      <c r="I854" s="4">
        <v>2023</v>
      </c>
      <c r="J854" s="4">
        <v>10</v>
      </c>
      <c r="K854" s="21">
        <v>5</v>
      </c>
      <c r="L854" s="1" t="s">
        <v>1608</v>
      </c>
      <c r="M854" s="19" t="s">
        <v>1609</v>
      </c>
      <c r="N854" s="4">
        <v>5</v>
      </c>
      <c r="O854" s="4">
        <v>1</v>
      </c>
      <c r="P854" s="5">
        <v>45040</v>
      </c>
      <c r="Q854" s="25">
        <f>VLOOKUP(H854,'[2]FDC1 zone Hyp1'!$A$2:$Y$43,24,0)</f>
        <v>58.01</v>
      </c>
      <c r="R854" s="25">
        <f>VLOOKUP(H854,'[2]FDC2 zone Hyp2'!$A$2:$AA$43,24,0)</f>
        <v>62.43</v>
      </c>
      <c r="S854" s="25">
        <f>VLOOKUP(H854,'[2]FDC1 Hyp3 taxeha1'!$A$1:$AA$43,27,0)</f>
        <v>0</v>
      </c>
      <c r="T854" s="26">
        <f t="shared" si="42"/>
        <v>290.05</v>
      </c>
      <c r="U854" s="26">
        <f t="shared" si="43"/>
        <v>312.14999999999998</v>
      </c>
      <c r="V854" s="26">
        <f t="shared" si="44"/>
        <v>0</v>
      </c>
    </row>
    <row r="855" spans="1:22" x14ac:dyDescent="0.35">
      <c r="A855" s="20">
        <v>521076</v>
      </c>
      <c r="B855" s="1" t="s">
        <v>1174</v>
      </c>
      <c r="C855" s="19" t="s">
        <v>27</v>
      </c>
      <c r="D855" s="2">
        <v>0</v>
      </c>
      <c r="E855" s="2">
        <v>141</v>
      </c>
      <c r="F855" s="2">
        <v>0</v>
      </c>
      <c r="G855" s="2">
        <v>141</v>
      </c>
      <c r="H855" s="19" t="s">
        <v>181</v>
      </c>
      <c r="I855" s="4">
        <v>2023</v>
      </c>
      <c r="J855" s="4">
        <v>8</v>
      </c>
      <c r="K855" s="21">
        <v>5</v>
      </c>
      <c r="L855" s="1" t="s">
        <v>1608</v>
      </c>
      <c r="M855" s="19" t="s">
        <v>1609</v>
      </c>
      <c r="N855" s="4">
        <v>5</v>
      </c>
      <c r="O855" s="4">
        <v>1</v>
      </c>
      <c r="P855" s="5">
        <v>45040</v>
      </c>
      <c r="Q855" s="25">
        <f>VLOOKUP(H855,'[2]FDC1 zone Hyp1'!$A$2:$Y$43,24,0)</f>
        <v>58.01</v>
      </c>
      <c r="R855" s="25">
        <f>VLOOKUP(H855,'[2]FDC2 zone Hyp2'!$A$2:$AA$43,24,0)</f>
        <v>62.43</v>
      </c>
      <c r="S855" s="25">
        <f>VLOOKUP(H855,'[2]FDC1 Hyp3 taxeha1'!$A$1:$AA$43,27,0)</f>
        <v>0</v>
      </c>
      <c r="T855" s="26">
        <f t="shared" si="42"/>
        <v>290.05</v>
      </c>
      <c r="U855" s="26">
        <f t="shared" si="43"/>
        <v>312.14999999999998</v>
      </c>
      <c r="V855" s="26">
        <f t="shared" si="44"/>
        <v>0</v>
      </c>
    </row>
    <row r="856" spans="1:22" x14ac:dyDescent="0.35">
      <c r="A856" s="20">
        <v>521077</v>
      </c>
      <c r="B856" s="1" t="s">
        <v>334</v>
      </c>
      <c r="C856" s="19" t="s">
        <v>355</v>
      </c>
      <c r="D856" s="2">
        <v>26.73</v>
      </c>
      <c r="E856" s="2">
        <v>32.85</v>
      </c>
      <c r="F856" s="2">
        <v>0</v>
      </c>
      <c r="G856" s="2">
        <v>59.58</v>
      </c>
      <c r="H856" s="19" t="s">
        <v>492</v>
      </c>
      <c r="I856" s="4">
        <v>2023</v>
      </c>
      <c r="J856" s="4">
        <v>1</v>
      </c>
      <c r="K856" s="21">
        <v>2</v>
      </c>
      <c r="L856" s="1" t="s">
        <v>1608</v>
      </c>
      <c r="M856" s="19" t="s">
        <v>1609</v>
      </c>
      <c r="N856" s="4">
        <v>1</v>
      </c>
      <c r="O856" s="4">
        <v>1</v>
      </c>
      <c r="P856" s="5">
        <v>45040</v>
      </c>
      <c r="Q856" s="25">
        <f>VLOOKUP(H856,'[2]FDC1 zone Hyp1'!$A$2:$Y$43,24,0)</f>
        <v>96.97</v>
      </c>
      <c r="R856" s="25">
        <f>VLOOKUP(H856,'[2]FDC2 zone Hyp2'!$A$2:$AA$43,24,0)</f>
        <v>101.32</v>
      </c>
      <c r="S856" s="25">
        <f>VLOOKUP(H856,'[2]FDC1 Hyp3 taxeha1'!$A$1:$AA$43,27,0)</f>
        <v>0</v>
      </c>
      <c r="T856" s="26">
        <f t="shared" si="42"/>
        <v>193.94</v>
      </c>
      <c r="U856" s="26">
        <f t="shared" si="43"/>
        <v>202.64</v>
      </c>
      <c r="V856" s="26">
        <f t="shared" si="44"/>
        <v>0</v>
      </c>
    </row>
    <row r="857" spans="1:22" x14ac:dyDescent="0.35">
      <c r="A857" s="20">
        <v>521078</v>
      </c>
      <c r="B857" s="1" t="s">
        <v>1092</v>
      </c>
      <c r="C857" s="19" t="s">
        <v>1033</v>
      </c>
      <c r="D857" s="2">
        <v>0</v>
      </c>
      <c r="E857" s="2">
        <v>283.39999999999998</v>
      </c>
      <c r="F857" s="2">
        <v>0</v>
      </c>
      <c r="G857" s="2">
        <v>283.39999999999998</v>
      </c>
      <c r="H857" s="19" t="s">
        <v>999</v>
      </c>
      <c r="I857" s="4">
        <v>2023</v>
      </c>
      <c r="J857" s="4">
        <v>20</v>
      </c>
      <c r="K857" s="21">
        <v>20</v>
      </c>
      <c r="L857" s="1" t="s">
        <v>1608</v>
      </c>
      <c r="M857" s="19" t="s">
        <v>1609</v>
      </c>
      <c r="N857" s="4">
        <v>20</v>
      </c>
      <c r="O857" s="4">
        <v>1</v>
      </c>
      <c r="P857" s="5">
        <v>45040</v>
      </c>
      <c r="Q857" s="25">
        <f>VLOOKUP(H857,'[2]FDC1 zone Hyp1'!$A$2:$Y$43,24,0)</f>
        <v>15.58</v>
      </c>
      <c r="R857" s="25">
        <f>VLOOKUP(H857,'[2]FDC2 zone Hyp2'!$A$2:$AA$43,24,0)</f>
        <v>20.76</v>
      </c>
      <c r="S857" s="25">
        <f>VLOOKUP(H857,'[2]FDC1 Hyp3 taxeha1'!$A$1:$AA$43,27,0)</f>
        <v>0</v>
      </c>
      <c r="T857" s="26">
        <f t="shared" si="42"/>
        <v>311.60000000000002</v>
      </c>
      <c r="U857" s="26">
        <f t="shared" si="43"/>
        <v>415.20000000000005</v>
      </c>
      <c r="V857" s="26">
        <f t="shared" si="44"/>
        <v>0</v>
      </c>
    </row>
    <row r="858" spans="1:22" x14ac:dyDescent="0.35">
      <c r="A858" s="20">
        <v>521079</v>
      </c>
      <c r="B858" s="1" t="s">
        <v>1266</v>
      </c>
      <c r="C858" s="19" t="s">
        <v>525</v>
      </c>
      <c r="D858" s="2">
        <v>117.67</v>
      </c>
      <c r="E858" s="2">
        <v>7.08</v>
      </c>
      <c r="F858" s="2">
        <v>0</v>
      </c>
      <c r="G858" s="2">
        <v>124.75</v>
      </c>
      <c r="H858" s="19" t="s">
        <v>492</v>
      </c>
      <c r="I858" s="4">
        <v>2023</v>
      </c>
      <c r="J858" s="4">
        <v>2</v>
      </c>
      <c r="K858" s="21">
        <v>2</v>
      </c>
      <c r="L858" s="1" t="s">
        <v>1608</v>
      </c>
      <c r="M858" s="19" t="s">
        <v>1609</v>
      </c>
      <c r="N858" s="4">
        <v>1</v>
      </c>
      <c r="O858" s="4">
        <v>1</v>
      </c>
      <c r="P858" s="5">
        <v>45040</v>
      </c>
      <c r="Q858" s="25">
        <f>VLOOKUP(H858,'[2]FDC1 zone Hyp1'!$A$2:$Y$43,24,0)</f>
        <v>96.97</v>
      </c>
      <c r="R858" s="25">
        <f>VLOOKUP(H858,'[2]FDC2 zone Hyp2'!$A$2:$AA$43,24,0)</f>
        <v>101.32</v>
      </c>
      <c r="S858" s="25">
        <f>VLOOKUP(H858,'[2]FDC1 Hyp3 taxeha1'!$A$1:$AA$43,27,0)</f>
        <v>0</v>
      </c>
      <c r="T858" s="26">
        <f t="shared" si="42"/>
        <v>193.94</v>
      </c>
      <c r="U858" s="26">
        <f t="shared" si="43"/>
        <v>202.64</v>
      </c>
      <c r="V858" s="26">
        <f t="shared" si="44"/>
        <v>0</v>
      </c>
    </row>
    <row r="859" spans="1:22" x14ac:dyDescent="0.35">
      <c r="A859" s="20">
        <v>521080</v>
      </c>
      <c r="B859" s="1" t="s">
        <v>1246</v>
      </c>
      <c r="C859" s="19" t="s">
        <v>308</v>
      </c>
      <c r="D859" s="2">
        <v>696.36</v>
      </c>
      <c r="E859" s="2">
        <v>664.23</v>
      </c>
      <c r="F859" s="2">
        <v>0</v>
      </c>
      <c r="G859" s="2">
        <v>1360.59</v>
      </c>
      <c r="H859" s="19" t="s">
        <v>43</v>
      </c>
      <c r="I859" s="4">
        <v>2023</v>
      </c>
      <c r="J859" s="4">
        <v>20</v>
      </c>
      <c r="K859" s="21">
        <v>20</v>
      </c>
      <c r="L859" s="1" t="s">
        <v>1608</v>
      </c>
      <c r="M859" s="19" t="s">
        <v>1609</v>
      </c>
      <c r="N859" s="4">
        <v>19</v>
      </c>
      <c r="O859" s="4">
        <v>1</v>
      </c>
      <c r="P859" s="5">
        <v>45040</v>
      </c>
      <c r="Q859" s="25">
        <f>VLOOKUP(H859,'[2]FDC1 zone Hyp1'!$A$2:$Y$43,24,0)</f>
        <v>50.56</v>
      </c>
      <c r="R859" s="25">
        <f>VLOOKUP(H859,'[2]FDC2 zone Hyp2'!$A$2:$AA$43,24,0)</f>
        <v>54.94</v>
      </c>
      <c r="S859" s="25">
        <f>VLOOKUP(H859,'[2]FDC1 Hyp3 taxeha1'!$A$1:$AA$43,27,0)</f>
        <v>0</v>
      </c>
      <c r="T859" s="26">
        <f t="shared" si="42"/>
        <v>1011.2</v>
      </c>
      <c r="U859" s="26">
        <f t="shared" si="43"/>
        <v>1098.8</v>
      </c>
      <c r="V859" s="26">
        <f t="shared" si="44"/>
        <v>0</v>
      </c>
    </row>
    <row r="860" spans="1:22" x14ac:dyDescent="0.35">
      <c r="A860" s="20">
        <v>521081</v>
      </c>
      <c r="B860" s="1" t="s">
        <v>1352</v>
      </c>
      <c r="C860" s="19" t="s">
        <v>502</v>
      </c>
      <c r="D860" s="2">
        <v>228.76</v>
      </c>
      <c r="E860" s="2">
        <v>153.80000000000001</v>
      </c>
      <c r="F860" s="2">
        <v>0</v>
      </c>
      <c r="G860" s="2">
        <v>382.56</v>
      </c>
      <c r="H860" s="19" t="s">
        <v>492</v>
      </c>
      <c r="I860" s="4">
        <v>2023</v>
      </c>
      <c r="J860" s="4">
        <v>5</v>
      </c>
      <c r="K860" s="21">
        <v>5</v>
      </c>
      <c r="L860" s="1" t="s">
        <v>1608</v>
      </c>
      <c r="M860" s="19" t="s">
        <v>1609</v>
      </c>
      <c r="N860" s="4">
        <v>1</v>
      </c>
      <c r="O860" s="4">
        <v>1</v>
      </c>
      <c r="P860" s="5">
        <v>45040</v>
      </c>
      <c r="Q860" s="25">
        <f>VLOOKUP(H860,'[2]FDC1 zone Hyp1'!$A$2:$Y$43,24,0)</f>
        <v>96.97</v>
      </c>
      <c r="R860" s="25">
        <f>VLOOKUP(H860,'[2]FDC2 zone Hyp2'!$A$2:$AA$43,24,0)</f>
        <v>101.32</v>
      </c>
      <c r="S860" s="25">
        <f>VLOOKUP(H860,'[2]FDC1 Hyp3 taxeha1'!$A$1:$AA$43,27,0)</f>
        <v>0</v>
      </c>
      <c r="T860" s="26">
        <f t="shared" si="42"/>
        <v>484.85</v>
      </c>
      <c r="U860" s="26">
        <f t="shared" ref="U860:U891" si="45">$K860*R860</f>
        <v>506.59999999999997</v>
      </c>
      <c r="V860" s="26">
        <f t="shared" ref="V860:V891" si="46">$K860*S860</f>
        <v>0</v>
      </c>
    </row>
    <row r="861" spans="1:22" x14ac:dyDescent="0.35">
      <c r="A861" s="20">
        <v>521082</v>
      </c>
      <c r="B861" s="1" t="s">
        <v>1272</v>
      </c>
      <c r="C861" s="19" t="s">
        <v>396</v>
      </c>
      <c r="D861" s="2">
        <v>37.32</v>
      </c>
      <c r="E861" s="2">
        <v>17.350000000000001</v>
      </c>
      <c r="F861" s="2">
        <v>0</v>
      </c>
      <c r="G861" s="2">
        <v>54.67</v>
      </c>
      <c r="H861" s="19" t="s">
        <v>367</v>
      </c>
      <c r="I861" s="4">
        <v>2023</v>
      </c>
      <c r="J861" s="4">
        <v>3</v>
      </c>
      <c r="K861" s="21">
        <v>3</v>
      </c>
      <c r="L861" s="1" t="s">
        <v>1608</v>
      </c>
      <c r="M861" s="19" t="s">
        <v>1609</v>
      </c>
      <c r="N861" s="4">
        <v>3</v>
      </c>
      <c r="O861" s="4">
        <v>1</v>
      </c>
      <c r="P861" s="5">
        <v>45040</v>
      </c>
      <c r="Q861" s="25">
        <f>VLOOKUP(H861,'[2]FDC1 zone Hyp1'!$A$2:$Y$43,24,0)</f>
        <v>64.040000000000006</v>
      </c>
      <c r="R861" s="25">
        <f>VLOOKUP(H861,'[2]FDC2 zone Hyp2'!$A$2:$AA$43,24,0)</f>
        <v>69.069999999999993</v>
      </c>
      <c r="S861" s="25">
        <f>VLOOKUP(H861,'[2]FDC1 Hyp3 taxeha1'!$A$1:$AA$43,27,0)</f>
        <v>0</v>
      </c>
      <c r="T861" s="26">
        <f t="shared" si="42"/>
        <v>192.12</v>
      </c>
      <c r="U861" s="26">
        <f t="shared" si="45"/>
        <v>207.20999999999998</v>
      </c>
      <c r="V861" s="26">
        <f t="shared" si="46"/>
        <v>0</v>
      </c>
    </row>
    <row r="862" spans="1:22" x14ac:dyDescent="0.35">
      <c r="A862" s="20">
        <v>521083</v>
      </c>
      <c r="B862" s="1" t="s">
        <v>1064</v>
      </c>
      <c r="C862" s="19" t="s">
        <v>1164</v>
      </c>
      <c r="D862" s="2">
        <v>555.92999999999995</v>
      </c>
      <c r="E862" s="2">
        <v>32.82</v>
      </c>
      <c r="F862" s="2">
        <v>0</v>
      </c>
      <c r="G862" s="2">
        <v>588.75</v>
      </c>
      <c r="H862" s="19" t="s">
        <v>181</v>
      </c>
      <c r="I862" s="4">
        <v>2023</v>
      </c>
      <c r="J862" s="4">
        <v>6</v>
      </c>
      <c r="K862" s="21">
        <v>6</v>
      </c>
      <c r="L862" s="1" t="s">
        <v>1608</v>
      </c>
      <c r="M862" s="19" t="s">
        <v>1609</v>
      </c>
      <c r="N862" s="4">
        <v>6</v>
      </c>
      <c r="O862" s="4">
        <v>1</v>
      </c>
      <c r="P862" s="5">
        <v>45040</v>
      </c>
      <c r="Q862" s="25">
        <f>VLOOKUP(H862,'[2]FDC1 zone Hyp1'!$A$2:$Y$43,24,0)</f>
        <v>58.01</v>
      </c>
      <c r="R862" s="25">
        <f>VLOOKUP(H862,'[2]FDC2 zone Hyp2'!$A$2:$AA$43,24,0)</f>
        <v>62.43</v>
      </c>
      <c r="S862" s="25">
        <f>VLOOKUP(H862,'[2]FDC1 Hyp3 taxeha1'!$A$1:$AA$43,27,0)</f>
        <v>0</v>
      </c>
      <c r="T862" s="26">
        <f t="shared" si="42"/>
        <v>348.06</v>
      </c>
      <c r="U862" s="26">
        <f t="shared" si="45"/>
        <v>374.58</v>
      </c>
      <c r="V862" s="26">
        <f t="shared" si="46"/>
        <v>0</v>
      </c>
    </row>
    <row r="863" spans="1:22" x14ac:dyDescent="0.35">
      <c r="A863" s="20">
        <v>521084</v>
      </c>
      <c r="B863" s="1" t="s">
        <v>1519</v>
      </c>
      <c r="C863" s="19" t="s">
        <v>878</v>
      </c>
      <c r="D863" s="2">
        <v>514.52</v>
      </c>
      <c r="E863" s="2">
        <v>35.26</v>
      </c>
      <c r="F863" s="2">
        <v>0</v>
      </c>
      <c r="G863" s="2">
        <v>549.78</v>
      </c>
      <c r="H863" s="19" t="s">
        <v>853</v>
      </c>
      <c r="I863" s="4">
        <v>2023</v>
      </c>
      <c r="J863" s="4">
        <v>4</v>
      </c>
      <c r="K863" s="21">
        <v>6</v>
      </c>
      <c r="L863" s="1" t="s">
        <v>1608</v>
      </c>
      <c r="M863" s="19" t="s">
        <v>1609</v>
      </c>
      <c r="N863" s="4">
        <v>4</v>
      </c>
      <c r="O863" s="4">
        <v>1</v>
      </c>
      <c r="P863" s="5">
        <v>45040</v>
      </c>
      <c r="Q863" s="25">
        <f>VLOOKUP(H863,'[2]FDC1 zone Hyp1'!$A$2:$Y$43,24,0)</f>
        <v>0</v>
      </c>
      <c r="R863" s="25">
        <f>VLOOKUP(H863,'[2]FDC2 zone Hyp2'!$A$2:$AA$43,24,0)</f>
        <v>0</v>
      </c>
      <c r="S863" s="25">
        <f>VLOOKUP(H863,'[2]FDC1 Hyp3 taxeha1'!$A$1:$AA$43,27,0)</f>
        <v>0</v>
      </c>
      <c r="T863" s="26">
        <f t="shared" si="42"/>
        <v>0</v>
      </c>
      <c r="U863" s="26">
        <f t="shared" si="45"/>
        <v>0</v>
      </c>
      <c r="V863" s="26">
        <f t="shared" si="46"/>
        <v>0</v>
      </c>
    </row>
    <row r="864" spans="1:22" x14ac:dyDescent="0.35">
      <c r="A864" s="20">
        <v>521085</v>
      </c>
      <c r="B864" s="1" t="s">
        <v>1169</v>
      </c>
      <c r="C864" s="19" t="s">
        <v>213</v>
      </c>
      <c r="D864" s="2">
        <v>0</v>
      </c>
      <c r="E864" s="2">
        <v>50.62</v>
      </c>
      <c r="F864" s="2">
        <v>0</v>
      </c>
      <c r="G864" s="2">
        <v>50.62</v>
      </c>
      <c r="H864" s="19" t="s">
        <v>181</v>
      </c>
      <c r="I864" s="4">
        <v>2023</v>
      </c>
      <c r="J864" s="4">
        <v>2</v>
      </c>
      <c r="K864" s="21">
        <v>2</v>
      </c>
      <c r="L864" s="1" t="s">
        <v>1608</v>
      </c>
      <c r="M864" s="19" t="s">
        <v>1609</v>
      </c>
      <c r="N864" s="4">
        <v>2</v>
      </c>
      <c r="O864" s="4">
        <v>1</v>
      </c>
      <c r="P864" s="5">
        <v>45040</v>
      </c>
      <c r="Q864" s="25">
        <f>VLOOKUP(H864,'[2]FDC1 zone Hyp1'!$A$2:$Y$43,24,0)</f>
        <v>58.01</v>
      </c>
      <c r="R864" s="25">
        <f>VLOOKUP(H864,'[2]FDC2 zone Hyp2'!$A$2:$AA$43,24,0)</f>
        <v>62.43</v>
      </c>
      <c r="S864" s="25">
        <f>VLOOKUP(H864,'[2]FDC1 Hyp3 taxeha1'!$A$1:$AA$43,27,0)</f>
        <v>0</v>
      </c>
      <c r="T864" s="26">
        <f t="shared" si="42"/>
        <v>116.02</v>
      </c>
      <c r="U864" s="26">
        <f t="shared" si="45"/>
        <v>124.86</v>
      </c>
      <c r="V864" s="26">
        <f t="shared" si="46"/>
        <v>0</v>
      </c>
    </row>
    <row r="865" spans="1:22" x14ac:dyDescent="0.35">
      <c r="A865" s="20">
        <v>521086</v>
      </c>
      <c r="B865" s="1" t="s">
        <v>1096</v>
      </c>
      <c r="C865" s="19" t="s">
        <v>8</v>
      </c>
      <c r="D865" s="2">
        <v>58.29</v>
      </c>
      <c r="E865" s="2">
        <v>9.67</v>
      </c>
      <c r="F865" s="2">
        <v>0</v>
      </c>
      <c r="G865" s="2">
        <v>67.959999999999994</v>
      </c>
      <c r="H865" s="19" t="s">
        <v>5</v>
      </c>
      <c r="I865" s="4">
        <v>2023</v>
      </c>
      <c r="J865" s="4">
        <v>2</v>
      </c>
      <c r="K865" s="21">
        <v>2</v>
      </c>
      <c r="L865" s="1" t="s">
        <v>1608</v>
      </c>
      <c r="M865" s="19" t="s">
        <v>1609</v>
      </c>
      <c r="O865" s="4">
        <v>1</v>
      </c>
      <c r="P865" s="5">
        <v>45040</v>
      </c>
      <c r="Q865" s="25">
        <f>VLOOKUP(H865,'[2]FDC1 zone Hyp1'!$A$2:$Y$43,24,0)</f>
        <v>41.51</v>
      </c>
      <c r="R865" s="25">
        <f>VLOOKUP(H865,'[2]FDC2 zone Hyp2'!$A$2:$AA$43,24,0)</f>
        <v>46.42</v>
      </c>
      <c r="S865" s="25">
        <f>VLOOKUP(H865,'[2]FDC1 Hyp3 taxeha1'!$A$1:$AA$43,27,0)</f>
        <v>0</v>
      </c>
      <c r="T865" s="26">
        <f t="shared" si="42"/>
        <v>83.02</v>
      </c>
      <c r="U865" s="26">
        <f t="shared" si="45"/>
        <v>92.84</v>
      </c>
      <c r="V865" s="26">
        <f t="shared" si="46"/>
        <v>0</v>
      </c>
    </row>
    <row r="866" spans="1:22" x14ac:dyDescent="0.35">
      <c r="A866" s="20">
        <v>521087</v>
      </c>
      <c r="B866" s="1" t="s">
        <v>1092</v>
      </c>
      <c r="C866" s="19" t="s">
        <v>169</v>
      </c>
      <c r="D866" s="2">
        <v>304.95999999999998</v>
      </c>
      <c r="E866" s="2">
        <v>156.9</v>
      </c>
      <c r="F866" s="2">
        <v>0</v>
      </c>
      <c r="G866" s="2">
        <v>461.86</v>
      </c>
      <c r="H866" s="19" t="s">
        <v>12</v>
      </c>
      <c r="I866" s="4">
        <v>2023</v>
      </c>
      <c r="J866" s="4">
        <v>4</v>
      </c>
      <c r="K866" s="21">
        <v>6</v>
      </c>
      <c r="L866" s="1" t="s">
        <v>1608</v>
      </c>
      <c r="M866" s="19" t="s">
        <v>1609</v>
      </c>
      <c r="N866" s="4">
        <v>6</v>
      </c>
      <c r="O866" s="4">
        <v>1</v>
      </c>
      <c r="P866" s="5">
        <v>45040</v>
      </c>
      <c r="Q866" s="25">
        <f>VLOOKUP(H866,'[2]FDC1 zone Hyp1'!$A$2:$Y$43,24,0)</f>
        <v>14.75</v>
      </c>
      <c r="R866" s="25">
        <f>VLOOKUP(H866,'[2]FDC2 zone Hyp2'!$A$2:$AA$43,24,0)</f>
        <v>20.51</v>
      </c>
      <c r="S866" s="25">
        <f>VLOOKUP(H866,'[2]FDC1 Hyp3 taxeha1'!$A$1:$AA$43,27,0)</f>
        <v>0</v>
      </c>
      <c r="T866" s="26">
        <f t="shared" si="42"/>
        <v>88.5</v>
      </c>
      <c r="U866" s="26">
        <f t="shared" si="45"/>
        <v>123.06</v>
      </c>
      <c r="V866" s="26">
        <f t="shared" si="46"/>
        <v>0</v>
      </c>
    </row>
    <row r="867" spans="1:22" x14ac:dyDescent="0.35">
      <c r="A867" s="20">
        <v>521088</v>
      </c>
      <c r="B867" s="1" t="s">
        <v>1386</v>
      </c>
      <c r="C867" s="19" t="s">
        <v>569</v>
      </c>
      <c r="D867" s="2">
        <v>433.9</v>
      </c>
      <c r="E867" s="2">
        <v>100.23</v>
      </c>
      <c r="F867" s="2">
        <v>0</v>
      </c>
      <c r="G867" s="2">
        <v>534.13</v>
      </c>
      <c r="H867" s="19" t="s">
        <v>88</v>
      </c>
      <c r="I867" s="4">
        <v>2023</v>
      </c>
      <c r="J867" s="4">
        <v>4</v>
      </c>
      <c r="K867" s="21">
        <v>4</v>
      </c>
      <c r="L867" s="1" t="s">
        <v>1608</v>
      </c>
      <c r="M867" s="19" t="s">
        <v>1609</v>
      </c>
      <c r="N867" s="4">
        <v>4</v>
      </c>
      <c r="O867" s="4">
        <v>1</v>
      </c>
      <c r="P867" s="5">
        <v>45040</v>
      </c>
      <c r="Q867" s="25">
        <f>VLOOKUP(H867,'[2]FDC1 zone Hyp1'!$A$2:$Y$43,24,0)</f>
        <v>48.63</v>
      </c>
      <c r="R867" s="25">
        <f>VLOOKUP(H867,'[2]FDC2 zone Hyp2'!$A$2:$AA$43,24,0)</f>
        <v>53.52</v>
      </c>
      <c r="S867" s="25">
        <f>VLOOKUP(H867,'[2]FDC1 Hyp3 taxeha1'!$A$1:$AA$43,27,0)</f>
        <v>0</v>
      </c>
      <c r="T867" s="26">
        <f t="shared" si="42"/>
        <v>194.52</v>
      </c>
      <c r="U867" s="26">
        <f t="shared" si="45"/>
        <v>214.08</v>
      </c>
      <c r="V867" s="26">
        <f t="shared" si="46"/>
        <v>0</v>
      </c>
    </row>
    <row r="868" spans="1:22" x14ac:dyDescent="0.35">
      <c r="A868" s="20">
        <v>521091</v>
      </c>
      <c r="B868" s="1" t="s">
        <v>1212</v>
      </c>
      <c r="C868" s="19" t="s">
        <v>258</v>
      </c>
      <c r="D868" s="2">
        <v>411.07</v>
      </c>
      <c r="E868" s="2">
        <v>236.96</v>
      </c>
      <c r="F868" s="2">
        <v>0</v>
      </c>
      <c r="G868" s="2">
        <v>648.03</v>
      </c>
      <c r="H868" s="19" t="s">
        <v>181</v>
      </c>
      <c r="I868" s="4">
        <v>2023</v>
      </c>
      <c r="J868" s="4">
        <v>10</v>
      </c>
      <c r="K868" s="21">
        <v>10</v>
      </c>
      <c r="L868" s="1" t="s">
        <v>1608</v>
      </c>
      <c r="M868" s="19" t="s">
        <v>1609</v>
      </c>
      <c r="N868" s="4">
        <v>3</v>
      </c>
      <c r="O868" s="4">
        <v>1</v>
      </c>
      <c r="P868" s="5">
        <v>45040</v>
      </c>
      <c r="Q868" s="25">
        <f>VLOOKUP(H868,'[2]FDC1 zone Hyp1'!$A$2:$Y$43,24,0)</f>
        <v>58.01</v>
      </c>
      <c r="R868" s="25">
        <f>VLOOKUP(H868,'[2]FDC2 zone Hyp2'!$A$2:$AA$43,24,0)</f>
        <v>62.43</v>
      </c>
      <c r="S868" s="25">
        <f>VLOOKUP(H868,'[2]FDC1 Hyp3 taxeha1'!$A$1:$AA$43,27,0)</f>
        <v>0</v>
      </c>
      <c r="T868" s="26">
        <f t="shared" si="42"/>
        <v>580.1</v>
      </c>
      <c r="U868" s="26">
        <f t="shared" si="45"/>
        <v>624.29999999999995</v>
      </c>
      <c r="V868" s="26">
        <f t="shared" si="46"/>
        <v>0</v>
      </c>
    </row>
    <row r="869" spans="1:22" x14ac:dyDescent="0.35">
      <c r="A869" s="20">
        <v>521092</v>
      </c>
      <c r="B869" s="1" t="s">
        <v>1174</v>
      </c>
      <c r="C869" s="19" t="s">
        <v>211</v>
      </c>
      <c r="D869" s="2">
        <v>44.31</v>
      </c>
      <c r="E869" s="2">
        <v>24.1</v>
      </c>
      <c r="F869" s="2">
        <v>0</v>
      </c>
      <c r="G869" s="2">
        <v>68.41</v>
      </c>
      <c r="H869" s="19" t="s">
        <v>181</v>
      </c>
      <c r="I869" s="4">
        <v>2023</v>
      </c>
      <c r="J869" s="4">
        <v>2</v>
      </c>
      <c r="K869" s="21">
        <v>2</v>
      </c>
      <c r="L869" s="1" t="s">
        <v>1608</v>
      </c>
      <c r="M869" s="19" t="s">
        <v>1609</v>
      </c>
      <c r="N869" s="4">
        <v>1</v>
      </c>
      <c r="O869" s="4">
        <v>1</v>
      </c>
      <c r="P869" s="5">
        <v>45040</v>
      </c>
      <c r="Q869" s="25">
        <f>VLOOKUP(H869,'[2]FDC1 zone Hyp1'!$A$2:$Y$43,24,0)</f>
        <v>58.01</v>
      </c>
      <c r="R869" s="25">
        <f>VLOOKUP(H869,'[2]FDC2 zone Hyp2'!$A$2:$AA$43,24,0)</f>
        <v>62.43</v>
      </c>
      <c r="S869" s="25">
        <f>VLOOKUP(H869,'[2]FDC1 Hyp3 taxeha1'!$A$1:$AA$43,27,0)</f>
        <v>0</v>
      </c>
      <c r="T869" s="26">
        <f t="shared" si="42"/>
        <v>116.02</v>
      </c>
      <c r="U869" s="26">
        <f t="shared" si="45"/>
        <v>124.86</v>
      </c>
      <c r="V869" s="26">
        <f t="shared" si="46"/>
        <v>0</v>
      </c>
    </row>
    <row r="870" spans="1:22" x14ac:dyDescent="0.35">
      <c r="A870" s="20">
        <v>521093</v>
      </c>
      <c r="B870" s="1" t="s">
        <v>1549</v>
      </c>
      <c r="C870" s="19" t="s">
        <v>956</v>
      </c>
      <c r="D870" s="2">
        <v>0</v>
      </c>
      <c r="E870" s="2">
        <v>35.6</v>
      </c>
      <c r="F870" s="2">
        <v>0</v>
      </c>
      <c r="G870" s="2">
        <v>35.6</v>
      </c>
      <c r="H870" s="19" t="s">
        <v>930</v>
      </c>
      <c r="I870" s="4">
        <v>2023</v>
      </c>
      <c r="J870" s="4">
        <v>3</v>
      </c>
      <c r="K870" s="21">
        <v>3</v>
      </c>
      <c r="L870" s="1" t="s">
        <v>1608</v>
      </c>
      <c r="M870" s="19" t="s">
        <v>1609</v>
      </c>
      <c r="N870" s="4">
        <v>2</v>
      </c>
      <c r="O870" s="4">
        <v>1</v>
      </c>
      <c r="P870" s="5">
        <v>45040</v>
      </c>
      <c r="Q870" s="25">
        <f>VLOOKUP(H870,'[2]FDC1 zone Hyp1'!$A$2:$Y$43,24,0)</f>
        <v>112.64</v>
      </c>
      <c r="R870" s="25">
        <f>VLOOKUP(H870,'[2]FDC2 zone Hyp2'!$A$2:$AA$43,24,0)</f>
        <v>117.29</v>
      </c>
      <c r="S870" s="25">
        <f>VLOOKUP(H870,'[2]FDC1 Hyp3 taxeha1'!$A$1:$AA$43,27,0)</f>
        <v>0</v>
      </c>
      <c r="T870" s="26">
        <f t="shared" si="42"/>
        <v>337.92</v>
      </c>
      <c r="U870" s="26">
        <f t="shared" si="45"/>
        <v>351.87</v>
      </c>
      <c r="V870" s="26">
        <f t="shared" si="46"/>
        <v>0</v>
      </c>
    </row>
    <row r="871" spans="1:22" x14ac:dyDescent="0.35">
      <c r="A871" s="20">
        <v>521094</v>
      </c>
      <c r="B871" s="1" t="s">
        <v>1447</v>
      </c>
      <c r="C871" s="19" t="s">
        <v>1613</v>
      </c>
      <c r="D871" s="2">
        <v>355.2</v>
      </c>
      <c r="E871" s="2">
        <v>221.8</v>
      </c>
      <c r="F871" s="2">
        <v>0</v>
      </c>
      <c r="G871" s="2">
        <v>577</v>
      </c>
      <c r="H871" s="19" t="s">
        <v>930</v>
      </c>
      <c r="I871" s="4">
        <v>2023</v>
      </c>
      <c r="J871" s="4">
        <v>5</v>
      </c>
      <c r="K871" s="21">
        <v>5</v>
      </c>
      <c r="L871" s="1" t="s">
        <v>1608</v>
      </c>
      <c r="M871" s="19" t="s">
        <v>1609</v>
      </c>
      <c r="N871" s="4">
        <v>1</v>
      </c>
      <c r="O871" s="4">
        <v>1</v>
      </c>
      <c r="P871" s="5">
        <v>45040</v>
      </c>
      <c r="Q871" s="25">
        <f>VLOOKUP(H871,'[2]FDC1 zone Hyp1'!$A$2:$Y$43,24,0)</f>
        <v>112.64</v>
      </c>
      <c r="R871" s="25">
        <f>VLOOKUP(H871,'[2]FDC2 zone Hyp2'!$A$2:$AA$43,24,0)</f>
        <v>117.29</v>
      </c>
      <c r="S871" s="25">
        <f>VLOOKUP(H871,'[2]FDC1 Hyp3 taxeha1'!$A$1:$AA$43,27,0)</f>
        <v>0</v>
      </c>
      <c r="T871" s="26">
        <f t="shared" si="42"/>
        <v>563.20000000000005</v>
      </c>
      <c r="U871" s="26">
        <f t="shared" si="45"/>
        <v>586.45000000000005</v>
      </c>
      <c r="V871" s="26">
        <f t="shared" si="46"/>
        <v>0</v>
      </c>
    </row>
    <row r="872" spans="1:22" x14ac:dyDescent="0.35">
      <c r="A872" s="20">
        <v>521095</v>
      </c>
      <c r="B872" s="1" t="s">
        <v>746</v>
      </c>
      <c r="C872" s="19" t="s">
        <v>943</v>
      </c>
      <c r="D872" s="2">
        <v>392.7</v>
      </c>
      <c r="E872" s="2">
        <v>182.39</v>
      </c>
      <c r="F872" s="2">
        <v>0</v>
      </c>
      <c r="G872" s="2">
        <v>575.09</v>
      </c>
      <c r="H872" s="19" t="s">
        <v>930</v>
      </c>
      <c r="I872" s="4">
        <v>2023</v>
      </c>
      <c r="J872" s="4">
        <v>8</v>
      </c>
      <c r="K872" s="21">
        <v>8</v>
      </c>
      <c r="L872" s="1" t="s">
        <v>1608</v>
      </c>
      <c r="M872" s="19" t="s">
        <v>1609</v>
      </c>
      <c r="N872" s="4">
        <v>7</v>
      </c>
      <c r="O872" s="4">
        <v>1</v>
      </c>
      <c r="P872" s="5">
        <v>45040</v>
      </c>
      <c r="Q872" s="25">
        <f>VLOOKUP(H872,'[2]FDC1 zone Hyp1'!$A$2:$Y$43,24,0)</f>
        <v>112.64</v>
      </c>
      <c r="R872" s="25">
        <f>VLOOKUP(H872,'[2]FDC2 zone Hyp2'!$A$2:$AA$43,24,0)</f>
        <v>117.29</v>
      </c>
      <c r="S872" s="25">
        <f>VLOOKUP(H872,'[2]FDC1 Hyp3 taxeha1'!$A$1:$AA$43,27,0)</f>
        <v>0</v>
      </c>
      <c r="T872" s="26">
        <f t="shared" si="42"/>
        <v>901.12</v>
      </c>
      <c r="U872" s="26">
        <f t="shared" si="45"/>
        <v>938.32</v>
      </c>
      <c r="V872" s="26">
        <f t="shared" si="46"/>
        <v>0</v>
      </c>
    </row>
    <row r="873" spans="1:22" x14ac:dyDescent="0.35">
      <c r="A873" s="20">
        <v>521097</v>
      </c>
      <c r="B873" s="1" t="s">
        <v>1573</v>
      </c>
      <c r="C873" s="19" t="s">
        <v>990</v>
      </c>
      <c r="D873" s="2">
        <v>107.65</v>
      </c>
      <c r="E873" s="2">
        <v>4.08</v>
      </c>
      <c r="F873" s="2">
        <v>0</v>
      </c>
      <c r="G873" s="2">
        <v>111.73</v>
      </c>
      <c r="H873" s="19" t="s">
        <v>980</v>
      </c>
      <c r="I873" s="4">
        <v>2023</v>
      </c>
      <c r="J873" s="4">
        <v>10</v>
      </c>
      <c r="K873" s="21">
        <v>10</v>
      </c>
      <c r="L873" s="1" t="s">
        <v>1608</v>
      </c>
      <c r="M873" s="19" t="s">
        <v>1609</v>
      </c>
      <c r="N873" s="4">
        <v>5</v>
      </c>
      <c r="O873" s="4">
        <v>1</v>
      </c>
      <c r="P873" s="5">
        <v>45040</v>
      </c>
      <c r="Q873" s="25">
        <f>VLOOKUP(H873,'[2]FDC1 zone Hyp1'!$A$2:$Y$43,24,0)</f>
        <v>0</v>
      </c>
      <c r="R873" s="25">
        <f>VLOOKUP(H873,'[2]FDC2 zone Hyp2'!$A$2:$AA$43,24,0)</f>
        <v>0</v>
      </c>
      <c r="S873" s="25">
        <f>VLOOKUP(H873,'[2]FDC1 Hyp3 taxeha1'!$A$1:$AA$43,27,0)</f>
        <v>0</v>
      </c>
      <c r="T873" s="26">
        <f t="shared" si="42"/>
        <v>0</v>
      </c>
      <c r="U873" s="26">
        <f t="shared" si="45"/>
        <v>0</v>
      </c>
      <c r="V873" s="26">
        <f t="shared" si="46"/>
        <v>0</v>
      </c>
    </row>
    <row r="874" spans="1:22" x14ac:dyDescent="0.35">
      <c r="A874" s="20">
        <v>521099</v>
      </c>
      <c r="B874" s="1" t="s">
        <v>1134</v>
      </c>
      <c r="C874" s="19" t="s">
        <v>114</v>
      </c>
      <c r="D874" s="2">
        <v>140.62</v>
      </c>
      <c r="E874" s="2">
        <v>649.88</v>
      </c>
      <c r="F874" s="2">
        <v>0</v>
      </c>
      <c r="G874" s="2">
        <v>790.5</v>
      </c>
      <c r="H874" s="19" t="s">
        <v>86</v>
      </c>
      <c r="I874" s="4">
        <v>2023</v>
      </c>
      <c r="J874" s="4">
        <v>25</v>
      </c>
      <c r="K874" s="21">
        <v>25</v>
      </c>
      <c r="L874" s="1" t="s">
        <v>1608</v>
      </c>
      <c r="M874" s="19" t="s">
        <v>1609</v>
      </c>
      <c r="N874" s="4">
        <v>25</v>
      </c>
      <c r="O874" s="4">
        <v>1</v>
      </c>
      <c r="P874" s="5">
        <v>45040</v>
      </c>
      <c r="Q874" s="25">
        <f>VLOOKUP(H874,'[2]FDC1 zone Hyp1'!$A$2:$Y$43,24,0)</f>
        <v>94.34</v>
      </c>
      <c r="R874" s="25">
        <f>VLOOKUP(H874,'[2]FDC2 zone Hyp2'!$A$2:$AA$43,24,0)</f>
        <v>98.85</v>
      </c>
      <c r="S874" s="25">
        <f>VLOOKUP(H874,'[2]FDC1 Hyp3 taxeha1'!$A$1:$AA$43,27,0)</f>
        <v>0</v>
      </c>
      <c r="T874" s="26">
        <f t="shared" si="42"/>
        <v>2358.5</v>
      </c>
      <c r="U874" s="26">
        <f t="shared" si="45"/>
        <v>2471.25</v>
      </c>
      <c r="V874" s="26">
        <f t="shared" si="46"/>
        <v>0</v>
      </c>
    </row>
    <row r="875" spans="1:22" x14ac:dyDescent="0.35">
      <c r="A875" s="20">
        <v>521101</v>
      </c>
      <c r="B875" s="1" t="s">
        <v>185</v>
      </c>
      <c r="C875" s="19" t="s">
        <v>104</v>
      </c>
      <c r="D875" s="2">
        <v>45.82</v>
      </c>
      <c r="E875" s="2">
        <v>99.02</v>
      </c>
      <c r="F875" s="2">
        <v>0</v>
      </c>
      <c r="G875" s="2">
        <v>144.84</v>
      </c>
      <c r="H875" s="19" t="s">
        <v>88</v>
      </c>
      <c r="I875" s="4">
        <v>2023</v>
      </c>
      <c r="J875" s="4">
        <v>8</v>
      </c>
      <c r="K875" s="21">
        <v>8</v>
      </c>
      <c r="L875" s="1" t="s">
        <v>1608</v>
      </c>
      <c r="M875" s="19" t="s">
        <v>1609</v>
      </c>
      <c r="N875" s="4">
        <v>7</v>
      </c>
      <c r="O875" s="4">
        <v>1</v>
      </c>
      <c r="P875" s="5">
        <v>45040</v>
      </c>
      <c r="Q875" s="25">
        <f>VLOOKUP(H875,'[2]FDC1 zone Hyp1'!$A$2:$Y$43,24,0)</f>
        <v>48.63</v>
      </c>
      <c r="R875" s="25">
        <f>VLOOKUP(H875,'[2]FDC2 zone Hyp2'!$A$2:$AA$43,24,0)</f>
        <v>53.52</v>
      </c>
      <c r="S875" s="25">
        <f>VLOOKUP(H875,'[2]FDC1 Hyp3 taxeha1'!$A$1:$AA$43,27,0)</f>
        <v>0</v>
      </c>
      <c r="T875" s="26">
        <f t="shared" si="42"/>
        <v>389.04</v>
      </c>
      <c r="U875" s="26">
        <f t="shared" si="45"/>
        <v>428.16</v>
      </c>
      <c r="V875" s="26">
        <f t="shared" si="46"/>
        <v>0</v>
      </c>
    </row>
    <row r="876" spans="1:22" x14ac:dyDescent="0.35">
      <c r="A876" s="20">
        <v>521102</v>
      </c>
      <c r="B876" s="1" t="s">
        <v>1427</v>
      </c>
      <c r="C876" s="19" t="s">
        <v>27</v>
      </c>
      <c r="D876" s="2">
        <v>0</v>
      </c>
      <c r="E876" s="2">
        <v>343</v>
      </c>
      <c r="F876" s="2">
        <v>0</v>
      </c>
      <c r="G876" s="2">
        <v>343</v>
      </c>
      <c r="H876" s="19" t="s">
        <v>643</v>
      </c>
      <c r="I876" s="4">
        <v>2023</v>
      </c>
      <c r="J876" s="4">
        <v>45</v>
      </c>
      <c r="K876" s="21">
        <v>40</v>
      </c>
      <c r="L876" s="1" t="s">
        <v>1608</v>
      </c>
      <c r="M876" s="19" t="s">
        <v>1609</v>
      </c>
      <c r="N876" s="4">
        <v>26</v>
      </c>
      <c r="O876" s="4">
        <v>1</v>
      </c>
      <c r="P876" s="5">
        <v>45040</v>
      </c>
      <c r="Q876" s="25">
        <f>VLOOKUP(H876,'[2]FDC1 zone Hyp1'!$A$2:$Y$43,24,0)</f>
        <v>86.94</v>
      </c>
      <c r="R876" s="25">
        <f>VLOOKUP(H876,'[2]FDC2 zone Hyp2'!$A$2:$AA$43,24,0)</f>
        <v>90.88</v>
      </c>
      <c r="S876" s="25">
        <f>VLOOKUP(H876,'[2]FDC1 Hyp3 taxeha1'!$A$1:$AA$43,27,0)</f>
        <v>0</v>
      </c>
      <c r="T876" s="26">
        <f t="shared" si="42"/>
        <v>3477.6</v>
      </c>
      <c r="U876" s="26">
        <f t="shared" si="45"/>
        <v>3635.2</v>
      </c>
      <c r="V876" s="26">
        <f t="shared" si="46"/>
        <v>0</v>
      </c>
    </row>
    <row r="877" spans="1:22" x14ac:dyDescent="0.35">
      <c r="A877" s="20">
        <v>521103</v>
      </c>
      <c r="B877" s="1" t="s">
        <v>1167</v>
      </c>
      <c r="C877" s="19" t="s">
        <v>246</v>
      </c>
      <c r="D877" s="2">
        <v>663</v>
      </c>
      <c r="E877" s="2">
        <v>373.7</v>
      </c>
      <c r="F877" s="2">
        <v>0</v>
      </c>
      <c r="G877" s="2">
        <v>1036.7</v>
      </c>
      <c r="H877" s="19" t="s">
        <v>181</v>
      </c>
      <c r="I877" s="4">
        <v>2023</v>
      </c>
      <c r="J877" s="4">
        <v>20</v>
      </c>
      <c r="K877" s="21">
        <v>20</v>
      </c>
      <c r="L877" s="1" t="s">
        <v>1608</v>
      </c>
      <c r="M877" s="19" t="s">
        <v>1609</v>
      </c>
      <c r="N877" s="4">
        <v>12</v>
      </c>
      <c r="O877" s="4">
        <v>1</v>
      </c>
      <c r="P877" s="5">
        <v>45040</v>
      </c>
      <c r="Q877" s="25">
        <f>VLOOKUP(H877,'[2]FDC1 zone Hyp1'!$A$2:$Y$43,24,0)</f>
        <v>58.01</v>
      </c>
      <c r="R877" s="25">
        <f>VLOOKUP(H877,'[2]FDC2 zone Hyp2'!$A$2:$AA$43,24,0)</f>
        <v>62.43</v>
      </c>
      <c r="S877" s="25">
        <f>VLOOKUP(H877,'[2]FDC1 Hyp3 taxeha1'!$A$1:$AA$43,27,0)</f>
        <v>0</v>
      </c>
      <c r="T877" s="26">
        <f t="shared" si="42"/>
        <v>1160.2</v>
      </c>
      <c r="U877" s="26">
        <f t="shared" si="45"/>
        <v>1248.5999999999999</v>
      </c>
      <c r="V877" s="26">
        <f t="shared" si="46"/>
        <v>0</v>
      </c>
    </row>
    <row r="878" spans="1:22" x14ac:dyDescent="0.35">
      <c r="A878" s="20">
        <v>521104</v>
      </c>
      <c r="B878" s="1" t="s">
        <v>1349</v>
      </c>
      <c r="C878" s="19" t="s">
        <v>1348</v>
      </c>
      <c r="D878" s="2">
        <v>90.95</v>
      </c>
      <c r="E878" s="2">
        <v>23.51</v>
      </c>
      <c r="F878" s="2">
        <v>0</v>
      </c>
      <c r="G878" s="2">
        <v>114.46</v>
      </c>
      <c r="H878" s="19" t="s">
        <v>492</v>
      </c>
      <c r="I878" s="4">
        <v>2023</v>
      </c>
      <c r="J878" s="4">
        <v>4</v>
      </c>
      <c r="K878" s="21">
        <v>5</v>
      </c>
      <c r="L878" s="1" t="s">
        <v>1608</v>
      </c>
      <c r="M878" s="19" t="s">
        <v>1609</v>
      </c>
      <c r="N878" s="4">
        <v>2</v>
      </c>
      <c r="O878" s="4">
        <v>1</v>
      </c>
      <c r="P878" s="5">
        <v>45040</v>
      </c>
      <c r="Q878" s="25">
        <f>VLOOKUP(H878,'[2]FDC1 zone Hyp1'!$A$2:$Y$43,24,0)</f>
        <v>96.97</v>
      </c>
      <c r="R878" s="25">
        <f>VLOOKUP(H878,'[2]FDC2 zone Hyp2'!$A$2:$AA$43,24,0)</f>
        <v>101.32</v>
      </c>
      <c r="S878" s="25">
        <f>VLOOKUP(H878,'[2]FDC1 Hyp3 taxeha1'!$A$1:$AA$43,27,0)</f>
        <v>0</v>
      </c>
      <c r="T878" s="26">
        <f t="shared" si="42"/>
        <v>484.85</v>
      </c>
      <c r="U878" s="26">
        <f t="shared" si="45"/>
        <v>506.59999999999997</v>
      </c>
      <c r="V878" s="26">
        <f t="shared" si="46"/>
        <v>0</v>
      </c>
    </row>
    <row r="879" spans="1:22" x14ac:dyDescent="0.35">
      <c r="A879" s="20">
        <v>521105</v>
      </c>
      <c r="B879" s="1" t="s">
        <v>1167</v>
      </c>
      <c r="C879" s="19" t="s">
        <v>244</v>
      </c>
      <c r="D879" s="2">
        <v>0</v>
      </c>
      <c r="E879" s="2">
        <v>478.55</v>
      </c>
      <c r="F879" s="2">
        <v>0</v>
      </c>
      <c r="G879" s="2">
        <v>478.55</v>
      </c>
      <c r="H879" s="19" t="s">
        <v>181</v>
      </c>
      <c r="I879" s="4">
        <v>2023</v>
      </c>
      <c r="J879" s="4">
        <v>10</v>
      </c>
      <c r="K879" s="21">
        <v>10</v>
      </c>
      <c r="L879" s="1" t="s">
        <v>1608</v>
      </c>
      <c r="M879" s="19" t="s">
        <v>1609</v>
      </c>
      <c r="N879" s="4">
        <v>2</v>
      </c>
      <c r="O879" s="4">
        <v>1</v>
      </c>
      <c r="P879" s="5">
        <v>45040</v>
      </c>
      <c r="Q879" s="25">
        <f>VLOOKUP(H879,'[2]FDC1 zone Hyp1'!$A$2:$Y$43,24,0)</f>
        <v>58.01</v>
      </c>
      <c r="R879" s="25">
        <f>VLOOKUP(H879,'[2]FDC2 zone Hyp2'!$A$2:$AA$43,24,0)</f>
        <v>62.43</v>
      </c>
      <c r="S879" s="25">
        <f>VLOOKUP(H879,'[2]FDC1 Hyp3 taxeha1'!$A$1:$AA$43,27,0)</f>
        <v>0</v>
      </c>
      <c r="T879" s="26">
        <f t="shared" si="42"/>
        <v>580.1</v>
      </c>
      <c r="U879" s="26">
        <f t="shared" si="45"/>
        <v>624.29999999999995</v>
      </c>
      <c r="V879" s="26">
        <f t="shared" si="46"/>
        <v>0</v>
      </c>
    </row>
    <row r="880" spans="1:22" x14ac:dyDescent="0.35">
      <c r="A880" s="20">
        <v>521107</v>
      </c>
      <c r="B880" s="1" t="s">
        <v>1174</v>
      </c>
      <c r="C880" s="19" t="s">
        <v>1642</v>
      </c>
      <c r="D880" s="2">
        <v>28.32</v>
      </c>
      <c r="E880" s="2">
        <v>210.7</v>
      </c>
      <c r="F880" s="2">
        <v>0</v>
      </c>
      <c r="G880" s="2">
        <v>239.02</v>
      </c>
      <c r="H880" s="19" t="s">
        <v>181</v>
      </c>
      <c r="I880" s="4">
        <v>2023</v>
      </c>
      <c r="J880" s="4">
        <v>9</v>
      </c>
      <c r="K880" s="21">
        <v>9</v>
      </c>
      <c r="L880" s="1" t="s">
        <v>1608</v>
      </c>
      <c r="M880" s="19" t="s">
        <v>1609</v>
      </c>
      <c r="N880" s="4">
        <v>6</v>
      </c>
      <c r="O880" s="4">
        <v>1</v>
      </c>
      <c r="P880" s="5">
        <v>45040</v>
      </c>
      <c r="Q880" s="25">
        <f>VLOOKUP(H880,'[2]FDC1 zone Hyp1'!$A$2:$Y$43,24,0)</f>
        <v>58.01</v>
      </c>
      <c r="R880" s="25">
        <f>VLOOKUP(H880,'[2]FDC2 zone Hyp2'!$A$2:$AA$43,24,0)</f>
        <v>62.43</v>
      </c>
      <c r="S880" s="25">
        <f>VLOOKUP(H880,'[2]FDC1 Hyp3 taxeha1'!$A$1:$AA$43,27,0)</f>
        <v>0</v>
      </c>
      <c r="T880" s="26">
        <f t="shared" si="42"/>
        <v>522.09</v>
      </c>
      <c r="U880" s="26">
        <f t="shared" si="45"/>
        <v>561.87</v>
      </c>
      <c r="V880" s="26">
        <f t="shared" si="46"/>
        <v>0</v>
      </c>
    </row>
    <row r="881" spans="1:22" x14ac:dyDescent="0.35">
      <c r="A881" s="20">
        <v>521108</v>
      </c>
      <c r="B881" s="1" t="s">
        <v>50</v>
      </c>
      <c r="C881" s="19" t="s">
        <v>884</v>
      </c>
      <c r="D881" s="2">
        <v>666.38</v>
      </c>
      <c r="E881" s="2">
        <v>268.42</v>
      </c>
      <c r="F881" s="2">
        <v>0</v>
      </c>
      <c r="G881" s="2">
        <v>934.8</v>
      </c>
      <c r="H881" s="19" t="s">
        <v>853</v>
      </c>
      <c r="I881" s="4">
        <v>2023</v>
      </c>
      <c r="J881" s="4">
        <v>6</v>
      </c>
      <c r="K881" s="21">
        <v>10</v>
      </c>
      <c r="L881" s="1" t="s">
        <v>1608</v>
      </c>
      <c r="M881" s="19" t="s">
        <v>1609</v>
      </c>
      <c r="N881" s="4">
        <v>3</v>
      </c>
      <c r="O881" s="4">
        <v>1</v>
      </c>
      <c r="P881" s="5">
        <v>45040</v>
      </c>
      <c r="Q881" s="25">
        <f>VLOOKUP(H881,'[2]FDC1 zone Hyp1'!$A$2:$Y$43,24,0)</f>
        <v>0</v>
      </c>
      <c r="R881" s="25">
        <f>VLOOKUP(H881,'[2]FDC2 zone Hyp2'!$A$2:$AA$43,24,0)</f>
        <v>0</v>
      </c>
      <c r="S881" s="25">
        <f>VLOOKUP(H881,'[2]FDC1 Hyp3 taxeha1'!$A$1:$AA$43,27,0)</f>
        <v>0</v>
      </c>
      <c r="T881" s="26">
        <f t="shared" si="42"/>
        <v>0</v>
      </c>
      <c r="U881" s="26">
        <f t="shared" si="45"/>
        <v>0</v>
      </c>
      <c r="V881" s="26">
        <f t="shared" si="46"/>
        <v>0</v>
      </c>
    </row>
    <row r="882" spans="1:22" x14ac:dyDescent="0.35">
      <c r="A882" s="20">
        <v>521109</v>
      </c>
      <c r="B882" s="1" t="s">
        <v>1431</v>
      </c>
      <c r="C882" s="19" t="s">
        <v>501</v>
      </c>
      <c r="D882" s="2">
        <v>110.44</v>
      </c>
      <c r="E882" s="2">
        <v>28.64</v>
      </c>
      <c r="F882" s="2">
        <v>0</v>
      </c>
      <c r="G882" s="2">
        <v>139.08000000000001</v>
      </c>
      <c r="H882" s="19" t="s">
        <v>661</v>
      </c>
      <c r="I882" s="4">
        <v>2023</v>
      </c>
      <c r="J882" s="4">
        <v>1</v>
      </c>
      <c r="K882" s="21">
        <v>1</v>
      </c>
      <c r="L882" s="1" t="s">
        <v>1608</v>
      </c>
      <c r="M882" s="19" t="s">
        <v>1609</v>
      </c>
      <c r="O882" s="4">
        <v>1</v>
      </c>
      <c r="P882" s="5">
        <v>45040</v>
      </c>
      <c r="Q882" s="25">
        <f>VLOOKUP(H882,'[2]FDC1 zone Hyp1'!$A$2:$Y$43,24,0)</f>
        <v>37.119999999999997</v>
      </c>
      <c r="R882" s="25">
        <f>VLOOKUP(H882,'[2]FDC2 zone Hyp2'!$A$2:$AA$43,24,0)</f>
        <v>41.76</v>
      </c>
      <c r="S882" s="25">
        <f>VLOOKUP(H882,'[2]FDC1 Hyp3 taxeha1'!$A$1:$AA$43,27,0)</f>
        <v>0</v>
      </c>
      <c r="T882" s="26">
        <f t="shared" si="42"/>
        <v>37.119999999999997</v>
      </c>
      <c r="U882" s="26">
        <f t="shared" si="45"/>
        <v>41.76</v>
      </c>
      <c r="V882" s="26">
        <f t="shared" si="46"/>
        <v>0</v>
      </c>
    </row>
    <row r="883" spans="1:22" x14ac:dyDescent="0.35">
      <c r="A883" s="20">
        <v>521110</v>
      </c>
      <c r="B883" s="1" t="s">
        <v>1473</v>
      </c>
      <c r="C883" s="19" t="s">
        <v>1045</v>
      </c>
      <c r="D883" s="2">
        <v>1.59</v>
      </c>
      <c r="E883" s="2">
        <v>181.58</v>
      </c>
      <c r="F883" s="2">
        <v>0</v>
      </c>
      <c r="G883" s="2">
        <v>183.17</v>
      </c>
      <c r="H883" s="19" t="s">
        <v>1042</v>
      </c>
      <c r="I883" s="4">
        <v>2023</v>
      </c>
      <c r="J883" s="4">
        <v>10</v>
      </c>
      <c r="K883" s="21">
        <v>10</v>
      </c>
      <c r="L883" s="1" t="s">
        <v>1608</v>
      </c>
      <c r="M883" s="19" t="s">
        <v>1609</v>
      </c>
      <c r="N883" s="4">
        <v>10</v>
      </c>
      <c r="O883" s="4">
        <v>1</v>
      </c>
      <c r="P883" s="5">
        <v>45040</v>
      </c>
      <c r="Q883" s="25">
        <f>VLOOKUP(H883,'[2]FDC1 zone Hyp1'!$A$2:$Y$43,24,0)</f>
        <v>3.9</v>
      </c>
      <c r="R883" s="25">
        <f>VLOOKUP(H883,'[2]FDC2 zone Hyp2'!$A$2:$AA$43,24,0)</f>
        <v>9</v>
      </c>
      <c r="S883" s="25">
        <f>VLOOKUP(H883,'[2]FDC1 Hyp3 taxeha1'!$A$1:$AA$43,27,0)</f>
        <v>0</v>
      </c>
      <c r="T883" s="26">
        <f t="shared" si="42"/>
        <v>39</v>
      </c>
      <c r="U883" s="26">
        <f t="shared" si="45"/>
        <v>90</v>
      </c>
      <c r="V883" s="26">
        <f t="shared" si="46"/>
        <v>0</v>
      </c>
    </row>
    <row r="884" spans="1:22" x14ac:dyDescent="0.35">
      <c r="A884" s="20">
        <v>521112</v>
      </c>
      <c r="B884" s="1" t="s">
        <v>1402</v>
      </c>
      <c r="C884" s="19" t="s">
        <v>597</v>
      </c>
      <c r="D884" s="2">
        <v>624.04999999999995</v>
      </c>
      <c r="E884" s="2">
        <v>209.75</v>
      </c>
      <c r="F884" s="2">
        <v>0</v>
      </c>
      <c r="G884" s="2">
        <v>833.8</v>
      </c>
      <c r="H884" s="19" t="s">
        <v>88</v>
      </c>
      <c r="I884" s="4">
        <v>2023</v>
      </c>
      <c r="J884" s="4">
        <v>10</v>
      </c>
      <c r="K884" s="21">
        <v>10</v>
      </c>
      <c r="L884" s="1" t="s">
        <v>1608</v>
      </c>
      <c r="M884" s="19" t="s">
        <v>1609</v>
      </c>
      <c r="N884" s="4">
        <v>7</v>
      </c>
      <c r="O884" s="4">
        <v>1</v>
      </c>
      <c r="P884" s="5">
        <v>45040</v>
      </c>
      <c r="Q884" s="25">
        <f>VLOOKUP(H884,'[2]FDC1 zone Hyp1'!$A$2:$Y$43,24,0)</f>
        <v>48.63</v>
      </c>
      <c r="R884" s="25">
        <f>VLOOKUP(H884,'[2]FDC2 zone Hyp2'!$A$2:$AA$43,24,0)</f>
        <v>53.52</v>
      </c>
      <c r="S884" s="25">
        <f>VLOOKUP(H884,'[2]FDC1 Hyp3 taxeha1'!$A$1:$AA$43,27,0)</f>
        <v>0</v>
      </c>
      <c r="T884" s="26">
        <f t="shared" si="42"/>
        <v>486.3</v>
      </c>
      <c r="U884" s="26">
        <f t="shared" si="45"/>
        <v>535.20000000000005</v>
      </c>
      <c r="V884" s="26">
        <f t="shared" si="46"/>
        <v>0</v>
      </c>
    </row>
    <row r="885" spans="1:22" x14ac:dyDescent="0.35">
      <c r="A885" s="20">
        <v>521113</v>
      </c>
      <c r="B885" s="1" t="s">
        <v>746</v>
      </c>
      <c r="C885" s="19" t="s">
        <v>943</v>
      </c>
      <c r="D885" s="2">
        <v>277.38</v>
      </c>
      <c r="E885" s="2">
        <v>369.18</v>
      </c>
      <c r="F885" s="2">
        <v>0</v>
      </c>
      <c r="G885" s="2">
        <v>646.55999999999995</v>
      </c>
      <c r="H885" s="19" t="s">
        <v>930</v>
      </c>
      <c r="I885" s="4">
        <v>2023</v>
      </c>
      <c r="J885" s="4">
        <v>8</v>
      </c>
      <c r="K885" s="21">
        <v>8</v>
      </c>
      <c r="L885" s="1" t="s">
        <v>1608</v>
      </c>
      <c r="M885" s="19" t="s">
        <v>1609</v>
      </c>
      <c r="N885" s="4">
        <v>8</v>
      </c>
      <c r="O885" s="4">
        <v>1</v>
      </c>
      <c r="P885" s="5">
        <v>45040</v>
      </c>
      <c r="Q885" s="25">
        <f>VLOOKUP(H885,'[2]FDC1 zone Hyp1'!$A$2:$Y$43,24,0)</f>
        <v>112.64</v>
      </c>
      <c r="R885" s="25">
        <f>VLOOKUP(H885,'[2]FDC2 zone Hyp2'!$A$2:$AA$43,24,0)</f>
        <v>117.29</v>
      </c>
      <c r="S885" s="25">
        <f>VLOOKUP(H885,'[2]FDC1 Hyp3 taxeha1'!$A$1:$AA$43,27,0)</f>
        <v>0</v>
      </c>
      <c r="T885" s="26">
        <f t="shared" si="42"/>
        <v>901.12</v>
      </c>
      <c r="U885" s="26">
        <f t="shared" si="45"/>
        <v>938.32</v>
      </c>
      <c r="V885" s="26">
        <f t="shared" si="46"/>
        <v>0</v>
      </c>
    </row>
    <row r="886" spans="1:22" x14ac:dyDescent="0.35">
      <c r="A886" s="20">
        <v>521114</v>
      </c>
      <c r="B886" s="1" t="s">
        <v>1366</v>
      </c>
      <c r="C886" s="19" t="s">
        <v>590</v>
      </c>
      <c r="D886" s="2">
        <v>155.86000000000001</v>
      </c>
      <c r="E886" s="2">
        <v>547.94000000000005</v>
      </c>
      <c r="F886" s="2">
        <v>0</v>
      </c>
      <c r="G886" s="2">
        <v>703.8</v>
      </c>
      <c r="H886" s="19" t="s">
        <v>88</v>
      </c>
      <c r="I886" s="4">
        <v>2023</v>
      </c>
      <c r="J886" s="4">
        <v>8</v>
      </c>
      <c r="K886" s="21">
        <v>8</v>
      </c>
      <c r="L886" s="1" t="s">
        <v>1608</v>
      </c>
      <c r="M886" s="19" t="s">
        <v>1609</v>
      </c>
      <c r="N886" s="4">
        <v>7</v>
      </c>
      <c r="O886" s="4">
        <v>1</v>
      </c>
      <c r="P886" s="5">
        <v>45040</v>
      </c>
      <c r="Q886" s="25">
        <f>VLOOKUP(H886,'[2]FDC1 zone Hyp1'!$A$2:$Y$43,24,0)</f>
        <v>48.63</v>
      </c>
      <c r="R886" s="25">
        <f>VLOOKUP(H886,'[2]FDC2 zone Hyp2'!$A$2:$AA$43,24,0)</f>
        <v>53.52</v>
      </c>
      <c r="S886" s="25">
        <f>VLOOKUP(H886,'[2]FDC1 Hyp3 taxeha1'!$A$1:$AA$43,27,0)</f>
        <v>0</v>
      </c>
      <c r="T886" s="26">
        <f t="shared" si="42"/>
        <v>389.04</v>
      </c>
      <c r="U886" s="26">
        <f t="shared" si="45"/>
        <v>428.16</v>
      </c>
      <c r="V886" s="26">
        <f t="shared" si="46"/>
        <v>0</v>
      </c>
    </row>
    <row r="887" spans="1:22" x14ac:dyDescent="0.35">
      <c r="A887" s="20">
        <v>521117</v>
      </c>
      <c r="B887" s="1" t="s">
        <v>1392</v>
      </c>
      <c r="C887" s="19" t="s">
        <v>575</v>
      </c>
      <c r="D887" s="2">
        <v>365.69</v>
      </c>
      <c r="E887" s="2">
        <v>160.11000000000001</v>
      </c>
      <c r="F887" s="2">
        <v>0</v>
      </c>
      <c r="G887" s="2">
        <v>525.79999999999995</v>
      </c>
      <c r="H887" s="19" t="s">
        <v>88</v>
      </c>
      <c r="I887" s="4">
        <v>2023</v>
      </c>
      <c r="J887" s="4">
        <v>6</v>
      </c>
      <c r="K887" s="21">
        <v>6</v>
      </c>
      <c r="L887" s="1" t="s">
        <v>1608</v>
      </c>
      <c r="M887" s="19" t="s">
        <v>1609</v>
      </c>
      <c r="N887" s="4">
        <v>6</v>
      </c>
      <c r="O887" s="4">
        <v>1</v>
      </c>
      <c r="P887" s="5">
        <v>45040</v>
      </c>
      <c r="Q887" s="25">
        <f>VLOOKUP(H887,'[2]FDC1 zone Hyp1'!$A$2:$Y$43,24,0)</f>
        <v>48.63</v>
      </c>
      <c r="R887" s="25">
        <f>VLOOKUP(H887,'[2]FDC2 zone Hyp2'!$A$2:$AA$43,24,0)</f>
        <v>53.52</v>
      </c>
      <c r="S887" s="25">
        <f>VLOOKUP(H887,'[2]FDC1 Hyp3 taxeha1'!$A$1:$AA$43,27,0)</f>
        <v>0</v>
      </c>
      <c r="T887" s="26">
        <f t="shared" si="42"/>
        <v>291.78000000000003</v>
      </c>
      <c r="U887" s="26">
        <f t="shared" si="45"/>
        <v>321.12</v>
      </c>
      <c r="V887" s="26">
        <f t="shared" si="46"/>
        <v>0</v>
      </c>
    </row>
    <row r="888" spans="1:22" x14ac:dyDescent="0.35">
      <c r="A888" s="20">
        <v>521118</v>
      </c>
      <c r="B888" s="1" t="s">
        <v>1319</v>
      </c>
      <c r="C888" s="19" t="s">
        <v>109</v>
      </c>
      <c r="D888" s="2">
        <v>834.43</v>
      </c>
      <c r="E888" s="2">
        <v>1093.27</v>
      </c>
      <c r="F888" s="2">
        <v>0</v>
      </c>
      <c r="G888" s="2">
        <v>1927.7</v>
      </c>
      <c r="H888" s="19" t="s">
        <v>111</v>
      </c>
      <c r="I888" s="4">
        <v>2023</v>
      </c>
      <c r="J888" s="4">
        <v>50</v>
      </c>
      <c r="K888" s="21">
        <v>50</v>
      </c>
      <c r="L888" s="1" t="s">
        <v>1608</v>
      </c>
      <c r="M888" s="19" t="s">
        <v>1609</v>
      </c>
      <c r="N888" s="4">
        <v>48</v>
      </c>
      <c r="O888" s="4">
        <v>1</v>
      </c>
      <c r="P888" s="5">
        <v>45040</v>
      </c>
      <c r="Q888" s="25">
        <f>VLOOKUP(H888,'[2]FDC1 zone Hyp1'!$A$2:$Y$43,24,0)</f>
        <v>83.82</v>
      </c>
      <c r="R888" s="25">
        <f>VLOOKUP(H888,'[2]FDC2 zone Hyp2'!$A$2:$AA$43,24,0)</f>
        <v>88.42</v>
      </c>
      <c r="S888" s="25">
        <f>VLOOKUP(H888,'[2]FDC1 Hyp3 taxeha1'!$A$1:$AA$43,27,0)</f>
        <v>0</v>
      </c>
      <c r="T888" s="26">
        <f t="shared" si="42"/>
        <v>4191</v>
      </c>
      <c r="U888" s="26">
        <f t="shared" si="45"/>
        <v>4421</v>
      </c>
      <c r="V888" s="26">
        <f t="shared" si="46"/>
        <v>0</v>
      </c>
    </row>
    <row r="889" spans="1:22" x14ac:dyDescent="0.35">
      <c r="A889" s="20">
        <v>521119</v>
      </c>
      <c r="B889" s="1" t="s">
        <v>1367</v>
      </c>
      <c r="C889" s="19" t="s">
        <v>546</v>
      </c>
      <c r="D889" s="2">
        <v>127.34</v>
      </c>
      <c r="E889" s="2">
        <v>9.9</v>
      </c>
      <c r="F889" s="2">
        <v>0</v>
      </c>
      <c r="G889" s="2">
        <v>137.24</v>
      </c>
      <c r="H889" s="19" t="s">
        <v>88</v>
      </c>
      <c r="I889" s="4">
        <v>2023</v>
      </c>
      <c r="J889" s="4">
        <v>1</v>
      </c>
      <c r="K889" s="21">
        <v>1</v>
      </c>
      <c r="L889" s="1" t="s">
        <v>1608</v>
      </c>
      <c r="M889" s="19" t="s">
        <v>1609</v>
      </c>
      <c r="N889" s="4">
        <v>1</v>
      </c>
      <c r="O889" s="4">
        <v>1</v>
      </c>
      <c r="P889" s="5">
        <v>45040</v>
      </c>
      <c r="Q889" s="25">
        <f>VLOOKUP(H889,'[2]FDC1 zone Hyp1'!$A$2:$Y$43,24,0)</f>
        <v>48.63</v>
      </c>
      <c r="R889" s="25">
        <f>VLOOKUP(H889,'[2]FDC2 zone Hyp2'!$A$2:$AA$43,24,0)</f>
        <v>53.52</v>
      </c>
      <c r="S889" s="25">
        <f>VLOOKUP(H889,'[2]FDC1 Hyp3 taxeha1'!$A$1:$AA$43,27,0)</f>
        <v>0</v>
      </c>
      <c r="T889" s="26">
        <f t="shared" si="42"/>
        <v>48.63</v>
      </c>
      <c r="U889" s="26">
        <f t="shared" si="45"/>
        <v>53.52</v>
      </c>
      <c r="V889" s="26">
        <f t="shared" si="46"/>
        <v>0</v>
      </c>
    </row>
    <row r="890" spans="1:22" x14ac:dyDescent="0.35">
      <c r="A890" s="20">
        <v>521120</v>
      </c>
      <c r="B890" s="1" t="s">
        <v>1322</v>
      </c>
      <c r="C890" s="19" t="s">
        <v>466</v>
      </c>
      <c r="D890" s="2">
        <v>821.94</v>
      </c>
      <c r="E890" s="2">
        <v>277.85000000000002</v>
      </c>
      <c r="F890" s="2">
        <v>0</v>
      </c>
      <c r="G890" s="2">
        <v>1099.79</v>
      </c>
      <c r="H890" s="19" t="s">
        <v>111</v>
      </c>
      <c r="I890" s="4">
        <v>2023</v>
      </c>
      <c r="J890" s="4">
        <v>15</v>
      </c>
      <c r="K890" s="21">
        <v>18</v>
      </c>
      <c r="L890" s="1" t="s">
        <v>1608</v>
      </c>
      <c r="M890" s="19" t="s">
        <v>1609</v>
      </c>
      <c r="N890" s="4">
        <v>18</v>
      </c>
      <c r="O890" s="4">
        <v>1</v>
      </c>
      <c r="P890" s="5">
        <v>45040</v>
      </c>
      <c r="Q890" s="25">
        <f>VLOOKUP(H890,'[2]FDC1 zone Hyp1'!$A$2:$Y$43,24,0)</f>
        <v>83.82</v>
      </c>
      <c r="R890" s="25">
        <f>VLOOKUP(H890,'[2]FDC2 zone Hyp2'!$A$2:$AA$43,24,0)</f>
        <v>88.42</v>
      </c>
      <c r="S890" s="25">
        <f>VLOOKUP(H890,'[2]FDC1 Hyp3 taxeha1'!$A$1:$AA$43,27,0)</f>
        <v>0</v>
      </c>
      <c r="T890" s="26">
        <f t="shared" si="42"/>
        <v>1508.7599999999998</v>
      </c>
      <c r="U890" s="26">
        <f t="shared" si="45"/>
        <v>1591.56</v>
      </c>
      <c r="V890" s="26">
        <f t="shared" si="46"/>
        <v>0</v>
      </c>
    </row>
    <row r="891" spans="1:22" x14ac:dyDescent="0.35">
      <c r="A891" s="20">
        <v>521122</v>
      </c>
      <c r="B891" s="1" t="s">
        <v>1126</v>
      </c>
      <c r="C891" s="19" t="s">
        <v>118</v>
      </c>
      <c r="D891" s="2">
        <v>531.35</v>
      </c>
      <c r="E891" s="2">
        <v>80.45</v>
      </c>
      <c r="F891" s="2">
        <v>0</v>
      </c>
      <c r="G891" s="2">
        <v>611.79999999999995</v>
      </c>
      <c r="H891" s="19" t="s">
        <v>86</v>
      </c>
      <c r="I891" s="4">
        <v>2023</v>
      </c>
      <c r="J891" s="4">
        <v>10</v>
      </c>
      <c r="K891" s="21">
        <v>10</v>
      </c>
      <c r="L891" s="1" t="s">
        <v>1608</v>
      </c>
      <c r="M891" s="19" t="s">
        <v>1609</v>
      </c>
      <c r="N891" s="4">
        <v>10</v>
      </c>
      <c r="O891" s="4">
        <v>1</v>
      </c>
      <c r="P891" s="5">
        <v>45040</v>
      </c>
      <c r="Q891" s="25">
        <f>VLOOKUP(H891,'[2]FDC1 zone Hyp1'!$A$2:$Y$43,24,0)</f>
        <v>94.34</v>
      </c>
      <c r="R891" s="25">
        <f>VLOOKUP(H891,'[2]FDC2 zone Hyp2'!$A$2:$AA$43,24,0)</f>
        <v>98.85</v>
      </c>
      <c r="S891" s="25">
        <f>VLOOKUP(H891,'[2]FDC1 Hyp3 taxeha1'!$A$1:$AA$43,27,0)</f>
        <v>0</v>
      </c>
      <c r="T891" s="26">
        <f t="shared" si="42"/>
        <v>943.40000000000009</v>
      </c>
      <c r="U891" s="26">
        <f t="shared" si="45"/>
        <v>988.5</v>
      </c>
      <c r="V891" s="26">
        <f t="shared" si="46"/>
        <v>0</v>
      </c>
    </row>
    <row r="892" spans="1:22" x14ac:dyDescent="0.35">
      <c r="A892" s="20">
        <v>521123</v>
      </c>
      <c r="B892" s="1" t="s">
        <v>1559</v>
      </c>
      <c r="C892" s="19" t="s">
        <v>959</v>
      </c>
      <c r="D892" s="2">
        <v>0</v>
      </c>
      <c r="E892" s="2">
        <v>61.54</v>
      </c>
      <c r="F892" s="2">
        <v>0</v>
      </c>
      <c r="G892" s="2">
        <v>61.54</v>
      </c>
      <c r="H892" s="19" t="s">
        <v>930</v>
      </c>
      <c r="I892" s="4">
        <v>2023</v>
      </c>
      <c r="J892" s="4">
        <v>4</v>
      </c>
      <c r="K892" s="21">
        <v>4</v>
      </c>
      <c r="L892" s="1" t="s">
        <v>1608</v>
      </c>
      <c r="M892" s="19" t="s">
        <v>1609</v>
      </c>
      <c r="N892" s="4">
        <v>4</v>
      </c>
      <c r="O892" s="4">
        <v>1</v>
      </c>
      <c r="P892" s="5">
        <v>45040</v>
      </c>
      <c r="Q892" s="25">
        <f>VLOOKUP(H892,'[2]FDC1 zone Hyp1'!$A$2:$Y$43,24,0)</f>
        <v>112.64</v>
      </c>
      <c r="R892" s="25">
        <f>VLOOKUP(H892,'[2]FDC2 zone Hyp2'!$A$2:$AA$43,24,0)</f>
        <v>117.29</v>
      </c>
      <c r="S892" s="25">
        <f>VLOOKUP(H892,'[2]FDC1 Hyp3 taxeha1'!$A$1:$AA$43,27,0)</f>
        <v>0</v>
      </c>
      <c r="T892" s="26">
        <f t="shared" ref="T892:T938" si="47">$K892*Q892</f>
        <v>450.56</v>
      </c>
      <c r="U892" s="26">
        <f t="shared" ref="U892:U923" si="48">$K892*R892</f>
        <v>469.16</v>
      </c>
      <c r="V892" s="26">
        <f t="shared" ref="V892:V923" si="49">$K892*S892</f>
        <v>0</v>
      </c>
    </row>
    <row r="893" spans="1:22" x14ac:dyDescent="0.35">
      <c r="A893" s="20">
        <v>521124</v>
      </c>
      <c r="B893" s="1" t="s">
        <v>1516</v>
      </c>
      <c r="C893" s="19" t="s">
        <v>888</v>
      </c>
      <c r="D893" s="2">
        <v>1.66</v>
      </c>
      <c r="E893" s="2">
        <v>131.66</v>
      </c>
      <c r="F893" s="2">
        <v>0</v>
      </c>
      <c r="G893" s="2">
        <v>133.32</v>
      </c>
      <c r="H893" s="19" t="s">
        <v>853</v>
      </c>
      <c r="I893" s="4">
        <v>2023</v>
      </c>
      <c r="J893" s="4">
        <v>5</v>
      </c>
      <c r="K893" s="21">
        <v>5</v>
      </c>
      <c r="L893" s="1" t="s">
        <v>1608</v>
      </c>
      <c r="M893" s="19" t="s">
        <v>1609</v>
      </c>
      <c r="N893" s="4">
        <v>3</v>
      </c>
      <c r="O893" s="4">
        <v>1</v>
      </c>
      <c r="P893" s="5">
        <v>45040</v>
      </c>
      <c r="Q893" s="25">
        <f>VLOOKUP(H893,'[2]FDC1 zone Hyp1'!$A$2:$Y$43,24,0)</f>
        <v>0</v>
      </c>
      <c r="R893" s="25">
        <f>VLOOKUP(H893,'[2]FDC2 zone Hyp2'!$A$2:$AA$43,24,0)</f>
        <v>0</v>
      </c>
      <c r="S893" s="25">
        <f>VLOOKUP(H893,'[2]FDC1 Hyp3 taxeha1'!$A$1:$AA$43,27,0)</f>
        <v>0</v>
      </c>
      <c r="T893" s="26">
        <f t="shared" si="47"/>
        <v>0</v>
      </c>
      <c r="U893" s="26">
        <f t="shared" si="48"/>
        <v>0</v>
      </c>
      <c r="V893" s="26">
        <f t="shared" si="49"/>
        <v>0</v>
      </c>
    </row>
    <row r="894" spans="1:22" x14ac:dyDescent="0.35">
      <c r="A894" s="20">
        <v>521125</v>
      </c>
      <c r="B894" s="1" t="s">
        <v>1538</v>
      </c>
      <c r="C894" s="19" t="s">
        <v>928</v>
      </c>
      <c r="D894" s="2">
        <v>749.09</v>
      </c>
      <c r="E894" s="2">
        <v>688.2</v>
      </c>
      <c r="F894" s="2">
        <v>0</v>
      </c>
      <c r="G894" s="2">
        <v>1437.29</v>
      </c>
      <c r="H894" s="19" t="s">
        <v>910</v>
      </c>
      <c r="I894" s="4">
        <v>2023</v>
      </c>
      <c r="J894" s="4">
        <v>30</v>
      </c>
      <c r="K894" s="21">
        <v>40</v>
      </c>
      <c r="L894" s="1" t="s">
        <v>1608</v>
      </c>
      <c r="M894" s="19" t="s">
        <v>1609</v>
      </c>
      <c r="N894" s="4">
        <v>40</v>
      </c>
      <c r="O894" s="4">
        <v>1</v>
      </c>
      <c r="P894" s="5">
        <v>45040</v>
      </c>
      <c r="Q894" s="25">
        <f>VLOOKUP(H894,'[2]FDC1 zone Hyp1'!$A$2:$Y$43,24,0)</f>
        <v>60.57</v>
      </c>
      <c r="R894" s="25">
        <f>VLOOKUP(H894,'[2]FDC2 zone Hyp2'!$A$2:$AA$43,24,0)</f>
        <v>65.290000000000006</v>
      </c>
      <c r="S894" s="25">
        <f>VLOOKUP(H894,'[2]FDC1 Hyp3 taxeha1'!$A$1:$AA$43,27,0)</f>
        <v>0</v>
      </c>
      <c r="T894" s="26">
        <f t="shared" si="47"/>
        <v>2422.8000000000002</v>
      </c>
      <c r="U894" s="26">
        <f t="shared" si="48"/>
        <v>2611.6000000000004</v>
      </c>
      <c r="V894" s="26">
        <f t="shared" si="49"/>
        <v>0</v>
      </c>
    </row>
    <row r="895" spans="1:22" x14ac:dyDescent="0.35">
      <c r="A895" s="20">
        <v>521127</v>
      </c>
      <c r="B895" s="1" t="s">
        <v>1064</v>
      </c>
      <c r="C895" s="19" t="s">
        <v>218</v>
      </c>
      <c r="D895" s="2">
        <v>503.15</v>
      </c>
      <c r="E895" s="2">
        <v>307.43</v>
      </c>
      <c r="F895" s="2">
        <v>0</v>
      </c>
      <c r="G895" s="2">
        <v>810.58</v>
      </c>
      <c r="H895" s="19" t="s">
        <v>181</v>
      </c>
      <c r="I895" s="4">
        <v>2023</v>
      </c>
      <c r="J895" s="4">
        <v>20</v>
      </c>
      <c r="K895" s="21">
        <v>21</v>
      </c>
      <c r="L895" s="1" t="s">
        <v>1608</v>
      </c>
      <c r="M895" s="19" t="s">
        <v>1609</v>
      </c>
      <c r="N895" s="4">
        <v>21</v>
      </c>
      <c r="O895" s="4">
        <v>1</v>
      </c>
      <c r="P895" s="5">
        <v>45040</v>
      </c>
      <c r="Q895" s="25">
        <f>VLOOKUP(H895,'[2]FDC1 zone Hyp1'!$A$2:$Y$43,24,0)</f>
        <v>58.01</v>
      </c>
      <c r="R895" s="25">
        <f>VLOOKUP(H895,'[2]FDC2 zone Hyp2'!$A$2:$AA$43,24,0)</f>
        <v>62.43</v>
      </c>
      <c r="S895" s="25">
        <f>VLOOKUP(H895,'[2]FDC1 Hyp3 taxeha1'!$A$1:$AA$43,27,0)</f>
        <v>0</v>
      </c>
      <c r="T895" s="26">
        <f t="shared" si="47"/>
        <v>1218.21</v>
      </c>
      <c r="U895" s="26">
        <f t="shared" si="48"/>
        <v>1311.03</v>
      </c>
      <c r="V895" s="26">
        <f t="shared" si="49"/>
        <v>0</v>
      </c>
    </row>
    <row r="896" spans="1:22" x14ac:dyDescent="0.35">
      <c r="A896" s="20">
        <v>521129</v>
      </c>
      <c r="B896" s="1" t="s">
        <v>1057</v>
      </c>
      <c r="C896" s="19" t="s">
        <v>368</v>
      </c>
      <c r="D896" s="2">
        <v>44.4</v>
      </c>
      <c r="E896" s="2">
        <v>207.31</v>
      </c>
      <c r="F896" s="2">
        <v>0</v>
      </c>
      <c r="G896" s="2">
        <v>251.71</v>
      </c>
      <c r="H896" s="19" t="s">
        <v>46</v>
      </c>
      <c r="I896" s="4">
        <v>2023</v>
      </c>
      <c r="J896" s="4">
        <v>5</v>
      </c>
      <c r="K896" s="21">
        <v>5</v>
      </c>
      <c r="L896" s="1" t="s">
        <v>1608</v>
      </c>
      <c r="M896" s="19" t="s">
        <v>1609</v>
      </c>
      <c r="N896" s="4">
        <v>5</v>
      </c>
      <c r="O896" s="4">
        <v>1</v>
      </c>
      <c r="P896" s="5">
        <v>45040</v>
      </c>
      <c r="Q896" s="25">
        <f>VLOOKUP(H896,'[2]FDC1 zone Hyp1'!$A$2:$Y$43,24,0)</f>
        <v>0</v>
      </c>
      <c r="R896" s="25">
        <f>VLOOKUP(H896,'[2]FDC2 zone Hyp2'!$A$2:$AA$43,24,0)</f>
        <v>0</v>
      </c>
      <c r="S896" s="25">
        <f>VLOOKUP(H896,'[2]FDC1 Hyp3 taxeha1'!$A$1:$AA$43,27,0)</f>
        <v>0</v>
      </c>
      <c r="T896" s="26">
        <f t="shared" si="47"/>
        <v>0</v>
      </c>
      <c r="U896" s="26">
        <f t="shared" si="48"/>
        <v>0</v>
      </c>
      <c r="V896" s="26">
        <f t="shared" si="49"/>
        <v>0</v>
      </c>
    </row>
    <row r="897" spans="1:22" x14ac:dyDescent="0.35">
      <c r="A897" s="20">
        <v>521130</v>
      </c>
      <c r="B897" s="1" t="s">
        <v>1222</v>
      </c>
      <c r="C897" s="19" t="s">
        <v>267</v>
      </c>
      <c r="D897" s="2">
        <v>72.7</v>
      </c>
      <c r="E897" s="2">
        <v>4.53</v>
      </c>
      <c r="F897" s="2">
        <v>0</v>
      </c>
      <c r="G897" s="2">
        <v>77.23</v>
      </c>
      <c r="H897" s="19" t="s">
        <v>265</v>
      </c>
      <c r="I897" s="4">
        <v>2023</v>
      </c>
      <c r="J897" s="4">
        <v>6</v>
      </c>
      <c r="K897" s="21">
        <v>6</v>
      </c>
      <c r="L897" s="1" t="s">
        <v>1608</v>
      </c>
      <c r="M897" s="19" t="s">
        <v>1609</v>
      </c>
      <c r="N897" s="4">
        <v>6</v>
      </c>
      <c r="O897" s="4">
        <v>1</v>
      </c>
      <c r="P897" s="5">
        <v>45040</v>
      </c>
      <c r="Q897" s="25">
        <f>VLOOKUP(H897,'[2]FDC1 zone Hyp1'!$A$2:$Y$43,24,0)</f>
        <v>126.44</v>
      </c>
      <c r="R897" s="25">
        <f>VLOOKUP(H897,'[2]FDC2 zone Hyp2'!$A$2:$AA$43,24,0)</f>
        <v>130.44</v>
      </c>
      <c r="S897" s="25">
        <f>VLOOKUP(H897,'[2]FDC1 Hyp3 taxeha1'!$A$1:$AA$43,27,0)</f>
        <v>0</v>
      </c>
      <c r="T897" s="26">
        <f t="shared" si="47"/>
        <v>758.64</v>
      </c>
      <c r="U897" s="26">
        <f t="shared" si="48"/>
        <v>782.64</v>
      </c>
      <c r="V897" s="26">
        <f t="shared" si="49"/>
        <v>0</v>
      </c>
    </row>
    <row r="898" spans="1:22" x14ac:dyDescent="0.35">
      <c r="A898" s="20">
        <v>521131</v>
      </c>
      <c r="B898" s="1" t="s">
        <v>1101</v>
      </c>
      <c r="C898" s="19" t="s">
        <v>45</v>
      </c>
      <c r="D898" s="2">
        <v>395.98</v>
      </c>
      <c r="E898" s="2">
        <v>1032.6199999999999</v>
      </c>
      <c r="F898" s="2">
        <v>0</v>
      </c>
      <c r="G898" s="2">
        <v>1428.6</v>
      </c>
      <c r="H898" s="19" t="s">
        <v>86</v>
      </c>
      <c r="I898" s="4">
        <v>2023</v>
      </c>
      <c r="J898" s="4">
        <v>50</v>
      </c>
      <c r="K898" s="21">
        <v>50</v>
      </c>
      <c r="L898" s="1" t="s">
        <v>1608</v>
      </c>
      <c r="M898" s="19" t="s">
        <v>1609</v>
      </c>
      <c r="N898" s="4">
        <v>50</v>
      </c>
      <c r="O898" s="4">
        <v>1</v>
      </c>
      <c r="P898" s="5">
        <v>45040</v>
      </c>
      <c r="Q898" s="25">
        <f>VLOOKUP(H898,'[2]FDC1 zone Hyp1'!$A$2:$Y$43,24,0)</f>
        <v>94.34</v>
      </c>
      <c r="R898" s="25">
        <f>VLOOKUP(H898,'[2]FDC2 zone Hyp2'!$A$2:$AA$43,24,0)</f>
        <v>98.85</v>
      </c>
      <c r="S898" s="25">
        <f>VLOOKUP(H898,'[2]FDC1 Hyp3 taxeha1'!$A$1:$AA$43,27,0)</f>
        <v>0</v>
      </c>
      <c r="T898" s="26">
        <f t="shared" si="47"/>
        <v>4717</v>
      </c>
      <c r="U898" s="26">
        <f t="shared" si="48"/>
        <v>4942.5</v>
      </c>
      <c r="V898" s="26">
        <f t="shared" si="49"/>
        <v>0</v>
      </c>
    </row>
    <row r="899" spans="1:22" x14ac:dyDescent="0.35">
      <c r="A899" s="20">
        <v>521132</v>
      </c>
      <c r="B899" s="1" t="s">
        <v>1101</v>
      </c>
      <c r="C899" s="19" t="s">
        <v>38</v>
      </c>
      <c r="D899" s="2">
        <v>6.4</v>
      </c>
      <c r="E899" s="2">
        <v>12.61</v>
      </c>
      <c r="F899" s="2">
        <v>0</v>
      </c>
      <c r="G899" s="2">
        <v>19.010000000000002</v>
      </c>
      <c r="H899" s="19" t="s">
        <v>5</v>
      </c>
      <c r="I899" s="4">
        <v>2023</v>
      </c>
      <c r="J899" s="4">
        <v>2</v>
      </c>
      <c r="K899" s="21">
        <v>2</v>
      </c>
      <c r="L899" s="1" t="s">
        <v>1608</v>
      </c>
      <c r="M899" s="19" t="s">
        <v>1609</v>
      </c>
      <c r="N899" s="4">
        <v>2</v>
      </c>
      <c r="O899" s="4">
        <v>1</v>
      </c>
      <c r="P899" s="5">
        <v>45040</v>
      </c>
      <c r="Q899" s="25">
        <f>VLOOKUP(H899,'[2]FDC1 zone Hyp1'!$A$2:$Y$43,24,0)</f>
        <v>41.51</v>
      </c>
      <c r="R899" s="25">
        <f>VLOOKUP(H899,'[2]FDC2 zone Hyp2'!$A$2:$AA$43,24,0)</f>
        <v>46.42</v>
      </c>
      <c r="S899" s="25">
        <f>VLOOKUP(H899,'[2]FDC1 Hyp3 taxeha1'!$A$1:$AA$43,27,0)</f>
        <v>0</v>
      </c>
      <c r="T899" s="26">
        <f t="shared" si="47"/>
        <v>83.02</v>
      </c>
      <c r="U899" s="26">
        <f t="shared" si="48"/>
        <v>92.84</v>
      </c>
      <c r="V899" s="26">
        <f t="shared" si="49"/>
        <v>0</v>
      </c>
    </row>
    <row r="900" spans="1:22" x14ac:dyDescent="0.35">
      <c r="A900" s="20">
        <v>521133</v>
      </c>
      <c r="B900" s="1" t="s">
        <v>185</v>
      </c>
      <c r="C900" s="19" t="s">
        <v>623</v>
      </c>
      <c r="D900" s="2">
        <v>622.4</v>
      </c>
      <c r="E900" s="2">
        <v>51.78</v>
      </c>
      <c r="F900" s="2">
        <v>0</v>
      </c>
      <c r="G900" s="2">
        <v>674.18</v>
      </c>
      <c r="H900" s="19" t="s">
        <v>88</v>
      </c>
      <c r="I900" s="4">
        <v>2023</v>
      </c>
      <c r="J900" s="4">
        <v>8</v>
      </c>
      <c r="K900" s="21">
        <v>9</v>
      </c>
      <c r="L900" s="1" t="s">
        <v>1608</v>
      </c>
      <c r="M900" s="19" t="s">
        <v>1609</v>
      </c>
      <c r="N900" s="4">
        <v>8</v>
      </c>
      <c r="O900" s="4">
        <v>1</v>
      </c>
      <c r="P900" s="5">
        <v>45040</v>
      </c>
      <c r="Q900" s="25">
        <f>VLOOKUP(H900,'[2]FDC1 zone Hyp1'!$A$2:$Y$43,24,0)</f>
        <v>48.63</v>
      </c>
      <c r="R900" s="25">
        <f>VLOOKUP(H900,'[2]FDC2 zone Hyp2'!$A$2:$AA$43,24,0)</f>
        <v>53.52</v>
      </c>
      <c r="S900" s="25">
        <f>VLOOKUP(H900,'[2]FDC1 Hyp3 taxeha1'!$A$1:$AA$43,27,0)</f>
        <v>0</v>
      </c>
      <c r="T900" s="26">
        <f t="shared" si="47"/>
        <v>437.67</v>
      </c>
      <c r="U900" s="26">
        <f t="shared" si="48"/>
        <v>481.68</v>
      </c>
      <c r="V900" s="26">
        <f t="shared" si="49"/>
        <v>0</v>
      </c>
    </row>
    <row r="901" spans="1:22" x14ac:dyDescent="0.35">
      <c r="A901" s="20">
        <v>521135</v>
      </c>
      <c r="B901" s="1" t="s">
        <v>1505</v>
      </c>
      <c r="C901" s="19" t="s">
        <v>847</v>
      </c>
      <c r="D901" s="2">
        <v>46.66</v>
      </c>
      <c r="E901" s="2">
        <v>1136.3</v>
      </c>
      <c r="F901" s="2">
        <v>0</v>
      </c>
      <c r="G901" s="2">
        <v>1182.96</v>
      </c>
      <c r="H901" s="19" t="s">
        <v>843</v>
      </c>
      <c r="I901" s="4">
        <v>2023</v>
      </c>
      <c r="J901" s="4">
        <v>60</v>
      </c>
      <c r="K901" s="21">
        <v>60</v>
      </c>
      <c r="L901" s="1" t="s">
        <v>1608</v>
      </c>
      <c r="M901" s="19" t="s">
        <v>1609</v>
      </c>
      <c r="N901" s="4">
        <v>33</v>
      </c>
      <c r="O901" s="4">
        <v>1</v>
      </c>
      <c r="P901" s="5">
        <v>45040</v>
      </c>
      <c r="Q901" s="25">
        <f>VLOOKUP(H901,'[2]FDC1 zone Hyp1'!$A$2:$Y$43,24,0)</f>
        <v>0</v>
      </c>
      <c r="R901" s="25">
        <f>VLOOKUP(H901,'[2]FDC2 zone Hyp2'!$A$2:$AA$43,24,0)</f>
        <v>0</v>
      </c>
      <c r="S901" s="25">
        <f>VLOOKUP(H901,'[2]FDC1 Hyp3 taxeha1'!$A$1:$AA$43,27,0)</f>
        <v>0</v>
      </c>
      <c r="T901" s="26">
        <f t="shared" si="47"/>
        <v>0</v>
      </c>
      <c r="U901" s="26">
        <f t="shared" si="48"/>
        <v>0</v>
      </c>
      <c r="V901" s="26">
        <f t="shared" si="49"/>
        <v>0</v>
      </c>
    </row>
    <row r="902" spans="1:22" x14ac:dyDescent="0.35">
      <c r="A902" s="20">
        <v>521136</v>
      </c>
      <c r="B902" s="1" t="s">
        <v>1561</v>
      </c>
      <c r="C902" s="19" t="s">
        <v>1564</v>
      </c>
      <c r="D902" s="2">
        <v>295.14999999999998</v>
      </c>
      <c r="E902" s="2">
        <v>32.369999999999997</v>
      </c>
      <c r="F902" s="2">
        <v>0</v>
      </c>
      <c r="G902" s="2">
        <v>327.52</v>
      </c>
      <c r="H902" s="19" t="s">
        <v>930</v>
      </c>
      <c r="I902" s="4">
        <v>2023</v>
      </c>
      <c r="J902" s="4">
        <v>5</v>
      </c>
      <c r="K902" s="21">
        <v>8</v>
      </c>
      <c r="L902" s="1" t="s">
        <v>1608</v>
      </c>
      <c r="M902" s="19" t="s">
        <v>1609</v>
      </c>
      <c r="N902" s="4">
        <v>7</v>
      </c>
      <c r="O902" s="4">
        <v>1</v>
      </c>
      <c r="P902" s="5">
        <v>45040</v>
      </c>
      <c r="Q902" s="25">
        <f>VLOOKUP(H902,'[2]FDC1 zone Hyp1'!$A$2:$Y$43,24,0)</f>
        <v>112.64</v>
      </c>
      <c r="R902" s="25">
        <f>VLOOKUP(H902,'[2]FDC2 zone Hyp2'!$A$2:$AA$43,24,0)</f>
        <v>117.29</v>
      </c>
      <c r="S902" s="25">
        <f>VLOOKUP(H902,'[2]FDC1 Hyp3 taxeha1'!$A$1:$AA$43,27,0)</f>
        <v>0</v>
      </c>
      <c r="T902" s="26">
        <f t="shared" si="47"/>
        <v>901.12</v>
      </c>
      <c r="U902" s="26">
        <f t="shared" si="48"/>
        <v>938.32</v>
      </c>
      <c r="V902" s="26">
        <f t="shared" si="49"/>
        <v>0</v>
      </c>
    </row>
    <row r="903" spans="1:22" x14ac:dyDescent="0.35">
      <c r="A903" s="20">
        <v>521138</v>
      </c>
      <c r="B903" s="1" t="s">
        <v>1443</v>
      </c>
      <c r="C903" s="19" t="s">
        <v>688</v>
      </c>
      <c r="D903" s="2">
        <v>15</v>
      </c>
      <c r="E903" s="2">
        <v>54.84</v>
      </c>
      <c r="F903" s="2">
        <v>0</v>
      </c>
      <c r="G903" s="2">
        <v>69.84</v>
      </c>
      <c r="H903" s="19" t="s">
        <v>683</v>
      </c>
      <c r="I903" s="4">
        <v>2023</v>
      </c>
      <c r="J903" s="4">
        <v>15</v>
      </c>
      <c r="K903" s="21">
        <v>15</v>
      </c>
      <c r="L903" s="1" t="s">
        <v>1608</v>
      </c>
      <c r="M903" s="19" t="s">
        <v>1609</v>
      </c>
      <c r="N903" s="4">
        <v>4</v>
      </c>
      <c r="O903" s="4">
        <v>1</v>
      </c>
      <c r="P903" s="5">
        <v>45040</v>
      </c>
      <c r="Q903" s="25">
        <f>VLOOKUP(H903,'[2]FDC1 zone Hyp1'!$A$2:$Y$43,24,0)</f>
        <v>0</v>
      </c>
      <c r="R903" s="25">
        <f>VLOOKUP(H903,'[2]FDC2 zone Hyp2'!$A$2:$AA$43,24,0)</f>
        <v>0</v>
      </c>
      <c r="S903" s="25">
        <f>VLOOKUP(H903,'[2]FDC1 Hyp3 taxeha1'!$A$1:$AA$43,27,0)</f>
        <v>0</v>
      </c>
      <c r="T903" s="26">
        <f t="shared" si="47"/>
        <v>0</v>
      </c>
      <c r="U903" s="26">
        <f t="shared" si="48"/>
        <v>0</v>
      </c>
      <c r="V903" s="26">
        <f t="shared" si="49"/>
        <v>0</v>
      </c>
    </row>
    <row r="904" spans="1:22" x14ac:dyDescent="0.35">
      <c r="A904" s="20">
        <v>521139</v>
      </c>
      <c r="B904" s="1" t="s">
        <v>1128</v>
      </c>
      <c r="C904" s="19" t="s">
        <v>1406</v>
      </c>
      <c r="D904" s="2">
        <v>515.6</v>
      </c>
      <c r="E904" s="2">
        <v>83.54</v>
      </c>
      <c r="F904" s="2">
        <v>0</v>
      </c>
      <c r="G904" s="2">
        <v>599.14</v>
      </c>
      <c r="H904" s="19" t="s">
        <v>88</v>
      </c>
      <c r="I904" s="4">
        <v>2023</v>
      </c>
      <c r="J904" s="4">
        <v>6</v>
      </c>
      <c r="K904" s="21">
        <v>6</v>
      </c>
      <c r="L904" s="1" t="s">
        <v>1608</v>
      </c>
      <c r="M904" s="19" t="s">
        <v>1609</v>
      </c>
      <c r="N904" s="4">
        <v>6</v>
      </c>
      <c r="O904" s="4">
        <v>1</v>
      </c>
      <c r="P904" s="5">
        <v>45040</v>
      </c>
      <c r="Q904" s="25">
        <f>VLOOKUP(H904,'[2]FDC1 zone Hyp1'!$A$2:$Y$43,24,0)</f>
        <v>48.63</v>
      </c>
      <c r="R904" s="25">
        <f>VLOOKUP(H904,'[2]FDC2 zone Hyp2'!$A$2:$AA$43,24,0)</f>
        <v>53.52</v>
      </c>
      <c r="S904" s="25">
        <f>VLOOKUP(H904,'[2]FDC1 Hyp3 taxeha1'!$A$1:$AA$43,27,0)</f>
        <v>0</v>
      </c>
      <c r="T904" s="26">
        <f t="shared" si="47"/>
        <v>291.78000000000003</v>
      </c>
      <c r="U904" s="26">
        <f t="shared" si="48"/>
        <v>321.12</v>
      </c>
      <c r="V904" s="26">
        <f t="shared" si="49"/>
        <v>0</v>
      </c>
    </row>
    <row r="905" spans="1:22" x14ac:dyDescent="0.35">
      <c r="A905" s="20">
        <v>521140</v>
      </c>
      <c r="B905" s="1" t="s">
        <v>746</v>
      </c>
      <c r="C905" s="19" t="s">
        <v>950</v>
      </c>
      <c r="D905" s="2">
        <v>0</v>
      </c>
      <c r="E905" s="2">
        <v>14.02</v>
      </c>
      <c r="F905" s="2">
        <v>0</v>
      </c>
      <c r="G905" s="2">
        <v>14.02</v>
      </c>
      <c r="H905" s="19" t="s">
        <v>930</v>
      </c>
      <c r="I905" s="4">
        <v>2023</v>
      </c>
      <c r="J905" s="4">
        <v>1</v>
      </c>
      <c r="K905" s="21">
        <v>1</v>
      </c>
      <c r="L905" s="1" t="s">
        <v>1608</v>
      </c>
      <c r="M905" s="19" t="s">
        <v>1609</v>
      </c>
      <c r="O905" s="4">
        <v>1</v>
      </c>
      <c r="P905" s="5">
        <v>45040</v>
      </c>
      <c r="Q905" s="25">
        <f>VLOOKUP(H905,'[2]FDC1 zone Hyp1'!$A$2:$Y$43,24,0)</f>
        <v>112.64</v>
      </c>
      <c r="R905" s="25">
        <f>VLOOKUP(H905,'[2]FDC2 zone Hyp2'!$A$2:$AA$43,24,0)</f>
        <v>117.29</v>
      </c>
      <c r="S905" s="25">
        <f>VLOOKUP(H905,'[2]FDC1 Hyp3 taxeha1'!$A$1:$AA$43,27,0)</f>
        <v>0</v>
      </c>
      <c r="T905" s="26">
        <f t="shared" si="47"/>
        <v>112.64</v>
      </c>
      <c r="U905" s="26">
        <f t="shared" si="48"/>
        <v>117.29</v>
      </c>
      <c r="V905" s="26">
        <f t="shared" si="49"/>
        <v>0</v>
      </c>
    </row>
    <row r="906" spans="1:22" x14ac:dyDescent="0.35">
      <c r="A906" s="20">
        <v>521141</v>
      </c>
      <c r="B906" s="1" t="s">
        <v>1057</v>
      </c>
      <c r="C906" s="19" t="s">
        <v>59</v>
      </c>
      <c r="D906" s="2">
        <v>51.37</v>
      </c>
      <c r="E906" s="2">
        <v>5.42</v>
      </c>
      <c r="F906" s="2">
        <v>0</v>
      </c>
      <c r="G906" s="2">
        <v>56.79</v>
      </c>
      <c r="H906" s="19" t="s">
        <v>46</v>
      </c>
      <c r="I906" s="4">
        <v>2023</v>
      </c>
      <c r="J906" s="4">
        <v>1</v>
      </c>
      <c r="K906" s="21">
        <v>1</v>
      </c>
      <c r="L906" s="1" t="s">
        <v>1608</v>
      </c>
      <c r="M906" s="19" t="s">
        <v>1609</v>
      </c>
      <c r="O906" s="4">
        <v>1</v>
      </c>
      <c r="P906" s="5">
        <v>45040</v>
      </c>
      <c r="Q906" s="25">
        <f>VLOOKUP(H906,'[2]FDC1 zone Hyp1'!$A$2:$Y$43,24,0)</f>
        <v>0</v>
      </c>
      <c r="R906" s="25">
        <f>VLOOKUP(H906,'[2]FDC2 zone Hyp2'!$A$2:$AA$43,24,0)</f>
        <v>0</v>
      </c>
      <c r="S906" s="25">
        <f>VLOOKUP(H906,'[2]FDC1 Hyp3 taxeha1'!$A$1:$AA$43,27,0)</f>
        <v>0</v>
      </c>
      <c r="T906" s="26">
        <f t="shared" si="47"/>
        <v>0</v>
      </c>
      <c r="U906" s="26">
        <f t="shared" si="48"/>
        <v>0</v>
      </c>
      <c r="V906" s="26">
        <f t="shared" si="49"/>
        <v>0</v>
      </c>
    </row>
    <row r="907" spans="1:22" x14ac:dyDescent="0.35">
      <c r="A907" s="20">
        <v>521142</v>
      </c>
      <c r="B907" s="1" t="s">
        <v>1213</v>
      </c>
      <c r="C907" s="19" t="s">
        <v>263</v>
      </c>
      <c r="D907" s="2">
        <v>760.49</v>
      </c>
      <c r="E907" s="2">
        <v>239.95</v>
      </c>
      <c r="F907" s="2">
        <v>0</v>
      </c>
      <c r="G907" s="2">
        <v>1000.44</v>
      </c>
      <c r="H907" s="19" t="s">
        <v>181</v>
      </c>
      <c r="I907" s="4">
        <v>2023</v>
      </c>
      <c r="J907" s="4">
        <v>10</v>
      </c>
      <c r="K907" s="21">
        <v>11</v>
      </c>
      <c r="L907" s="1" t="s">
        <v>1608</v>
      </c>
      <c r="M907" s="19" t="s">
        <v>1609</v>
      </c>
      <c r="N907" s="4">
        <v>11</v>
      </c>
      <c r="O907" s="4">
        <v>1</v>
      </c>
      <c r="P907" s="5">
        <v>45040</v>
      </c>
      <c r="Q907" s="25">
        <f>VLOOKUP(H907,'[2]FDC1 zone Hyp1'!$A$2:$Y$43,24,0)</f>
        <v>58.01</v>
      </c>
      <c r="R907" s="25">
        <f>VLOOKUP(H907,'[2]FDC2 zone Hyp2'!$A$2:$AA$43,24,0)</f>
        <v>62.43</v>
      </c>
      <c r="S907" s="25">
        <f>VLOOKUP(H907,'[2]FDC1 Hyp3 taxeha1'!$A$1:$AA$43,27,0)</f>
        <v>0</v>
      </c>
      <c r="T907" s="26">
        <f t="shared" si="47"/>
        <v>638.11</v>
      </c>
      <c r="U907" s="26">
        <f t="shared" si="48"/>
        <v>686.73</v>
      </c>
      <c r="V907" s="26">
        <f t="shared" si="49"/>
        <v>0</v>
      </c>
    </row>
    <row r="908" spans="1:22" x14ac:dyDescent="0.35">
      <c r="A908" s="20">
        <v>521143</v>
      </c>
      <c r="B908" s="1" t="s">
        <v>1064</v>
      </c>
      <c r="C908" s="19" t="s">
        <v>209</v>
      </c>
      <c r="D908" s="2">
        <v>54.12</v>
      </c>
      <c r="E908" s="2">
        <v>4.3600000000000003</v>
      </c>
      <c r="F908" s="2">
        <v>0</v>
      </c>
      <c r="G908" s="2">
        <v>58.48</v>
      </c>
      <c r="H908" s="19" t="s">
        <v>181</v>
      </c>
      <c r="I908" s="4">
        <v>2023</v>
      </c>
      <c r="J908" s="4">
        <v>1</v>
      </c>
      <c r="K908" s="21">
        <v>1</v>
      </c>
      <c r="L908" s="1" t="s">
        <v>1608</v>
      </c>
      <c r="M908" s="19" t="s">
        <v>1609</v>
      </c>
      <c r="O908" s="4">
        <v>1</v>
      </c>
      <c r="P908" s="5">
        <v>45040</v>
      </c>
      <c r="Q908" s="25">
        <f>VLOOKUP(H908,'[2]FDC1 zone Hyp1'!$A$2:$Y$43,24,0)</f>
        <v>58.01</v>
      </c>
      <c r="R908" s="25">
        <f>VLOOKUP(H908,'[2]FDC2 zone Hyp2'!$A$2:$AA$43,24,0)</f>
        <v>62.43</v>
      </c>
      <c r="S908" s="25">
        <f>VLOOKUP(H908,'[2]FDC1 Hyp3 taxeha1'!$A$1:$AA$43,27,0)</f>
        <v>0</v>
      </c>
      <c r="T908" s="26">
        <f t="shared" si="47"/>
        <v>58.01</v>
      </c>
      <c r="U908" s="26">
        <f t="shared" si="48"/>
        <v>62.43</v>
      </c>
      <c r="V908" s="26">
        <f t="shared" si="49"/>
        <v>0</v>
      </c>
    </row>
    <row r="909" spans="1:22" x14ac:dyDescent="0.35">
      <c r="A909" s="20">
        <v>521144</v>
      </c>
      <c r="B909" s="1" t="s">
        <v>1511</v>
      </c>
      <c r="C909" s="19" t="s">
        <v>865</v>
      </c>
      <c r="D909" s="2">
        <v>334.61</v>
      </c>
      <c r="E909" s="2">
        <v>183.6</v>
      </c>
      <c r="F909" s="2">
        <v>0</v>
      </c>
      <c r="G909" s="2">
        <v>518.21</v>
      </c>
      <c r="H909" s="19" t="s">
        <v>853</v>
      </c>
      <c r="I909" s="4">
        <v>2023</v>
      </c>
      <c r="J909" s="4">
        <v>8</v>
      </c>
      <c r="K909" s="21">
        <v>10</v>
      </c>
      <c r="L909" s="1" t="s">
        <v>1608</v>
      </c>
      <c r="M909" s="19" t="s">
        <v>1609</v>
      </c>
      <c r="N909" s="4">
        <v>6</v>
      </c>
      <c r="O909" s="4">
        <v>1</v>
      </c>
      <c r="P909" s="5">
        <v>45040</v>
      </c>
      <c r="Q909" s="25">
        <f>VLOOKUP(H909,'[2]FDC1 zone Hyp1'!$A$2:$Y$43,24,0)</f>
        <v>0</v>
      </c>
      <c r="R909" s="25">
        <f>VLOOKUP(H909,'[2]FDC2 zone Hyp2'!$A$2:$AA$43,24,0)</f>
        <v>0</v>
      </c>
      <c r="S909" s="25">
        <f>VLOOKUP(H909,'[2]FDC1 Hyp3 taxeha1'!$A$1:$AA$43,27,0)</f>
        <v>0</v>
      </c>
      <c r="T909" s="26">
        <f t="shared" si="47"/>
        <v>0</v>
      </c>
      <c r="U909" s="26">
        <f t="shared" si="48"/>
        <v>0</v>
      </c>
      <c r="V909" s="26">
        <f t="shared" si="49"/>
        <v>0</v>
      </c>
    </row>
    <row r="910" spans="1:22" x14ac:dyDescent="0.35">
      <c r="A910" s="20">
        <v>521145</v>
      </c>
      <c r="B910" s="1" t="s">
        <v>1100</v>
      </c>
      <c r="C910" s="19" t="s">
        <v>31</v>
      </c>
      <c r="D910" s="2">
        <v>8.09</v>
      </c>
      <c r="E910" s="2">
        <v>347.42</v>
      </c>
      <c r="F910" s="2">
        <v>0</v>
      </c>
      <c r="G910" s="2">
        <v>355.51</v>
      </c>
      <c r="H910" s="19" t="s">
        <v>5</v>
      </c>
      <c r="I910" s="4">
        <v>2023</v>
      </c>
      <c r="J910" s="4">
        <v>18</v>
      </c>
      <c r="K910" s="21">
        <v>25</v>
      </c>
      <c r="L910" s="1" t="s">
        <v>1608</v>
      </c>
      <c r="M910" s="19" t="s">
        <v>1609</v>
      </c>
      <c r="N910" s="4">
        <v>25</v>
      </c>
      <c r="O910" s="4">
        <v>1</v>
      </c>
      <c r="P910" s="5">
        <v>45040</v>
      </c>
      <c r="Q910" s="25">
        <f>VLOOKUP(H910,'[2]FDC1 zone Hyp1'!$A$2:$Y$43,24,0)</f>
        <v>41.51</v>
      </c>
      <c r="R910" s="25">
        <f>VLOOKUP(H910,'[2]FDC2 zone Hyp2'!$A$2:$AA$43,24,0)</f>
        <v>46.42</v>
      </c>
      <c r="S910" s="25">
        <f>VLOOKUP(H910,'[2]FDC1 Hyp3 taxeha1'!$A$1:$AA$43,27,0)</f>
        <v>0</v>
      </c>
      <c r="T910" s="26">
        <f t="shared" si="47"/>
        <v>1037.75</v>
      </c>
      <c r="U910" s="26">
        <f t="shared" si="48"/>
        <v>1160.5</v>
      </c>
      <c r="V910" s="26">
        <f t="shared" si="49"/>
        <v>0</v>
      </c>
    </row>
    <row r="911" spans="1:22" x14ac:dyDescent="0.35">
      <c r="A911" s="20">
        <v>521146</v>
      </c>
      <c r="B911" s="1" t="s">
        <v>1100</v>
      </c>
      <c r="C911" s="19" t="s">
        <v>31</v>
      </c>
      <c r="D911" s="2">
        <v>0</v>
      </c>
      <c r="E911" s="2">
        <v>271.49</v>
      </c>
      <c r="F911" s="2">
        <v>0</v>
      </c>
      <c r="G911" s="2">
        <v>271.49</v>
      </c>
      <c r="H911" s="19" t="s">
        <v>39</v>
      </c>
      <c r="I911" s="4">
        <v>2023</v>
      </c>
      <c r="J911" s="4">
        <v>8</v>
      </c>
      <c r="K911" s="21">
        <v>8</v>
      </c>
      <c r="L911" s="1" t="s">
        <v>1608</v>
      </c>
      <c r="M911" s="19" t="s">
        <v>1609</v>
      </c>
      <c r="N911" s="4">
        <v>1</v>
      </c>
      <c r="O911" s="4">
        <v>1</v>
      </c>
      <c r="P911" s="5">
        <v>45040</v>
      </c>
      <c r="Q911" s="25">
        <f>VLOOKUP(H911,'[2]FDC1 zone Hyp1'!$A$2:$Y$43,24,0)</f>
        <v>26.07</v>
      </c>
      <c r="R911" s="25">
        <f>VLOOKUP(H911,'[2]FDC2 zone Hyp2'!$A$2:$AA$43,24,0)</f>
        <v>30.29</v>
      </c>
      <c r="S911" s="25">
        <f>VLOOKUP(H911,'[2]FDC1 Hyp3 taxeha1'!$A$1:$AA$43,27,0)</f>
        <v>0</v>
      </c>
      <c r="T911" s="26">
        <f t="shared" si="47"/>
        <v>208.56</v>
      </c>
      <c r="U911" s="26">
        <f t="shared" si="48"/>
        <v>242.32</v>
      </c>
      <c r="V911" s="26">
        <f t="shared" si="49"/>
        <v>0</v>
      </c>
    </row>
    <row r="912" spans="1:22" x14ac:dyDescent="0.35">
      <c r="A912" s="20">
        <v>521147</v>
      </c>
      <c r="B912" s="1" t="s">
        <v>1499</v>
      </c>
      <c r="C912" s="19" t="s">
        <v>899</v>
      </c>
      <c r="D912" s="2">
        <v>47.04</v>
      </c>
      <c r="E912" s="2">
        <v>13.56</v>
      </c>
      <c r="F912" s="2">
        <v>0</v>
      </c>
      <c r="G912" s="2">
        <v>60.6</v>
      </c>
      <c r="H912" s="19" t="s">
        <v>54</v>
      </c>
      <c r="I912" s="4">
        <v>2023</v>
      </c>
      <c r="J912" s="4">
        <v>1</v>
      </c>
      <c r="K912" s="21">
        <v>1</v>
      </c>
      <c r="L912" s="1" t="s">
        <v>1608</v>
      </c>
      <c r="M912" s="19" t="s">
        <v>1609</v>
      </c>
      <c r="O912" s="4">
        <v>1</v>
      </c>
      <c r="P912" s="5">
        <v>45040</v>
      </c>
      <c r="Q912" s="25">
        <f>VLOOKUP(H912,'[2]FDC1 zone Hyp1'!$A$2:$Y$43,24,0)</f>
        <v>0</v>
      </c>
      <c r="R912" s="25">
        <f>VLOOKUP(H912,'[2]FDC2 zone Hyp2'!$A$2:$AA$43,24,0)</f>
        <v>0</v>
      </c>
      <c r="S912" s="25">
        <f>VLOOKUP(H912,'[2]FDC1 Hyp3 taxeha1'!$A$1:$AA$43,27,0)</f>
        <v>0</v>
      </c>
      <c r="T912" s="26">
        <f t="shared" si="47"/>
        <v>0</v>
      </c>
      <c r="U912" s="26">
        <f t="shared" si="48"/>
        <v>0</v>
      </c>
      <c r="V912" s="26">
        <f t="shared" si="49"/>
        <v>0</v>
      </c>
    </row>
    <row r="913" spans="1:22" x14ac:dyDescent="0.35">
      <c r="A913" s="20">
        <v>521149</v>
      </c>
      <c r="B913" s="1" t="s">
        <v>1230</v>
      </c>
      <c r="C913" s="19" t="s">
        <v>283</v>
      </c>
      <c r="D913" s="2">
        <v>0</v>
      </c>
      <c r="E913" s="2">
        <v>92.83</v>
      </c>
      <c r="F913" s="2">
        <v>0</v>
      </c>
      <c r="G913" s="2">
        <v>92.83</v>
      </c>
      <c r="H913" s="19" t="s">
        <v>265</v>
      </c>
      <c r="I913" s="4">
        <v>2023</v>
      </c>
      <c r="J913" s="4">
        <v>6</v>
      </c>
      <c r="K913" s="21">
        <v>6</v>
      </c>
      <c r="L913" s="1" t="s">
        <v>1608</v>
      </c>
      <c r="M913" s="19" t="s">
        <v>1609</v>
      </c>
      <c r="O913" s="4">
        <v>1</v>
      </c>
      <c r="P913" s="5">
        <v>45040</v>
      </c>
      <c r="Q913" s="25">
        <f>VLOOKUP(H913,'[2]FDC1 zone Hyp1'!$A$2:$Y$43,24,0)</f>
        <v>126.44</v>
      </c>
      <c r="R913" s="25">
        <f>VLOOKUP(H913,'[2]FDC2 zone Hyp2'!$A$2:$AA$43,24,0)</f>
        <v>130.44</v>
      </c>
      <c r="S913" s="25">
        <f>VLOOKUP(H913,'[2]FDC1 Hyp3 taxeha1'!$A$1:$AA$43,27,0)</f>
        <v>0</v>
      </c>
      <c r="T913" s="26">
        <f t="shared" si="47"/>
        <v>758.64</v>
      </c>
      <c r="U913" s="26">
        <f t="shared" si="48"/>
        <v>782.64</v>
      </c>
      <c r="V913" s="26">
        <f t="shared" si="49"/>
        <v>0</v>
      </c>
    </row>
    <row r="914" spans="1:22" x14ac:dyDescent="0.35">
      <c r="A914" s="20">
        <v>521150</v>
      </c>
      <c r="B914" s="1" t="s">
        <v>1090</v>
      </c>
      <c r="C914" s="19" t="s">
        <v>960</v>
      </c>
      <c r="D914" s="2">
        <v>359.03</v>
      </c>
      <c r="E914" s="2">
        <v>63</v>
      </c>
      <c r="F914" s="2">
        <v>0</v>
      </c>
      <c r="G914" s="2">
        <v>422.03</v>
      </c>
      <c r="H914" s="19" t="s">
        <v>930</v>
      </c>
      <c r="I914" s="4">
        <v>2023</v>
      </c>
      <c r="J914" s="4">
        <v>9</v>
      </c>
      <c r="K914" s="21">
        <v>9</v>
      </c>
      <c r="L914" s="1" t="s">
        <v>1608</v>
      </c>
      <c r="M914" s="19" t="s">
        <v>1609</v>
      </c>
      <c r="N914" s="4">
        <v>5</v>
      </c>
      <c r="O914" s="4">
        <v>1</v>
      </c>
      <c r="P914" s="5">
        <v>45040</v>
      </c>
      <c r="Q914" s="25">
        <f>VLOOKUP(H914,'[2]FDC1 zone Hyp1'!$A$2:$Y$43,24,0)</f>
        <v>112.64</v>
      </c>
      <c r="R914" s="25">
        <f>VLOOKUP(H914,'[2]FDC2 zone Hyp2'!$A$2:$AA$43,24,0)</f>
        <v>117.29</v>
      </c>
      <c r="S914" s="25">
        <f>VLOOKUP(H914,'[2]FDC1 Hyp3 taxeha1'!$A$1:$AA$43,27,0)</f>
        <v>0</v>
      </c>
      <c r="T914" s="26">
        <f t="shared" si="47"/>
        <v>1013.76</v>
      </c>
      <c r="U914" s="26">
        <f t="shared" si="48"/>
        <v>1055.6100000000001</v>
      </c>
      <c r="V914" s="26">
        <f t="shared" si="49"/>
        <v>0</v>
      </c>
    </row>
    <row r="915" spans="1:22" x14ac:dyDescent="0.35">
      <c r="A915" s="20">
        <v>521151</v>
      </c>
      <c r="B915" s="1" t="s">
        <v>1062</v>
      </c>
      <c r="C915" s="19" t="s">
        <v>214</v>
      </c>
      <c r="D915" s="2">
        <v>0</v>
      </c>
      <c r="E915" s="2">
        <v>85.15</v>
      </c>
      <c r="F915" s="2">
        <v>0</v>
      </c>
      <c r="G915" s="2">
        <v>85.15</v>
      </c>
      <c r="H915" s="19" t="s">
        <v>181</v>
      </c>
      <c r="I915" s="4">
        <v>2023</v>
      </c>
      <c r="J915" s="4">
        <v>2</v>
      </c>
      <c r="K915" s="21">
        <v>2</v>
      </c>
      <c r="L915" s="1" t="s">
        <v>1608</v>
      </c>
      <c r="M915" s="19" t="s">
        <v>1609</v>
      </c>
      <c r="N915" s="4">
        <v>1</v>
      </c>
      <c r="O915" s="4">
        <v>1</v>
      </c>
      <c r="P915" s="5">
        <v>45040</v>
      </c>
      <c r="Q915" s="25">
        <f>VLOOKUP(H915,'[2]FDC1 zone Hyp1'!$A$2:$Y$43,24,0)</f>
        <v>58.01</v>
      </c>
      <c r="R915" s="25">
        <f>VLOOKUP(H915,'[2]FDC2 zone Hyp2'!$A$2:$AA$43,24,0)</f>
        <v>62.43</v>
      </c>
      <c r="S915" s="25">
        <f>VLOOKUP(H915,'[2]FDC1 Hyp3 taxeha1'!$A$1:$AA$43,27,0)</f>
        <v>0</v>
      </c>
      <c r="T915" s="26">
        <f t="shared" si="47"/>
        <v>116.02</v>
      </c>
      <c r="U915" s="26">
        <f t="shared" si="48"/>
        <v>124.86</v>
      </c>
      <c r="V915" s="26">
        <f t="shared" si="49"/>
        <v>0</v>
      </c>
    </row>
    <row r="916" spans="1:22" x14ac:dyDescent="0.35">
      <c r="A916" s="20">
        <v>521152</v>
      </c>
      <c r="B916" s="1" t="s">
        <v>1061</v>
      </c>
      <c r="C916" s="19" t="s">
        <v>194</v>
      </c>
      <c r="D916" s="2">
        <v>0</v>
      </c>
      <c r="E916" s="2">
        <v>47.9</v>
      </c>
      <c r="F916" s="2">
        <v>0</v>
      </c>
      <c r="G916" s="2">
        <v>47.9</v>
      </c>
      <c r="H916" s="19" t="s">
        <v>181</v>
      </c>
      <c r="I916" s="4">
        <v>2023</v>
      </c>
      <c r="J916" s="4">
        <v>3</v>
      </c>
      <c r="K916" s="21">
        <v>3</v>
      </c>
      <c r="L916" s="1" t="s">
        <v>1608</v>
      </c>
      <c r="M916" s="19" t="s">
        <v>1609</v>
      </c>
      <c r="N916" s="4">
        <v>3</v>
      </c>
      <c r="O916" s="4">
        <v>1</v>
      </c>
      <c r="P916" s="5">
        <v>45040</v>
      </c>
      <c r="Q916" s="25">
        <f>VLOOKUP(H916,'[2]FDC1 zone Hyp1'!$A$2:$Y$43,24,0)</f>
        <v>58.01</v>
      </c>
      <c r="R916" s="25">
        <f>VLOOKUP(H916,'[2]FDC2 zone Hyp2'!$A$2:$AA$43,24,0)</f>
        <v>62.43</v>
      </c>
      <c r="S916" s="25">
        <f>VLOOKUP(H916,'[2]FDC1 Hyp3 taxeha1'!$A$1:$AA$43,27,0)</f>
        <v>0</v>
      </c>
      <c r="T916" s="26">
        <f t="shared" si="47"/>
        <v>174.03</v>
      </c>
      <c r="U916" s="26">
        <f t="shared" si="48"/>
        <v>187.29</v>
      </c>
      <c r="V916" s="26">
        <f t="shared" si="49"/>
        <v>0</v>
      </c>
    </row>
    <row r="917" spans="1:22" x14ac:dyDescent="0.35">
      <c r="A917" s="20">
        <v>521154</v>
      </c>
      <c r="B917" s="1" t="s">
        <v>1563</v>
      </c>
      <c r="C917" s="19" t="s">
        <v>520</v>
      </c>
      <c r="D917" s="2">
        <v>32.57</v>
      </c>
      <c r="E917" s="2">
        <v>414.87</v>
      </c>
      <c r="F917" s="2">
        <v>0</v>
      </c>
      <c r="G917" s="2">
        <v>447.44</v>
      </c>
      <c r="H917" s="19" t="s">
        <v>930</v>
      </c>
      <c r="I917" s="4">
        <v>2023</v>
      </c>
      <c r="J917" s="4">
        <v>15</v>
      </c>
      <c r="K917" s="21">
        <v>15</v>
      </c>
      <c r="L917" s="1" t="s">
        <v>1608</v>
      </c>
      <c r="M917" s="19" t="s">
        <v>1609</v>
      </c>
      <c r="N917" s="4">
        <v>10</v>
      </c>
      <c r="O917" s="4">
        <v>1</v>
      </c>
      <c r="P917" s="5">
        <v>45040</v>
      </c>
      <c r="Q917" s="25">
        <f>VLOOKUP(H917,'[2]FDC1 zone Hyp1'!$A$2:$Y$43,24,0)</f>
        <v>112.64</v>
      </c>
      <c r="R917" s="25">
        <f>VLOOKUP(H917,'[2]FDC2 zone Hyp2'!$A$2:$AA$43,24,0)</f>
        <v>117.29</v>
      </c>
      <c r="S917" s="25">
        <f>VLOOKUP(H917,'[2]FDC1 Hyp3 taxeha1'!$A$1:$AA$43,27,0)</f>
        <v>0</v>
      </c>
      <c r="T917" s="26">
        <f t="shared" si="47"/>
        <v>1689.6</v>
      </c>
      <c r="U917" s="26">
        <f t="shared" si="48"/>
        <v>1759.3500000000001</v>
      </c>
      <c r="V917" s="26">
        <f t="shared" si="49"/>
        <v>0</v>
      </c>
    </row>
    <row r="918" spans="1:22" x14ac:dyDescent="0.35">
      <c r="A918" s="20">
        <v>521155</v>
      </c>
      <c r="B918" s="1" t="s">
        <v>1081</v>
      </c>
      <c r="C918" s="19" t="s">
        <v>1080</v>
      </c>
      <c r="D918" s="2">
        <v>0</v>
      </c>
      <c r="E918" s="2">
        <v>106.3</v>
      </c>
      <c r="F918" s="2">
        <v>0</v>
      </c>
      <c r="G918" s="2">
        <v>106.3</v>
      </c>
      <c r="H918" s="19" t="s">
        <v>754</v>
      </c>
      <c r="I918" s="4">
        <v>2023</v>
      </c>
      <c r="J918" s="4">
        <v>13</v>
      </c>
      <c r="K918" s="21">
        <v>15</v>
      </c>
      <c r="L918" s="1" t="s">
        <v>1608</v>
      </c>
      <c r="M918" s="19" t="s">
        <v>1609</v>
      </c>
      <c r="N918" s="4">
        <v>9</v>
      </c>
      <c r="O918" s="4">
        <v>1</v>
      </c>
      <c r="P918" s="5">
        <v>45040</v>
      </c>
      <c r="Q918" s="25">
        <f>VLOOKUP(H918,'[2]FDC1 zone Hyp1'!$A$2:$Y$43,24,0)</f>
        <v>18.399999999999999</v>
      </c>
      <c r="R918" s="25">
        <f>VLOOKUP(H918,'[2]FDC2 zone Hyp2'!$A$2:$AA$43,24,0)</f>
        <v>23.05</v>
      </c>
      <c r="S918" s="25">
        <f>VLOOKUP(H918,'[2]FDC1 Hyp3 taxeha1'!$A$1:$AA$43,27,0)</f>
        <v>0</v>
      </c>
      <c r="T918" s="26">
        <f t="shared" si="47"/>
        <v>276</v>
      </c>
      <c r="U918" s="26">
        <f t="shared" si="48"/>
        <v>345.75</v>
      </c>
      <c r="V918" s="26">
        <f t="shared" si="49"/>
        <v>0</v>
      </c>
    </row>
    <row r="919" spans="1:22" x14ac:dyDescent="0.35">
      <c r="A919" s="20">
        <v>521156</v>
      </c>
      <c r="B919" s="1" t="s">
        <v>1163</v>
      </c>
      <c r="C919" s="19" t="s">
        <v>1011</v>
      </c>
      <c r="D919" s="2">
        <v>34.44</v>
      </c>
      <c r="E919" s="2">
        <v>31.85</v>
      </c>
      <c r="F919" s="2">
        <v>0</v>
      </c>
      <c r="G919" s="2">
        <v>66.290000000000006</v>
      </c>
      <c r="H919" s="19" t="s">
        <v>999</v>
      </c>
      <c r="I919" s="4">
        <v>2023</v>
      </c>
      <c r="J919" s="4">
        <v>2</v>
      </c>
      <c r="K919" s="21">
        <v>2</v>
      </c>
      <c r="L919" s="1" t="s">
        <v>1608</v>
      </c>
      <c r="M919" s="19" t="s">
        <v>1609</v>
      </c>
      <c r="N919" s="4">
        <v>2</v>
      </c>
      <c r="O919" s="4">
        <v>1</v>
      </c>
      <c r="P919" s="5">
        <v>45040</v>
      </c>
      <c r="Q919" s="25">
        <f>VLOOKUP(H919,'[2]FDC1 zone Hyp1'!$A$2:$Y$43,24,0)</f>
        <v>15.58</v>
      </c>
      <c r="R919" s="25">
        <f>VLOOKUP(H919,'[2]FDC2 zone Hyp2'!$A$2:$AA$43,24,0)</f>
        <v>20.76</v>
      </c>
      <c r="S919" s="25">
        <f>VLOOKUP(H919,'[2]FDC1 Hyp3 taxeha1'!$A$1:$AA$43,27,0)</f>
        <v>0</v>
      </c>
      <c r="T919" s="26">
        <f t="shared" si="47"/>
        <v>31.16</v>
      </c>
      <c r="U919" s="26">
        <f t="shared" si="48"/>
        <v>41.52</v>
      </c>
      <c r="V919" s="26">
        <f t="shared" si="49"/>
        <v>0</v>
      </c>
    </row>
    <row r="920" spans="1:22" x14ac:dyDescent="0.35">
      <c r="A920" s="20">
        <v>521157</v>
      </c>
      <c r="B920" s="1" t="s">
        <v>1574</v>
      </c>
      <c r="C920" s="19" t="s">
        <v>503</v>
      </c>
      <c r="D920" s="2">
        <v>61.25</v>
      </c>
      <c r="E920" s="2">
        <v>386.75</v>
      </c>
      <c r="F920" s="2">
        <v>0</v>
      </c>
      <c r="G920" s="2">
        <v>448</v>
      </c>
      <c r="H920" s="19" t="s">
        <v>999</v>
      </c>
      <c r="I920" s="4">
        <v>2023</v>
      </c>
      <c r="J920" s="4">
        <v>15</v>
      </c>
      <c r="K920" s="21">
        <v>15</v>
      </c>
      <c r="L920" s="1" t="s">
        <v>1608</v>
      </c>
      <c r="M920" s="19" t="s">
        <v>1609</v>
      </c>
      <c r="N920" s="4">
        <v>15</v>
      </c>
      <c r="O920" s="4">
        <v>1</v>
      </c>
      <c r="P920" s="5">
        <v>45040</v>
      </c>
      <c r="Q920" s="25">
        <f>VLOOKUP(H920,'[2]FDC1 zone Hyp1'!$A$2:$Y$43,24,0)</f>
        <v>15.58</v>
      </c>
      <c r="R920" s="25">
        <f>VLOOKUP(H920,'[2]FDC2 zone Hyp2'!$A$2:$AA$43,24,0)</f>
        <v>20.76</v>
      </c>
      <c r="S920" s="25">
        <f>VLOOKUP(H920,'[2]FDC1 Hyp3 taxeha1'!$A$1:$AA$43,27,0)</f>
        <v>0</v>
      </c>
      <c r="T920" s="26">
        <f t="shared" si="47"/>
        <v>233.7</v>
      </c>
      <c r="U920" s="26">
        <f t="shared" si="48"/>
        <v>311.40000000000003</v>
      </c>
      <c r="V920" s="26">
        <f t="shared" si="49"/>
        <v>0</v>
      </c>
    </row>
    <row r="921" spans="1:22" x14ac:dyDescent="0.35">
      <c r="A921" s="20">
        <v>521158</v>
      </c>
      <c r="B921" s="1" t="s">
        <v>1058</v>
      </c>
      <c r="C921" s="19" t="s">
        <v>1618</v>
      </c>
      <c r="D921" s="2">
        <v>259.8</v>
      </c>
      <c r="E921" s="2">
        <v>90.4</v>
      </c>
      <c r="F921" s="2">
        <v>0</v>
      </c>
      <c r="G921" s="2">
        <v>350.2</v>
      </c>
      <c r="H921" s="19" t="s">
        <v>86</v>
      </c>
      <c r="I921" s="4">
        <v>2023</v>
      </c>
      <c r="J921" s="4">
        <v>10</v>
      </c>
      <c r="K921" s="21">
        <v>10</v>
      </c>
      <c r="L921" s="1" t="s">
        <v>1608</v>
      </c>
      <c r="M921" s="19" t="s">
        <v>1609</v>
      </c>
      <c r="N921" s="4">
        <v>3</v>
      </c>
      <c r="O921" s="4">
        <v>1</v>
      </c>
      <c r="P921" s="5">
        <v>45040</v>
      </c>
      <c r="Q921" s="25">
        <f>VLOOKUP(H921,'[2]FDC1 zone Hyp1'!$A$2:$Y$43,24,0)</f>
        <v>94.34</v>
      </c>
      <c r="R921" s="25">
        <f>VLOOKUP(H921,'[2]FDC2 zone Hyp2'!$A$2:$AA$43,24,0)</f>
        <v>98.85</v>
      </c>
      <c r="S921" s="25">
        <f>VLOOKUP(H921,'[2]FDC1 Hyp3 taxeha1'!$A$1:$AA$43,27,0)</f>
        <v>0</v>
      </c>
      <c r="T921" s="26">
        <f t="shared" si="47"/>
        <v>943.40000000000009</v>
      </c>
      <c r="U921" s="26">
        <f t="shared" si="48"/>
        <v>988.5</v>
      </c>
      <c r="V921" s="26">
        <f t="shared" si="49"/>
        <v>0</v>
      </c>
    </row>
    <row r="922" spans="1:22" x14ac:dyDescent="0.35">
      <c r="A922" s="20">
        <v>521159</v>
      </c>
      <c r="B922" s="1" t="s">
        <v>1570</v>
      </c>
      <c r="C922" s="19" t="s">
        <v>985</v>
      </c>
      <c r="D922" s="2">
        <v>11.62</v>
      </c>
      <c r="E922" s="2">
        <v>464.8</v>
      </c>
      <c r="F922" s="2">
        <v>0</v>
      </c>
      <c r="G922" s="2">
        <v>476.42</v>
      </c>
      <c r="H922" s="19" t="s">
        <v>980</v>
      </c>
      <c r="I922" s="4">
        <v>2023</v>
      </c>
      <c r="J922" s="4">
        <v>26</v>
      </c>
      <c r="K922" s="21">
        <v>26</v>
      </c>
      <c r="L922" s="1" t="s">
        <v>1608</v>
      </c>
      <c r="M922" s="19" t="s">
        <v>1609</v>
      </c>
      <c r="N922" s="4">
        <v>10</v>
      </c>
      <c r="O922" s="4">
        <v>1</v>
      </c>
      <c r="P922" s="5">
        <v>45040</v>
      </c>
      <c r="Q922" s="25">
        <f>VLOOKUP(H922,'[2]FDC1 zone Hyp1'!$A$2:$Y$43,24,0)</f>
        <v>0</v>
      </c>
      <c r="R922" s="25">
        <f>VLOOKUP(H922,'[2]FDC2 zone Hyp2'!$A$2:$AA$43,24,0)</f>
        <v>0</v>
      </c>
      <c r="S922" s="25">
        <f>VLOOKUP(H922,'[2]FDC1 Hyp3 taxeha1'!$A$1:$AA$43,27,0)</f>
        <v>0</v>
      </c>
      <c r="T922" s="26">
        <f t="shared" si="47"/>
        <v>0</v>
      </c>
      <c r="U922" s="26">
        <f t="shared" si="48"/>
        <v>0</v>
      </c>
      <c r="V922" s="26">
        <f t="shared" si="49"/>
        <v>0</v>
      </c>
    </row>
    <row r="923" spans="1:22" x14ac:dyDescent="0.35">
      <c r="A923" s="20">
        <v>521160</v>
      </c>
      <c r="B923" s="1" t="s">
        <v>1571</v>
      </c>
      <c r="C923" s="19" t="s">
        <v>986</v>
      </c>
      <c r="D923" s="2">
        <v>147.09</v>
      </c>
      <c r="E923" s="2">
        <v>4.3899999999999997</v>
      </c>
      <c r="F923" s="2">
        <v>0</v>
      </c>
      <c r="G923" s="2">
        <v>151.47999999999999</v>
      </c>
      <c r="H923" s="19" t="s">
        <v>980</v>
      </c>
      <c r="I923" s="4">
        <v>2023</v>
      </c>
      <c r="J923" s="4">
        <v>5</v>
      </c>
      <c r="K923" s="21">
        <v>5</v>
      </c>
      <c r="L923" s="1" t="s">
        <v>1608</v>
      </c>
      <c r="M923" s="19" t="s">
        <v>1609</v>
      </c>
      <c r="N923" s="4">
        <v>4</v>
      </c>
      <c r="O923" s="4">
        <v>1</v>
      </c>
      <c r="P923" s="5">
        <v>45040</v>
      </c>
      <c r="Q923" s="25">
        <f>VLOOKUP(H923,'[2]FDC1 zone Hyp1'!$A$2:$Y$43,24,0)</f>
        <v>0</v>
      </c>
      <c r="R923" s="25">
        <f>VLOOKUP(H923,'[2]FDC2 zone Hyp2'!$A$2:$AA$43,24,0)</f>
        <v>0</v>
      </c>
      <c r="S923" s="25">
        <f>VLOOKUP(H923,'[2]FDC1 Hyp3 taxeha1'!$A$1:$AA$43,27,0)</f>
        <v>0</v>
      </c>
      <c r="T923" s="26">
        <f t="shared" si="47"/>
        <v>0</v>
      </c>
      <c r="U923" s="26">
        <f t="shared" si="48"/>
        <v>0</v>
      </c>
      <c r="V923" s="26">
        <f t="shared" si="49"/>
        <v>0</v>
      </c>
    </row>
    <row r="924" spans="1:22" x14ac:dyDescent="0.35">
      <c r="A924" s="20">
        <v>521161</v>
      </c>
      <c r="B924" s="1" t="s">
        <v>1408</v>
      </c>
      <c r="C924" s="19" t="s">
        <v>621</v>
      </c>
      <c r="D924" s="2">
        <v>549.74</v>
      </c>
      <c r="E924" s="2">
        <v>242.05</v>
      </c>
      <c r="F924" s="2">
        <v>0</v>
      </c>
      <c r="G924" s="2">
        <v>791.79</v>
      </c>
      <c r="H924" s="19" t="s">
        <v>88</v>
      </c>
      <c r="I924" s="4">
        <v>2023</v>
      </c>
      <c r="J924" s="4">
        <v>15</v>
      </c>
      <c r="K924" s="21">
        <v>19</v>
      </c>
      <c r="L924" s="1" t="s">
        <v>1608</v>
      </c>
      <c r="M924" s="19" t="s">
        <v>1609</v>
      </c>
      <c r="N924" s="4">
        <v>19</v>
      </c>
      <c r="O924" s="4">
        <v>1</v>
      </c>
      <c r="P924" s="5">
        <v>45040</v>
      </c>
      <c r="Q924" s="25">
        <f>VLOOKUP(H924,'[2]FDC1 zone Hyp1'!$A$2:$Y$43,24,0)</f>
        <v>48.63</v>
      </c>
      <c r="R924" s="25">
        <f>VLOOKUP(H924,'[2]FDC2 zone Hyp2'!$A$2:$AA$43,24,0)</f>
        <v>53.52</v>
      </c>
      <c r="S924" s="25">
        <f>VLOOKUP(H924,'[2]FDC1 Hyp3 taxeha1'!$A$1:$AA$43,27,0)</f>
        <v>0</v>
      </c>
      <c r="T924" s="26">
        <f t="shared" si="47"/>
        <v>923.97</v>
      </c>
      <c r="U924" s="26">
        <f t="shared" ref="U924:U938" si="50">$K924*R924</f>
        <v>1016.8800000000001</v>
      </c>
      <c r="V924" s="26">
        <f t="shared" ref="V924:V938" si="51">$K924*S924</f>
        <v>0</v>
      </c>
    </row>
    <row r="925" spans="1:22" x14ac:dyDescent="0.35">
      <c r="A925" s="20">
        <v>521162</v>
      </c>
      <c r="B925" s="1" t="s">
        <v>1095</v>
      </c>
      <c r="C925" s="19" t="s">
        <v>53</v>
      </c>
      <c r="D925" s="2">
        <v>232.67</v>
      </c>
      <c r="E925" s="2">
        <v>9.2799999999999994</v>
      </c>
      <c r="F925" s="2">
        <v>0</v>
      </c>
      <c r="G925" s="2">
        <v>241.95</v>
      </c>
      <c r="H925" s="19" t="s">
        <v>46</v>
      </c>
      <c r="I925" s="4">
        <v>2023</v>
      </c>
      <c r="J925" s="4">
        <v>5</v>
      </c>
      <c r="K925" s="21">
        <v>5</v>
      </c>
      <c r="L925" s="1" t="s">
        <v>1608</v>
      </c>
      <c r="M925" s="19" t="s">
        <v>1609</v>
      </c>
      <c r="N925" s="4">
        <v>2</v>
      </c>
      <c r="O925" s="4">
        <v>1</v>
      </c>
      <c r="P925" s="5">
        <v>45040</v>
      </c>
      <c r="Q925" s="25">
        <f>VLOOKUP(H925,'[2]FDC1 zone Hyp1'!$A$2:$Y$43,24,0)</f>
        <v>0</v>
      </c>
      <c r="R925" s="25">
        <f>VLOOKUP(H925,'[2]FDC2 zone Hyp2'!$A$2:$AA$43,24,0)</f>
        <v>0</v>
      </c>
      <c r="S925" s="25">
        <f>VLOOKUP(H925,'[2]FDC1 Hyp3 taxeha1'!$A$1:$AA$43,27,0)</f>
        <v>0</v>
      </c>
      <c r="T925" s="26">
        <f t="shared" si="47"/>
        <v>0</v>
      </c>
      <c r="U925" s="26">
        <f t="shared" si="50"/>
        <v>0</v>
      </c>
      <c r="V925" s="26">
        <f t="shared" si="51"/>
        <v>0</v>
      </c>
    </row>
    <row r="926" spans="1:22" x14ac:dyDescent="0.35">
      <c r="A926" s="20">
        <v>521164</v>
      </c>
      <c r="B926" s="1" t="s">
        <v>1214</v>
      </c>
      <c r="C926" s="19" t="s">
        <v>261</v>
      </c>
      <c r="D926" s="2">
        <v>696.2</v>
      </c>
      <c r="E926" s="2">
        <v>376.24</v>
      </c>
      <c r="F926" s="2">
        <v>0</v>
      </c>
      <c r="G926" s="2">
        <v>1072.44</v>
      </c>
      <c r="H926" s="19" t="s">
        <v>181</v>
      </c>
      <c r="I926" s="4">
        <v>2023</v>
      </c>
      <c r="J926" s="4">
        <v>15</v>
      </c>
      <c r="K926" s="21">
        <v>23</v>
      </c>
      <c r="L926" s="1" t="s">
        <v>1608</v>
      </c>
      <c r="M926" s="19" t="s">
        <v>1609</v>
      </c>
      <c r="N926" s="4">
        <v>21</v>
      </c>
      <c r="O926" s="4">
        <v>1</v>
      </c>
      <c r="P926" s="5">
        <v>45040</v>
      </c>
      <c r="Q926" s="25">
        <f>VLOOKUP(H926,'[2]FDC1 zone Hyp1'!$A$2:$Y$43,24,0)</f>
        <v>58.01</v>
      </c>
      <c r="R926" s="25">
        <f>VLOOKUP(H926,'[2]FDC2 zone Hyp2'!$A$2:$AA$43,24,0)</f>
        <v>62.43</v>
      </c>
      <c r="S926" s="25">
        <f>VLOOKUP(H926,'[2]FDC1 Hyp3 taxeha1'!$A$1:$AA$43,27,0)</f>
        <v>0</v>
      </c>
      <c r="T926" s="26">
        <f t="shared" si="47"/>
        <v>1334.23</v>
      </c>
      <c r="U926" s="26">
        <f t="shared" si="50"/>
        <v>1435.89</v>
      </c>
      <c r="V926" s="26">
        <f t="shared" si="51"/>
        <v>0</v>
      </c>
    </row>
    <row r="927" spans="1:22" x14ac:dyDescent="0.35">
      <c r="A927" s="20">
        <v>521165</v>
      </c>
      <c r="B927" s="1" t="s">
        <v>1497</v>
      </c>
      <c r="C927" s="19" t="s">
        <v>835</v>
      </c>
      <c r="D927" s="2">
        <v>61.3</v>
      </c>
      <c r="E927" s="2">
        <v>3.9</v>
      </c>
      <c r="F927" s="2">
        <v>0</v>
      </c>
      <c r="G927" s="2">
        <v>65.2</v>
      </c>
      <c r="H927" s="19" t="s">
        <v>830</v>
      </c>
      <c r="I927" s="4">
        <v>2023</v>
      </c>
      <c r="J927" s="4">
        <v>1</v>
      </c>
      <c r="K927" s="21">
        <v>1</v>
      </c>
      <c r="L927" s="1" t="s">
        <v>1608</v>
      </c>
      <c r="M927" s="19" t="s">
        <v>1609</v>
      </c>
      <c r="O927" s="4">
        <v>1</v>
      </c>
      <c r="P927" s="5">
        <v>45040</v>
      </c>
      <c r="Q927" s="25">
        <f>VLOOKUP(H927,'[2]FDC1 zone Hyp1'!$A$2:$Y$43,24,0)</f>
        <v>81.709999999999994</v>
      </c>
      <c r="R927" s="25">
        <f>VLOOKUP(H927,'[2]FDC2 zone Hyp2'!$A$2:$AA$43,24,0)</f>
        <v>87.68</v>
      </c>
      <c r="S927" s="25">
        <f>VLOOKUP(H927,'[2]FDC1 Hyp3 taxeha1'!$A$1:$AA$43,27,0)</f>
        <v>0</v>
      </c>
      <c r="T927" s="26">
        <f t="shared" si="47"/>
        <v>81.709999999999994</v>
      </c>
      <c r="U927" s="26">
        <f t="shared" si="50"/>
        <v>87.68</v>
      </c>
      <c r="V927" s="26">
        <f t="shared" si="51"/>
        <v>0</v>
      </c>
    </row>
    <row r="928" spans="1:22" x14ac:dyDescent="0.35">
      <c r="A928" s="20">
        <v>521166</v>
      </c>
      <c r="B928" s="1" t="s">
        <v>1320</v>
      </c>
      <c r="C928" s="19" t="s">
        <v>457</v>
      </c>
      <c r="D928" s="2">
        <v>214.4</v>
      </c>
      <c r="E928" s="2">
        <v>121.57</v>
      </c>
      <c r="F928" s="2">
        <v>0</v>
      </c>
      <c r="G928" s="2">
        <v>335.97</v>
      </c>
      <c r="H928" s="19" t="s">
        <v>111</v>
      </c>
      <c r="I928" s="4">
        <v>2023</v>
      </c>
      <c r="J928" s="4">
        <v>5</v>
      </c>
      <c r="K928" s="21">
        <v>5</v>
      </c>
      <c r="L928" s="1" t="s">
        <v>1608</v>
      </c>
      <c r="M928" s="19" t="s">
        <v>1609</v>
      </c>
      <c r="N928" s="4">
        <v>4</v>
      </c>
      <c r="O928" s="4">
        <v>1</v>
      </c>
      <c r="P928" s="5">
        <v>45040</v>
      </c>
      <c r="Q928" s="25">
        <f>VLOOKUP(H928,'[2]FDC1 zone Hyp1'!$A$2:$Y$43,24,0)</f>
        <v>83.82</v>
      </c>
      <c r="R928" s="25">
        <f>VLOOKUP(H928,'[2]FDC2 zone Hyp2'!$A$2:$AA$43,24,0)</f>
        <v>88.42</v>
      </c>
      <c r="S928" s="25">
        <f>VLOOKUP(H928,'[2]FDC1 Hyp3 taxeha1'!$A$1:$AA$43,27,0)</f>
        <v>0</v>
      </c>
      <c r="T928" s="26">
        <f t="shared" si="47"/>
        <v>419.09999999999997</v>
      </c>
      <c r="U928" s="26">
        <f t="shared" si="50"/>
        <v>442.1</v>
      </c>
      <c r="V928" s="26">
        <f t="shared" si="51"/>
        <v>0</v>
      </c>
    </row>
    <row r="929" spans="1:22" x14ac:dyDescent="0.35">
      <c r="A929" s="20">
        <v>521168</v>
      </c>
      <c r="B929" s="1" t="s">
        <v>1301</v>
      </c>
      <c r="C929" s="19" t="s">
        <v>438</v>
      </c>
      <c r="D929" s="2">
        <v>509.08</v>
      </c>
      <c r="E929" s="2">
        <v>287.95999999999998</v>
      </c>
      <c r="F929" s="2">
        <v>0</v>
      </c>
      <c r="G929" s="2">
        <v>797.04</v>
      </c>
      <c r="H929" s="19" t="s">
        <v>111</v>
      </c>
      <c r="I929" s="4">
        <v>2023</v>
      </c>
      <c r="J929" s="4">
        <v>12</v>
      </c>
      <c r="K929" s="21">
        <v>12</v>
      </c>
      <c r="L929" s="1" t="s">
        <v>1608</v>
      </c>
      <c r="M929" s="19" t="s">
        <v>1609</v>
      </c>
      <c r="N929" s="4">
        <v>11</v>
      </c>
      <c r="O929" s="4">
        <v>1</v>
      </c>
      <c r="P929" s="5">
        <v>45040</v>
      </c>
      <c r="Q929" s="25">
        <f>VLOOKUP(H929,'[2]FDC1 zone Hyp1'!$A$2:$Y$43,24,0)</f>
        <v>83.82</v>
      </c>
      <c r="R929" s="25">
        <f>VLOOKUP(H929,'[2]FDC2 zone Hyp2'!$A$2:$AA$43,24,0)</f>
        <v>88.42</v>
      </c>
      <c r="S929" s="25">
        <f>VLOOKUP(H929,'[2]FDC1 Hyp3 taxeha1'!$A$1:$AA$43,27,0)</f>
        <v>0</v>
      </c>
      <c r="T929" s="26">
        <f t="shared" si="47"/>
        <v>1005.8399999999999</v>
      </c>
      <c r="U929" s="26">
        <f t="shared" si="50"/>
        <v>1061.04</v>
      </c>
      <c r="V929" s="26">
        <f t="shared" si="51"/>
        <v>0</v>
      </c>
    </row>
    <row r="930" spans="1:22" x14ac:dyDescent="0.35">
      <c r="A930" s="20">
        <v>521169</v>
      </c>
      <c r="B930" s="1" t="s">
        <v>1094</v>
      </c>
      <c r="C930" s="19" t="s">
        <v>1051</v>
      </c>
      <c r="D930" s="2">
        <v>434.6</v>
      </c>
      <c r="E930" s="2">
        <v>21</v>
      </c>
      <c r="F930" s="2">
        <v>0</v>
      </c>
      <c r="G930" s="2">
        <v>455.6</v>
      </c>
      <c r="H930" s="19" t="s">
        <v>1042</v>
      </c>
      <c r="I930" s="4">
        <v>2023</v>
      </c>
      <c r="J930" s="4">
        <v>10</v>
      </c>
      <c r="K930" s="21">
        <v>10</v>
      </c>
      <c r="L930" s="1" t="s">
        <v>1608</v>
      </c>
      <c r="M930" s="19" t="s">
        <v>1609</v>
      </c>
      <c r="N930" s="4">
        <v>6</v>
      </c>
      <c r="O930" s="4">
        <v>1</v>
      </c>
      <c r="P930" s="5">
        <v>45040</v>
      </c>
      <c r="Q930" s="25">
        <f>VLOOKUP(H930,'[2]FDC1 zone Hyp1'!$A$2:$Y$43,24,0)</f>
        <v>3.9</v>
      </c>
      <c r="R930" s="25">
        <f>VLOOKUP(H930,'[2]FDC2 zone Hyp2'!$A$2:$AA$43,24,0)</f>
        <v>9</v>
      </c>
      <c r="S930" s="25">
        <f>VLOOKUP(H930,'[2]FDC1 Hyp3 taxeha1'!$A$1:$AA$43,27,0)</f>
        <v>0</v>
      </c>
      <c r="T930" s="26">
        <f t="shared" si="47"/>
        <v>39</v>
      </c>
      <c r="U930" s="26">
        <f t="shared" si="50"/>
        <v>90</v>
      </c>
      <c r="V930" s="26">
        <f t="shared" si="51"/>
        <v>0</v>
      </c>
    </row>
    <row r="931" spans="1:22" x14ac:dyDescent="0.35">
      <c r="A931" s="20">
        <v>521170</v>
      </c>
      <c r="B931" s="1" t="s">
        <v>1493</v>
      </c>
      <c r="C931" s="19" t="s">
        <v>827</v>
      </c>
      <c r="D931" s="2">
        <v>444.39</v>
      </c>
      <c r="E931" s="2">
        <v>879.23</v>
      </c>
      <c r="F931" s="2">
        <v>0</v>
      </c>
      <c r="G931" s="2">
        <v>1323.62</v>
      </c>
      <c r="H931" s="19" t="s">
        <v>821</v>
      </c>
      <c r="I931" s="4">
        <v>2023</v>
      </c>
      <c r="J931" s="4">
        <v>30</v>
      </c>
      <c r="K931" s="21">
        <v>33</v>
      </c>
      <c r="L931" s="1" t="s">
        <v>1608</v>
      </c>
      <c r="M931" s="19" t="s">
        <v>1609</v>
      </c>
      <c r="N931" s="4">
        <v>31</v>
      </c>
      <c r="O931" s="4">
        <v>1</v>
      </c>
      <c r="P931" s="5">
        <v>45040</v>
      </c>
      <c r="Q931" s="25">
        <f>VLOOKUP(H931,'[2]FDC1 zone Hyp1'!$A$2:$Y$43,24,0)</f>
        <v>0</v>
      </c>
      <c r="R931" s="25">
        <f>VLOOKUP(H931,'[2]FDC2 zone Hyp2'!$A$2:$AA$43,24,0)</f>
        <v>0</v>
      </c>
      <c r="S931" s="25">
        <f>VLOOKUP(H931,'[2]FDC1 Hyp3 taxeha1'!$A$1:$AA$43,27,0)</f>
        <v>0</v>
      </c>
      <c r="T931" s="26">
        <f t="shared" si="47"/>
        <v>0</v>
      </c>
      <c r="U931" s="26">
        <f t="shared" si="50"/>
        <v>0</v>
      </c>
      <c r="V931" s="26">
        <f t="shared" si="51"/>
        <v>0</v>
      </c>
    </row>
    <row r="932" spans="1:22" x14ac:dyDescent="0.35">
      <c r="A932" s="20">
        <v>521171</v>
      </c>
      <c r="B932" s="1" t="s">
        <v>1580</v>
      </c>
      <c r="C932" s="19" t="s">
        <v>1016</v>
      </c>
      <c r="D932" s="2">
        <v>1.53</v>
      </c>
      <c r="E932" s="2">
        <v>178.09</v>
      </c>
      <c r="F932" s="2">
        <v>0</v>
      </c>
      <c r="G932" s="2">
        <v>179.62</v>
      </c>
      <c r="H932" s="19" t="s">
        <v>999</v>
      </c>
      <c r="I932" s="4">
        <v>2023</v>
      </c>
      <c r="J932" s="4">
        <v>10</v>
      </c>
      <c r="K932" s="21">
        <v>10</v>
      </c>
      <c r="L932" s="1" t="s">
        <v>1608</v>
      </c>
      <c r="M932" s="19" t="s">
        <v>1609</v>
      </c>
      <c r="N932" s="4">
        <v>8</v>
      </c>
      <c r="O932" s="4">
        <v>1</v>
      </c>
      <c r="P932" s="5">
        <v>45040</v>
      </c>
      <c r="Q932" s="25">
        <f>VLOOKUP(H932,'[2]FDC1 zone Hyp1'!$A$2:$Y$43,24,0)</f>
        <v>15.58</v>
      </c>
      <c r="R932" s="25">
        <f>VLOOKUP(H932,'[2]FDC2 zone Hyp2'!$A$2:$AA$43,24,0)</f>
        <v>20.76</v>
      </c>
      <c r="S932" s="25">
        <f>VLOOKUP(H932,'[2]FDC1 Hyp3 taxeha1'!$A$1:$AA$43,27,0)</f>
        <v>0</v>
      </c>
      <c r="T932" s="26">
        <f t="shared" si="47"/>
        <v>155.80000000000001</v>
      </c>
      <c r="U932" s="26">
        <f t="shared" si="50"/>
        <v>207.60000000000002</v>
      </c>
      <c r="V932" s="26">
        <f t="shared" si="51"/>
        <v>0</v>
      </c>
    </row>
    <row r="933" spans="1:22" x14ac:dyDescent="0.35">
      <c r="A933" s="20">
        <v>521173</v>
      </c>
      <c r="B933" s="1" t="s">
        <v>1407</v>
      </c>
      <c r="C933" s="19" t="s">
        <v>573</v>
      </c>
      <c r="D933" s="2">
        <v>653.29999999999995</v>
      </c>
      <c r="E933" s="2">
        <v>102.6</v>
      </c>
      <c r="F933" s="2">
        <v>0</v>
      </c>
      <c r="G933" s="2">
        <v>755.9</v>
      </c>
      <c r="H933" s="19" t="s">
        <v>88</v>
      </c>
      <c r="I933" s="4">
        <v>2023</v>
      </c>
      <c r="J933" s="4">
        <v>3</v>
      </c>
      <c r="K933" s="21">
        <v>3</v>
      </c>
      <c r="L933" s="1" t="s">
        <v>1608</v>
      </c>
      <c r="M933" s="19" t="s">
        <v>1609</v>
      </c>
      <c r="N933" s="4">
        <v>3</v>
      </c>
      <c r="O933" s="4">
        <v>1</v>
      </c>
      <c r="P933" s="5">
        <v>45040</v>
      </c>
      <c r="Q933" s="25">
        <f>VLOOKUP(H933,'[2]FDC1 zone Hyp1'!$A$2:$Y$43,24,0)</f>
        <v>48.63</v>
      </c>
      <c r="R933" s="25">
        <f>VLOOKUP(H933,'[2]FDC2 zone Hyp2'!$A$2:$AA$43,24,0)</f>
        <v>53.52</v>
      </c>
      <c r="S933" s="25">
        <f>VLOOKUP(H933,'[2]FDC1 Hyp3 taxeha1'!$A$1:$AA$43,27,0)</f>
        <v>0</v>
      </c>
      <c r="T933" s="26">
        <f t="shared" si="47"/>
        <v>145.89000000000001</v>
      </c>
      <c r="U933" s="26">
        <f t="shared" si="50"/>
        <v>160.56</v>
      </c>
      <c r="V933" s="26">
        <f t="shared" si="51"/>
        <v>0</v>
      </c>
    </row>
    <row r="934" spans="1:22" x14ac:dyDescent="0.35">
      <c r="A934" s="20">
        <v>521174</v>
      </c>
      <c r="B934" s="1" t="s">
        <v>1593</v>
      </c>
      <c r="C934" s="19" t="s">
        <v>1037</v>
      </c>
      <c r="D934" s="2">
        <v>0</v>
      </c>
      <c r="E934" s="2">
        <v>52</v>
      </c>
      <c r="F934" s="2">
        <v>0</v>
      </c>
      <c r="G934" s="2">
        <v>52</v>
      </c>
      <c r="H934" s="19" t="s">
        <v>999</v>
      </c>
      <c r="I934" s="4">
        <v>2023</v>
      </c>
      <c r="J934" s="4">
        <v>3</v>
      </c>
      <c r="K934" s="21">
        <v>3</v>
      </c>
      <c r="L934" s="1" t="s">
        <v>1608</v>
      </c>
      <c r="M934" s="19" t="s">
        <v>1609</v>
      </c>
      <c r="N934" s="4">
        <v>1</v>
      </c>
      <c r="O934" s="4">
        <v>1</v>
      </c>
      <c r="P934" s="5">
        <v>45040</v>
      </c>
      <c r="Q934" s="25">
        <f>VLOOKUP(H934,'[2]FDC1 zone Hyp1'!$A$2:$Y$43,24,0)</f>
        <v>15.58</v>
      </c>
      <c r="R934" s="25">
        <f>VLOOKUP(H934,'[2]FDC2 zone Hyp2'!$A$2:$AA$43,24,0)</f>
        <v>20.76</v>
      </c>
      <c r="S934" s="25">
        <f>VLOOKUP(H934,'[2]FDC1 Hyp3 taxeha1'!$A$1:$AA$43,27,0)</f>
        <v>0</v>
      </c>
      <c r="T934" s="26">
        <f t="shared" si="47"/>
        <v>46.74</v>
      </c>
      <c r="U934" s="26">
        <f t="shared" si="50"/>
        <v>62.28</v>
      </c>
      <c r="V934" s="26">
        <f t="shared" si="51"/>
        <v>0</v>
      </c>
    </row>
    <row r="935" spans="1:22" x14ac:dyDescent="0.35">
      <c r="A935" s="20">
        <v>521175</v>
      </c>
      <c r="B935" s="1" t="s">
        <v>1104</v>
      </c>
      <c r="C935" s="19" t="s">
        <v>94</v>
      </c>
      <c r="D935" s="2">
        <v>70.61</v>
      </c>
      <c r="E935" s="2">
        <v>11.55</v>
      </c>
      <c r="F935" s="2">
        <v>0</v>
      </c>
      <c r="G935" s="2">
        <v>82.16</v>
      </c>
      <c r="H935" s="19" t="s">
        <v>86</v>
      </c>
      <c r="I935" s="4">
        <v>2023</v>
      </c>
      <c r="J935" s="4">
        <v>1</v>
      </c>
      <c r="K935" s="21">
        <v>1</v>
      </c>
      <c r="L935" s="1" t="s">
        <v>1608</v>
      </c>
      <c r="M935" s="19" t="s">
        <v>1609</v>
      </c>
      <c r="N935" s="4">
        <v>1</v>
      </c>
      <c r="O935" s="4">
        <v>1</v>
      </c>
      <c r="P935" s="5">
        <v>45040</v>
      </c>
      <c r="Q935" s="25">
        <f>VLOOKUP(H935,'[2]FDC1 zone Hyp1'!$A$2:$Y$43,24,0)</f>
        <v>94.34</v>
      </c>
      <c r="R935" s="25">
        <f>VLOOKUP(H935,'[2]FDC2 zone Hyp2'!$A$2:$AA$43,24,0)</f>
        <v>98.85</v>
      </c>
      <c r="S935" s="25">
        <f>VLOOKUP(H935,'[2]FDC1 Hyp3 taxeha1'!$A$1:$AA$43,27,0)</f>
        <v>0</v>
      </c>
      <c r="T935" s="26">
        <f t="shared" si="47"/>
        <v>94.34</v>
      </c>
      <c r="U935" s="26">
        <f t="shared" si="50"/>
        <v>98.85</v>
      </c>
      <c r="V935" s="26">
        <f t="shared" si="51"/>
        <v>0</v>
      </c>
    </row>
    <row r="936" spans="1:22" x14ac:dyDescent="0.35">
      <c r="A936" s="20">
        <v>521176</v>
      </c>
      <c r="B936" s="1" t="s">
        <v>1554</v>
      </c>
      <c r="C936" s="19" t="s">
        <v>948</v>
      </c>
      <c r="D936" s="2">
        <v>118.92</v>
      </c>
      <c r="E936" s="2">
        <v>32.75</v>
      </c>
      <c r="F936" s="2">
        <v>0</v>
      </c>
      <c r="G936" s="2">
        <v>151.66999999999999</v>
      </c>
      <c r="H936" s="19" t="s">
        <v>930</v>
      </c>
      <c r="I936" s="4">
        <v>2023</v>
      </c>
      <c r="J936" s="4">
        <v>3</v>
      </c>
      <c r="K936" s="21">
        <v>3</v>
      </c>
      <c r="L936" s="1" t="s">
        <v>1608</v>
      </c>
      <c r="M936" s="19" t="s">
        <v>1609</v>
      </c>
      <c r="N936" s="4">
        <v>3</v>
      </c>
      <c r="O936" s="4">
        <v>1</v>
      </c>
      <c r="P936" s="5">
        <v>45040</v>
      </c>
      <c r="Q936" s="25">
        <f>VLOOKUP(H936,'[2]FDC1 zone Hyp1'!$A$2:$Y$43,24,0)</f>
        <v>112.64</v>
      </c>
      <c r="R936" s="25">
        <f>VLOOKUP(H936,'[2]FDC2 zone Hyp2'!$A$2:$AA$43,24,0)</f>
        <v>117.29</v>
      </c>
      <c r="S936" s="25">
        <f>VLOOKUP(H936,'[2]FDC1 Hyp3 taxeha1'!$A$1:$AA$43,27,0)</f>
        <v>0</v>
      </c>
      <c r="T936" s="26">
        <f t="shared" si="47"/>
        <v>337.92</v>
      </c>
      <c r="U936" s="26">
        <f t="shared" si="50"/>
        <v>351.87</v>
      </c>
      <c r="V936" s="26">
        <f t="shared" si="51"/>
        <v>0</v>
      </c>
    </row>
    <row r="937" spans="1:22" x14ac:dyDescent="0.35">
      <c r="A937" s="20">
        <v>521177</v>
      </c>
      <c r="B937" s="1" t="s">
        <v>28</v>
      </c>
      <c r="C937" s="19" t="s">
        <v>160</v>
      </c>
      <c r="D937" s="2">
        <v>40.18</v>
      </c>
      <c r="E937" s="2">
        <v>337.54</v>
      </c>
      <c r="F937" s="2">
        <v>0</v>
      </c>
      <c r="G937" s="2">
        <v>377.72</v>
      </c>
      <c r="H937" s="19" t="s">
        <v>12</v>
      </c>
      <c r="I937" s="4">
        <v>2023</v>
      </c>
      <c r="J937" s="4">
        <v>10</v>
      </c>
      <c r="K937" s="21">
        <v>10</v>
      </c>
      <c r="L937" s="1" t="s">
        <v>1608</v>
      </c>
      <c r="M937" s="19" t="s">
        <v>1609</v>
      </c>
      <c r="N937" s="4">
        <v>9</v>
      </c>
      <c r="O937" s="4">
        <v>1</v>
      </c>
      <c r="P937" s="5">
        <v>45040</v>
      </c>
      <c r="Q937" s="25">
        <f>VLOOKUP(H937,'[2]FDC1 zone Hyp1'!$A$2:$Y$43,24,0)</f>
        <v>14.75</v>
      </c>
      <c r="R937" s="25">
        <f>VLOOKUP(H937,'[2]FDC2 zone Hyp2'!$A$2:$AA$43,24,0)</f>
        <v>20.51</v>
      </c>
      <c r="S937" s="25">
        <f>VLOOKUP(H937,'[2]FDC1 Hyp3 taxeha1'!$A$1:$AA$43,27,0)</f>
        <v>0</v>
      </c>
      <c r="T937" s="26">
        <f t="shared" si="47"/>
        <v>147.5</v>
      </c>
      <c r="U937" s="26">
        <f t="shared" si="50"/>
        <v>205.10000000000002</v>
      </c>
      <c r="V937" s="26">
        <f t="shared" si="51"/>
        <v>0</v>
      </c>
    </row>
    <row r="938" spans="1:22" x14ac:dyDescent="0.35">
      <c r="A938" s="20">
        <v>521178</v>
      </c>
      <c r="B938" s="1" t="s">
        <v>1465</v>
      </c>
      <c r="C938" s="19" t="s">
        <v>728</v>
      </c>
      <c r="D938" s="2">
        <v>6.2</v>
      </c>
      <c r="E938" s="2">
        <v>388.97</v>
      </c>
      <c r="F938" s="2">
        <v>0</v>
      </c>
      <c r="G938" s="2">
        <v>395.17</v>
      </c>
      <c r="H938" s="19" t="s">
        <v>725</v>
      </c>
      <c r="I938" s="4">
        <v>2023</v>
      </c>
      <c r="J938" s="4">
        <v>10</v>
      </c>
      <c r="K938" s="21">
        <v>12</v>
      </c>
      <c r="L938" s="1" t="s">
        <v>1608</v>
      </c>
      <c r="M938" s="19" t="s">
        <v>1609</v>
      </c>
      <c r="N938" s="4">
        <v>10</v>
      </c>
      <c r="O938" s="4">
        <v>1</v>
      </c>
      <c r="P938" s="5">
        <v>45040</v>
      </c>
      <c r="Q938" s="25">
        <f>VLOOKUP(H938,'[2]FDC1 zone Hyp1'!$A$2:$Y$43,24,0)</f>
        <v>0</v>
      </c>
      <c r="R938" s="25">
        <f>VLOOKUP(H938,'[2]FDC2 zone Hyp2'!$A$2:$AA$43,24,0)</f>
        <v>0</v>
      </c>
      <c r="S938" s="25">
        <f>VLOOKUP(H938,'[2]FDC1 Hyp3 taxeha1'!$A$1:$AA$43,27,0)</f>
        <v>0</v>
      </c>
      <c r="T938" s="26">
        <f t="shared" si="47"/>
        <v>0</v>
      </c>
      <c r="U938" s="26">
        <f t="shared" si="50"/>
        <v>0</v>
      </c>
      <c r="V938" s="26">
        <f t="shared" si="51"/>
        <v>0</v>
      </c>
    </row>
    <row r="939" spans="1:22" customFormat="1" hidden="1" x14ac:dyDescent="0.35">
      <c r="A939" s="3"/>
      <c r="B939" s="1" t="s">
        <v>1058</v>
      </c>
      <c r="C939" s="1"/>
      <c r="D939" s="2">
        <v>0</v>
      </c>
      <c r="E939" s="2">
        <v>301</v>
      </c>
      <c r="F939" s="2">
        <v>0</v>
      </c>
      <c r="G939" s="2">
        <v>301</v>
      </c>
      <c r="H939" s="1"/>
      <c r="I939" s="4">
        <v>2023</v>
      </c>
      <c r="J939" s="4">
        <v>50</v>
      </c>
      <c r="K939" s="4"/>
      <c r="L939" s="1"/>
      <c r="M939" s="1"/>
      <c r="N939" s="4"/>
      <c r="O939" s="4"/>
      <c r="P939" s="5"/>
    </row>
    <row r="940" spans="1:22" customFormat="1" hidden="1" x14ac:dyDescent="0.35">
      <c r="A940" s="3"/>
      <c r="B940" s="1" t="s">
        <v>1058</v>
      </c>
      <c r="C940" s="1"/>
      <c r="D940" s="2">
        <v>0</v>
      </c>
      <c r="E940" s="2">
        <v>301</v>
      </c>
      <c r="F940" s="2">
        <v>0</v>
      </c>
      <c r="G940" s="2">
        <v>301</v>
      </c>
      <c r="H940" s="1"/>
      <c r="I940" s="4">
        <v>2023</v>
      </c>
      <c r="J940" s="4">
        <v>150</v>
      </c>
      <c r="K940" s="4"/>
      <c r="L940" s="1"/>
      <c r="M940" s="1"/>
      <c r="N940" s="4"/>
      <c r="O940" s="4"/>
      <c r="P940" s="5"/>
    </row>
    <row r="941" spans="1:22" x14ac:dyDescent="0.35">
      <c r="A941" s="20">
        <v>521180</v>
      </c>
      <c r="B941" s="1" t="s">
        <v>1108</v>
      </c>
      <c r="C941" s="19" t="s">
        <v>377</v>
      </c>
      <c r="D941" s="2">
        <v>0</v>
      </c>
      <c r="E941" s="2">
        <v>190.17</v>
      </c>
      <c r="F941" s="2">
        <v>0</v>
      </c>
      <c r="G941" s="2">
        <v>190.17</v>
      </c>
      <c r="H941" s="19" t="s">
        <v>367</v>
      </c>
      <c r="I941" s="4">
        <v>2023</v>
      </c>
      <c r="J941" s="4">
        <v>8</v>
      </c>
      <c r="K941" s="21">
        <v>8</v>
      </c>
      <c r="L941" s="1" t="s">
        <v>1608</v>
      </c>
      <c r="M941" s="19" t="s">
        <v>1609</v>
      </c>
      <c r="N941" s="4">
        <v>8</v>
      </c>
      <c r="O941" s="4">
        <v>1</v>
      </c>
      <c r="P941" s="5">
        <v>45040</v>
      </c>
      <c r="Q941" s="25">
        <f>VLOOKUP(H941,'[2]FDC1 zone Hyp1'!$A$2:$Y$43,24,0)</f>
        <v>64.040000000000006</v>
      </c>
      <c r="R941" s="25">
        <f>VLOOKUP(H941,'[2]FDC2 zone Hyp2'!$A$2:$AA$43,24,0)</f>
        <v>69.069999999999993</v>
      </c>
      <c r="S941" s="25">
        <f>VLOOKUP(H941,'[2]FDC1 Hyp3 taxeha1'!$A$1:$AA$43,27,0)</f>
        <v>0</v>
      </c>
      <c r="T941" s="26">
        <f t="shared" ref="T941:T970" si="52">$K941*Q941</f>
        <v>512.32000000000005</v>
      </c>
      <c r="U941" s="26">
        <f t="shared" ref="U941:U970" si="53">$K941*R941</f>
        <v>552.55999999999995</v>
      </c>
      <c r="V941" s="26">
        <f t="shared" ref="V941:V970" si="54">$K941*S941</f>
        <v>0</v>
      </c>
    </row>
    <row r="942" spans="1:22" x14ac:dyDescent="0.35">
      <c r="A942" s="20">
        <v>521181</v>
      </c>
      <c r="B942" s="1" t="s">
        <v>1117</v>
      </c>
      <c r="C942" s="19" t="s">
        <v>83</v>
      </c>
      <c r="D942" s="2">
        <v>385.96</v>
      </c>
      <c r="E942" s="2">
        <v>155.53</v>
      </c>
      <c r="F942" s="2">
        <v>0</v>
      </c>
      <c r="G942" s="2">
        <v>541.49</v>
      </c>
      <c r="H942" s="19" t="s">
        <v>72</v>
      </c>
      <c r="I942" s="4">
        <v>2023</v>
      </c>
      <c r="J942" s="4">
        <v>10</v>
      </c>
      <c r="K942" s="21">
        <v>10</v>
      </c>
      <c r="L942" s="1" t="s">
        <v>1608</v>
      </c>
      <c r="M942" s="19" t="s">
        <v>1609</v>
      </c>
      <c r="N942" s="4">
        <v>9</v>
      </c>
      <c r="O942" s="4">
        <v>1</v>
      </c>
      <c r="P942" s="5">
        <v>45040</v>
      </c>
      <c r="Q942" s="25">
        <f>VLOOKUP(H942,'[2]FDC1 zone Hyp1'!$A$2:$Y$43,24,0)</f>
        <v>29.56</v>
      </c>
      <c r="R942" s="25">
        <f>VLOOKUP(H942,'[2]FDC2 zone Hyp2'!$A$2:$AA$43,24,0)</f>
        <v>33.909999999999997</v>
      </c>
      <c r="S942" s="25">
        <f>VLOOKUP(H942,'[2]FDC1 Hyp3 taxeha1'!$A$1:$AA$43,27,0)</f>
        <v>0</v>
      </c>
      <c r="T942" s="26">
        <f t="shared" si="52"/>
        <v>295.59999999999997</v>
      </c>
      <c r="U942" s="26">
        <f t="shared" si="53"/>
        <v>339.09999999999997</v>
      </c>
      <c r="V942" s="26">
        <f t="shared" si="54"/>
        <v>0</v>
      </c>
    </row>
    <row r="943" spans="1:22" x14ac:dyDescent="0.35">
      <c r="A943" s="20">
        <v>521183</v>
      </c>
      <c r="B943" s="1" t="s">
        <v>1526</v>
      </c>
      <c r="C943" s="19" t="s">
        <v>871</v>
      </c>
      <c r="D943" s="2">
        <v>72.89</v>
      </c>
      <c r="E943" s="2">
        <v>1.8</v>
      </c>
      <c r="F943" s="2">
        <v>0</v>
      </c>
      <c r="G943" s="2">
        <v>74.69</v>
      </c>
      <c r="H943" s="19" t="s">
        <v>853</v>
      </c>
      <c r="I943" s="4">
        <v>2023</v>
      </c>
      <c r="J943" s="4">
        <v>1</v>
      </c>
      <c r="K943" s="21">
        <v>1</v>
      </c>
      <c r="L943" s="1" t="s">
        <v>1608</v>
      </c>
      <c r="M943" s="19" t="s">
        <v>1609</v>
      </c>
      <c r="O943" s="4">
        <v>1</v>
      </c>
      <c r="P943" s="5">
        <v>45040</v>
      </c>
      <c r="Q943" s="25">
        <f>VLOOKUP(H943,'[2]FDC1 zone Hyp1'!$A$2:$Y$43,24,0)</f>
        <v>0</v>
      </c>
      <c r="R943" s="25">
        <f>VLOOKUP(H943,'[2]FDC2 zone Hyp2'!$A$2:$AA$43,24,0)</f>
        <v>0</v>
      </c>
      <c r="S943" s="25">
        <f>VLOOKUP(H943,'[2]FDC1 Hyp3 taxeha1'!$A$1:$AA$43,27,0)</f>
        <v>0</v>
      </c>
      <c r="T943" s="26">
        <f t="shared" si="52"/>
        <v>0</v>
      </c>
      <c r="U943" s="26">
        <f t="shared" si="53"/>
        <v>0</v>
      </c>
      <c r="V943" s="26">
        <f t="shared" si="54"/>
        <v>0</v>
      </c>
    </row>
    <row r="944" spans="1:22" x14ac:dyDescent="0.35">
      <c r="A944" s="20">
        <v>521184</v>
      </c>
      <c r="B944" s="1" t="s">
        <v>1408</v>
      </c>
      <c r="C944" s="19" t="s">
        <v>619</v>
      </c>
      <c r="D944" s="2">
        <v>0</v>
      </c>
      <c r="E944" s="2">
        <v>78.53</v>
      </c>
      <c r="F944" s="2">
        <v>0</v>
      </c>
      <c r="G944" s="2">
        <v>78.53</v>
      </c>
      <c r="H944" s="19" t="s">
        <v>88</v>
      </c>
      <c r="I944" s="4">
        <v>2023</v>
      </c>
      <c r="J944" s="4">
        <v>4</v>
      </c>
      <c r="K944" s="21">
        <v>4</v>
      </c>
      <c r="L944" s="1" t="s">
        <v>1608</v>
      </c>
      <c r="M944" s="19" t="s">
        <v>1609</v>
      </c>
      <c r="O944" s="4">
        <v>1</v>
      </c>
      <c r="P944" s="5">
        <v>45040</v>
      </c>
      <c r="Q944" s="25">
        <f>VLOOKUP(H944,'[2]FDC1 zone Hyp1'!$A$2:$Y$43,24,0)</f>
        <v>48.63</v>
      </c>
      <c r="R944" s="25">
        <f>VLOOKUP(H944,'[2]FDC2 zone Hyp2'!$A$2:$AA$43,24,0)</f>
        <v>53.52</v>
      </c>
      <c r="S944" s="25">
        <f>VLOOKUP(H944,'[2]FDC1 Hyp3 taxeha1'!$A$1:$AA$43,27,0)</f>
        <v>0</v>
      </c>
      <c r="T944" s="26">
        <f t="shared" si="52"/>
        <v>194.52</v>
      </c>
      <c r="U944" s="26">
        <f t="shared" si="53"/>
        <v>214.08</v>
      </c>
      <c r="V944" s="26">
        <f t="shared" si="54"/>
        <v>0</v>
      </c>
    </row>
    <row r="945" spans="1:22" x14ac:dyDescent="0.35">
      <c r="A945" s="20">
        <v>521185</v>
      </c>
      <c r="B945" s="1" t="s">
        <v>1571</v>
      </c>
      <c r="C945" s="19" t="s">
        <v>982</v>
      </c>
      <c r="D945" s="2">
        <v>21.22</v>
      </c>
      <c r="E945" s="2">
        <v>455.01</v>
      </c>
      <c r="F945" s="2">
        <v>0</v>
      </c>
      <c r="G945" s="2">
        <v>476.23</v>
      </c>
      <c r="H945" s="19" t="s">
        <v>980</v>
      </c>
      <c r="I945" s="4">
        <v>2023</v>
      </c>
      <c r="J945" s="4">
        <v>13</v>
      </c>
      <c r="K945" s="21">
        <v>13</v>
      </c>
      <c r="L945" s="1" t="s">
        <v>1608</v>
      </c>
      <c r="M945" s="19" t="s">
        <v>1609</v>
      </c>
      <c r="N945" s="4">
        <v>12</v>
      </c>
      <c r="O945" s="4">
        <v>1</v>
      </c>
      <c r="P945" s="5">
        <v>45040</v>
      </c>
      <c r="Q945" s="25">
        <f>VLOOKUP(H945,'[2]FDC1 zone Hyp1'!$A$2:$Y$43,24,0)</f>
        <v>0</v>
      </c>
      <c r="R945" s="25">
        <f>VLOOKUP(H945,'[2]FDC2 zone Hyp2'!$A$2:$AA$43,24,0)</f>
        <v>0</v>
      </c>
      <c r="S945" s="25">
        <f>VLOOKUP(H945,'[2]FDC1 Hyp3 taxeha1'!$A$1:$AA$43,27,0)</f>
        <v>0</v>
      </c>
      <c r="T945" s="26">
        <f t="shared" si="52"/>
        <v>0</v>
      </c>
      <c r="U945" s="26">
        <f t="shared" si="53"/>
        <v>0</v>
      </c>
      <c r="V945" s="26">
        <f t="shared" si="54"/>
        <v>0</v>
      </c>
    </row>
    <row r="946" spans="1:22" x14ac:dyDescent="0.35">
      <c r="A946" s="20">
        <v>521186</v>
      </c>
      <c r="B946" s="1" t="s">
        <v>1554</v>
      </c>
      <c r="C946" s="19" t="s">
        <v>944</v>
      </c>
      <c r="D946" s="2">
        <v>224</v>
      </c>
      <c r="E946" s="2">
        <v>131.78</v>
      </c>
      <c r="F946" s="2">
        <v>0</v>
      </c>
      <c r="G946" s="2">
        <v>355.78</v>
      </c>
      <c r="H946" s="19" t="s">
        <v>930</v>
      </c>
      <c r="I946" s="4">
        <v>2023</v>
      </c>
      <c r="J946" s="4">
        <v>3</v>
      </c>
      <c r="K946" s="21">
        <v>3</v>
      </c>
      <c r="L946" s="1" t="s">
        <v>1608</v>
      </c>
      <c r="M946" s="19" t="s">
        <v>1609</v>
      </c>
      <c r="N946" s="4">
        <v>3</v>
      </c>
      <c r="O946" s="4">
        <v>1</v>
      </c>
      <c r="P946" s="5">
        <v>45040</v>
      </c>
      <c r="Q946" s="25">
        <f>VLOOKUP(H946,'[2]FDC1 zone Hyp1'!$A$2:$Y$43,24,0)</f>
        <v>112.64</v>
      </c>
      <c r="R946" s="25">
        <f>VLOOKUP(H946,'[2]FDC2 zone Hyp2'!$A$2:$AA$43,24,0)</f>
        <v>117.29</v>
      </c>
      <c r="S946" s="25">
        <f>VLOOKUP(H946,'[2]FDC1 Hyp3 taxeha1'!$A$1:$AA$43,27,0)</f>
        <v>0</v>
      </c>
      <c r="T946" s="26">
        <f t="shared" si="52"/>
        <v>337.92</v>
      </c>
      <c r="U946" s="26">
        <f t="shared" si="53"/>
        <v>351.87</v>
      </c>
      <c r="V946" s="26">
        <f t="shared" si="54"/>
        <v>0</v>
      </c>
    </row>
    <row r="947" spans="1:22" x14ac:dyDescent="0.35">
      <c r="A947" s="20">
        <v>521187</v>
      </c>
      <c r="B947" s="1" t="s">
        <v>1063</v>
      </c>
      <c r="C947" s="19" t="s">
        <v>184</v>
      </c>
      <c r="D947" s="2">
        <v>207.2</v>
      </c>
      <c r="E947" s="2">
        <v>0</v>
      </c>
      <c r="F947" s="2">
        <v>0</v>
      </c>
      <c r="G947" s="2">
        <v>207.2</v>
      </c>
      <c r="H947" s="19" t="s">
        <v>181</v>
      </c>
      <c r="I947" s="4">
        <v>2023</v>
      </c>
      <c r="J947" s="4">
        <v>2</v>
      </c>
      <c r="K947" s="21">
        <v>2</v>
      </c>
      <c r="L947" s="1" t="s">
        <v>1608</v>
      </c>
      <c r="M947" s="19" t="s">
        <v>1609</v>
      </c>
      <c r="N947" s="4">
        <v>2</v>
      </c>
      <c r="O947" s="4">
        <v>1</v>
      </c>
      <c r="P947" s="5">
        <v>45040</v>
      </c>
      <c r="Q947" s="25">
        <f>VLOOKUP(H947,'[2]FDC1 zone Hyp1'!$A$2:$Y$43,24,0)</f>
        <v>58.01</v>
      </c>
      <c r="R947" s="25">
        <f>VLOOKUP(H947,'[2]FDC2 zone Hyp2'!$A$2:$AA$43,24,0)</f>
        <v>62.43</v>
      </c>
      <c r="S947" s="25">
        <f>VLOOKUP(H947,'[2]FDC1 Hyp3 taxeha1'!$A$1:$AA$43,27,0)</f>
        <v>0</v>
      </c>
      <c r="T947" s="26">
        <f t="shared" si="52"/>
        <v>116.02</v>
      </c>
      <c r="U947" s="26">
        <f t="shared" si="53"/>
        <v>124.86</v>
      </c>
      <c r="V947" s="26">
        <f t="shared" si="54"/>
        <v>0</v>
      </c>
    </row>
    <row r="948" spans="1:22" x14ac:dyDescent="0.35">
      <c r="A948" s="20">
        <v>521188</v>
      </c>
      <c r="B948" s="1" t="s">
        <v>1216</v>
      </c>
      <c r="C948" s="19" t="s">
        <v>276</v>
      </c>
      <c r="D948" s="2">
        <v>20.49</v>
      </c>
      <c r="E948" s="2">
        <v>24.78</v>
      </c>
      <c r="F948" s="2">
        <v>0</v>
      </c>
      <c r="G948" s="2">
        <v>45.27</v>
      </c>
      <c r="H948" s="19" t="s">
        <v>265</v>
      </c>
      <c r="I948" s="4">
        <v>2023</v>
      </c>
      <c r="J948" s="4">
        <v>1</v>
      </c>
      <c r="K948" s="21">
        <v>2</v>
      </c>
      <c r="L948" s="1" t="s">
        <v>1608</v>
      </c>
      <c r="M948" s="19" t="s">
        <v>1609</v>
      </c>
      <c r="O948" s="4">
        <v>1</v>
      </c>
      <c r="P948" s="5">
        <v>45040</v>
      </c>
      <c r="Q948" s="25">
        <f>VLOOKUP(H948,'[2]FDC1 zone Hyp1'!$A$2:$Y$43,24,0)</f>
        <v>126.44</v>
      </c>
      <c r="R948" s="25">
        <f>VLOOKUP(H948,'[2]FDC2 zone Hyp2'!$A$2:$AA$43,24,0)</f>
        <v>130.44</v>
      </c>
      <c r="S948" s="25">
        <f>VLOOKUP(H948,'[2]FDC1 Hyp3 taxeha1'!$A$1:$AA$43,27,0)</f>
        <v>0</v>
      </c>
      <c r="T948" s="26">
        <f t="shared" si="52"/>
        <v>252.88</v>
      </c>
      <c r="U948" s="26">
        <f t="shared" si="53"/>
        <v>260.88</v>
      </c>
      <c r="V948" s="26">
        <f t="shared" si="54"/>
        <v>0</v>
      </c>
    </row>
    <row r="949" spans="1:22" x14ac:dyDescent="0.35">
      <c r="A949" s="20">
        <v>521189</v>
      </c>
      <c r="B949" s="1" t="s">
        <v>1195</v>
      </c>
      <c r="C949" s="19" t="s">
        <v>236</v>
      </c>
      <c r="D949" s="2">
        <v>492.32</v>
      </c>
      <c r="E949" s="2">
        <v>305.05</v>
      </c>
      <c r="F949" s="2">
        <v>0</v>
      </c>
      <c r="G949" s="2">
        <v>797.37</v>
      </c>
      <c r="H949" s="19" t="s">
        <v>181</v>
      </c>
      <c r="I949" s="4">
        <v>2023</v>
      </c>
      <c r="J949" s="4">
        <v>0</v>
      </c>
      <c r="K949" s="21">
        <v>10</v>
      </c>
      <c r="L949" s="1" t="s">
        <v>1608</v>
      </c>
      <c r="M949" s="19" t="s">
        <v>1609</v>
      </c>
      <c r="N949" s="4">
        <v>8</v>
      </c>
      <c r="O949" s="4">
        <v>1</v>
      </c>
      <c r="P949" s="5">
        <v>45040</v>
      </c>
      <c r="Q949" s="25">
        <f>VLOOKUP(H949,'[2]FDC1 zone Hyp1'!$A$2:$Y$43,24,0)</f>
        <v>58.01</v>
      </c>
      <c r="R949" s="25">
        <f>VLOOKUP(H949,'[2]FDC2 zone Hyp2'!$A$2:$AA$43,24,0)</f>
        <v>62.43</v>
      </c>
      <c r="S949" s="25">
        <f>VLOOKUP(H949,'[2]FDC1 Hyp3 taxeha1'!$A$1:$AA$43,27,0)</f>
        <v>0</v>
      </c>
      <c r="T949" s="26">
        <f t="shared" si="52"/>
        <v>580.1</v>
      </c>
      <c r="U949" s="26">
        <f t="shared" si="53"/>
        <v>624.29999999999995</v>
      </c>
      <c r="V949" s="26">
        <f t="shared" si="54"/>
        <v>0</v>
      </c>
    </row>
    <row r="950" spans="1:22" x14ac:dyDescent="0.35">
      <c r="A950" s="20">
        <v>521193</v>
      </c>
      <c r="B950" s="1" t="s">
        <v>1486</v>
      </c>
      <c r="C950" s="19" t="s">
        <v>773</v>
      </c>
      <c r="D950" s="2">
        <v>0</v>
      </c>
      <c r="E950" s="2">
        <v>73.38</v>
      </c>
      <c r="F950" s="2">
        <v>0</v>
      </c>
      <c r="G950" s="2">
        <v>73.38</v>
      </c>
      <c r="H950" s="19" t="s">
        <v>770</v>
      </c>
      <c r="I950" s="4">
        <v>2023</v>
      </c>
      <c r="J950" s="4">
        <v>2</v>
      </c>
      <c r="K950" s="21">
        <v>2</v>
      </c>
      <c r="L950" s="1" t="s">
        <v>1608</v>
      </c>
      <c r="M950" s="19" t="s">
        <v>1609</v>
      </c>
      <c r="N950" s="4">
        <v>2</v>
      </c>
      <c r="O950" s="4">
        <v>1</v>
      </c>
      <c r="P950" s="5">
        <v>45040</v>
      </c>
      <c r="Q950" s="25">
        <f>VLOOKUP(H950,'[2]FDC1 zone Hyp1'!$A$2:$Y$43,24,0)</f>
        <v>23.05</v>
      </c>
      <c r="R950" s="25">
        <f>VLOOKUP(H950,'[2]FDC2 zone Hyp2'!$A$2:$AA$43,24,0)</f>
        <v>28.5</v>
      </c>
      <c r="S950" s="25">
        <f>VLOOKUP(H950,'[2]FDC1 Hyp3 taxeha1'!$A$1:$AA$43,27,0)</f>
        <v>0</v>
      </c>
      <c r="T950" s="26">
        <f t="shared" si="52"/>
        <v>46.1</v>
      </c>
      <c r="U950" s="26">
        <f t="shared" si="53"/>
        <v>57</v>
      </c>
      <c r="V950" s="26">
        <f t="shared" si="54"/>
        <v>0</v>
      </c>
    </row>
    <row r="951" spans="1:22" x14ac:dyDescent="0.35">
      <c r="A951" s="20">
        <v>521194</v>
      </c>
      <c r="B951" s="1" t="s">
        <v>1236</v>
      </c>
      <c r="C951" s="19" t="s">
        <v>295</v>
      </c>
      <c r="D951" s="2">
        <v>0</v>
      </c>
      <c r="E951" s="2">
        <v>204</v>
      </c>
      <c r="F951" s="2">
        <v>0</v>
      </c>
      <c r="G951" s="2">
        <v>204</v>
      </c>
      <c r="H951" s="19" t="s">
        <v>285</v>
      </c>
      <c r="I951" s="4">
        <v>2023</v>
      </c>
      <c r="J951" s="4">
        <v>2</v>
      </c>
      <c r="K951" s="21">
        <v>2</v>
      </c>
      <c r="L951" s="1" t="s">
        <v>1608</v>
      </c>
      <c r="M951" s="19" t="s">
        <v>1609</v>
      </c>
      <c r="N951" s="4">
        <v>2</v>
      </c>
      <c r="O951" s="4">
        <v>1</v>
      </c>
      <c r="P951" s="5">
        <v>45040</v>
      </c>
      <c r="Q951" s="25">
        <f>VLOOKUP(H951,'[2]FDC1 zone Hyp1'!$A$2:$Y$43,24,0)</f>
        <v>62.39</v>
      </c>
      <c r="R951" s="25">
        <f>VLOOKUP(H951,'[2]FDC2 zone Hyp2'!$A$2:$AA$43,24,0)</f>
        <v>67.22</v>
      </c>
      <c r="S951" s="25">
        <f>VLOOKUP(H951,'[2]FDC1 Hyp3 taxeha1'!$A$1:$AA$43,27,0)</f>
        <v>0</v>
      </c>
      <c r="T951" s="26">
        <f t="shared" si="52"/>
        <v>124.78</v>
      </c>
      <c r="U951" s="26">
        <f t="shared" si="53"/>
        <v>134.44</v>
      </c>
      <c r="V951" s="26">
        <f t="shared" si="54"/>
        <v>0</v>
      </c>
    </row>
    <row r="952" spans="1:22" x14ac:dyDescent="0.35">
      <c r="A952" s="20">
        <v>521196</v>
      </c>
      <c r="B952" s="1" t="s">
        <v>1108</v>
      </c>
      <c r="C952" s="19" t="s">
        <v>65</v>
      </c>
      <c r="D952" s="2">
        <v>65.739999999999995</v>
      </c>
      <c r="E952" s="2">
        <v>3.78</v>
      </c>
      <c r="F952" s="2">
        <v>0</v>
      </c>
      <c r="G952" s="2">
        <v>69.52</v>
      </c>
      <c r="H952" s="19" t="s">
        <v>46</v>
      </c>
      <c r="I952" s="4">
        <v>2023</v>
      </c>
      <c r="J952" s="4">
        <v>1</v>
      </c>
      <c r="K952" s="21">
        <v>1</v>
      </c>
      <c r="L952" s="1" t="s">
        <v>1608</v>
      </c>
      <c r="M952" s="19" t="s">
        <v>1609</v>
      </c>
      <c r="N952" s="4">
        <v>1</v>
      </c>
      <c r="O952" s="4">
        <v>1</v>
      </c>
      <c r="P952" s="5">
        <v>45040</v>
      </c>
      <c r="Q952" s="25">
        <f>VLOOKUP(H952,'[2]FDC1 zone Hyp1'!$A$2:$Y$43,24,0)</f>
        <v>0</v>
      </c>
      <c r="R952" s="25">
        <f>VLOOKUP(H952,'[2]FDC2 zone Hyp2'!$A$2:$AA$43,24,0)</f>
        <v>0</v>
      </c>
      <c r="S952" s="25">
        <f>VLOOKUP(H952,'[2]FDC1 Hyp3 taxeha1'!$A$1:$AA$43,27,0)</f>
        <v>0</v>
      </c>
      <c r="T952" s="26">
        <f t="shared" si="52"/>
        <v>0</v>
      </c>
      <c r="U952" s="26">
        <f t="shared" si="53"/>
        <v>0</v>
      </c>
      <c r="V952" s="26">
        <f t="shared" si="54"/>
        <v>0</v>
      </c>
    </row>
    <row r="953" spans="1:22" x14ac:dyDescent="0.35">
      <c r="A953" s="20">
        <v>521197</v>
      </c>
      <c r="B953" s="1" t="s">
        <v>1102</v>
      </c>
      <c r="C953" s="19" t="s">
        <v>38</v>
      </c>
      <c r="D953" s="2">
        <v>54.09</v>
      </c>
      <c r="E953" s="2">
        <v>68.28</v>
      </c>
      <c r="F953" s="2">
        <v>0</v>
      </c>
      <c r="G953" s="2">
        <v>122.37</v>
      </c>
      <c r="H953" s="19" t="s">
        <v>5</v>
      </c>
      <c r="I953" s="4">
        <v>2023</v>
      </c>
      <c r="J953" s="4">
        <v>4</v>
      </c>
      <c r="K953" s="21">
        <v>4</v>
      </c>
      <c r="L953" s="1" t="s">
        <v>1608</v>
      </c>
      <c r="M953" s="19" t="s">
        <v>1609</v>
      </c>
      <c r="N953" s="4">
        <v>2</v>
      </c>
      <c r="O953" s="4">
        <v>1</v>
      </c>
      <c r="P953" s="5">
        <v>45040</v>
      </c>
      <c r="Q953" s="25">
        <f>VLOOKUP(H953,'[2]FDC1 zone Hyp1'!$A$2:$Y$43,24,0)</f>
        <v>41.51</v>
      </c>
      <c r="R953" s="25">
        <f>VLOOKUP(H953,'[2]FDC2 zone Hyp2'!$A$2:$AA$43,24,0)</f>
        <v>46.42</v>
      </c>
      <c r="S953" s="25">
        <f>VLOOKUP(H953,'[2]FDC1 Hyp3 taxeha1'!$A$1:$AA$43,27,0)</f>
        <v>0</v>
      </c>
      <c r="T953" s="26">
        <f t="shared" si="52"/>
        <v>166.04</v>
      </c>
      <c r="U953" s="26">
        <f t="shared" si="53"/>
        <v>185.68</v>
      </c>
      <c r="V953" s="26">
        <f t="shared" si="54"/>
        <v>0</v>
      </c>
    </row>
    <row r="954" spans="1:22" x14ac:dyDescent="0.35">
      <c r="A954" s="20">
        <v>521198</v>
      </c>
      <c r="B954" s="1" t="s">
        <v>1458</v>
      </c>
      <c r="C954" s="19" t="s">
        <v>733</v>
      </c>
      <c r="D954" s="2">
        <v>6.18</v>
      </c>
      <c r="E954" s="2">
        <v>72.55</v>
      </c>
      <c r="F954" s="2">
        <v>0</v>
      </c>
      <c r="G954" s="2">
        <v>78.73</v>
      </c>
      <c r="H954" s="19" t="s">
        <v>725</v>
      </c>
      <c r="I954" s="4">
        <v>2023</v>
      </c>
      <c r="J954" s="4">
        <v>3</v>
      </c>
      <c r="K954" s="21">
        <v>6</v>
      </c>
      <c r="L954" s="1" t="s">
        <v>1608</v>
      </c>
      <c r="M954" s="19" t="s">
        <v>1609</v>
      </c>
      <c r="N954" s="4">
        <v>4</v>
      </c>
      <c r="O954" s="4">
        <v>1</v>
      </c>
      <c r="P954" s="5">
        <v>45040</v>
      </c>
      <c r="Q954" s="25">
        <f>VLOOKUP(H954,'[2]FDC1 zone Hyp1'!$A$2:$Y$43,24,0)</f>
        <v>0</v>
      </c>
      <c r="R954" s="25">
        <f>VLOOKUP(H954,'[2]FDC2 zone Hyp2'!$A$2:$AA$43,24,0)</f>
        <v>0</v>
      </c>
      <c r="S954" s="25">
        <f>VLOOKUP(H954,'[2]FDC1 Hyp3 taxeha1'!$A$1:$AA$43,27,0)</f>
        <v>0</v>
      </c>
      <c r="T954" s="26">
        <f t="shared" si="52"/>
        <v>0</v>
      </c>
      <c r="U954" s="26">
        <f t="shared" si="53"/>
        <v>0</v>
      </c>
      <c r="V954" s="26">
        <f t="shared" si="54"/>
        <v>0</v>
      </c>
    </row>
    <row r="955" spans="1:22" x14ac:dyDescent="0.35">
      <c r="A955" s="20">
        <v>521199</v>
      </c>
      <c r="B955" s="1" t="s">
        <v>1524</v>
      </c>
      <c r="C955" s="19" t="s">
        <v>906</v>
      </c>
      <c r="D955" s="2">
        <v>59.2</v>
      </c>
      <c r="E955" s="2">
        <v>7.91</v>
      </c>
      <c r="F955" s="2">
        <v>0</v>
      </c>
      <c r="G955" s="2">
        <v>67.11</v>
      </c>
      <c r="H955" s="19" t="s">
        <v>54</v>
      </c>
      <c r="I955" s="4">
        <v>2023</v>
      </c>
      <c r="J955" s="4">
        <v>2</v>
      </c>
      <c r="K955" s="21">
        <v>4</v>
      </c>
      <c r="L955" s="1" t="s">
        <v>1608</v>
      </c>
      <c r="M955" s="19" t="s">
        <v>1609</v>
      </c>
      <c r="N955" s="4">
        <v>1</v>
      </c>
      <c r="O955" s="4">
        <v>1</v>
      </c>
      <c r="P955" s="5">
        <v>45040</v>
      </c>
      <c r="Q955" s="25">
        <f>VLOOKUP(H955,'[2]FDC1 zone Hyp1'!$A$2:$Y$43,24,0)</f>
        <v>0</v>
      </c>
      <c r="R955" s="25">
        <f>VLOOKUP(H955,'[2]FDC2 zone Hyp2'!$A$2:$AA$43,24,0)</f>
        <v>0</v>
      </c>
      <c r="S955" s="25">
        <f>VLOOKUP(H955,'[2]FDC1 Hyp3 taxeha1'!$A$1:$AA$43,27,0)</f>
        <v>0</v>
      </c>
      <c r="T955" s="26">
        <f t="shared" si="52"/>
        <v>0</v>
      </c>
      <c r="U955" s="26">
        <f t="shared" si="53"/>
        <v>0</v>
      </c>
      <c r="V955" s="26">
        <f t="shared" si="54"/>
        <v>0</v>
      </c>
    </row>
    <row r="956" spans="1:22" x14ac:dyDescent="0.35">
      <c r="A956" s="20">
        <v>521200</v>
      </c>
      <c r="B956" s="1" t="s">
        <v>1586</v>
      </c>
      <c r="C956" s="19" t="s">
        <v>1036</v>
      </c>
      <c r="D956" s="2">
        <v>373</v>
      </c>
      <c r="E956" s="2">
        <v>178.08</v>
      </c>
      <c r="F956" s="2">
        <v>0</v>
      </c>
      <c r="G956" s="2">
        <v>551.08000000000004</v>
      </c>
      <c r="H956" s="19" t="s">
        <v>999</v>
      </c>
      <c r="I956" s="4">
        <v>2023</v>
      </c>
      <c r="J956" s="4">
        <v>10</v>
      </c>
      <c r="K956" s="21">
        <v>10</v>
      </c>
      <c r="L956" s="1" t="s">
        <v>1608</v>
      </c>
      <c r="M956" s="19" t="s">
        <v>1609</v>
      </c>
      <c r="N956" s="4">
        <v>10</v>
      </c>
      <c r="O956" s="4">
        <v>1</v>
      </c>
      <c r="P956" s="5">
        <v>45040</v>
      </c>
      <c r="Q956" s="25">
        <f>VLOOKUP(H956,'[2]FDC1 zone Hyp1'!$A$2:$Y$43,24,0)</f>
        <v>15.58</v>
      </c>
      <c r="R956" s="25">
        <f>VLOOKUP(H956,'[2]FDC2 zone Hyp2'!$A$2:$AA$43,24,0)</f>
        <v>20.76</v>
      </c>
      <c r="S956" s="25">
        <f>VLOOKUP(H956,'[2]FDC1 Hyp3 taxeha1'!$A$1:$AA$43,27,0)</f>
        <v>0</v>
      </c>
      <c r="T956" s="26">
        <f t="shared" si="52"/>
        <v>155.80000000000001</v>
      </c>
      <c r="U956" s="26">
        <f t="shared" si="53"/>
        <v>207.60000000000002</v>
      </c>
      <c r="V956" s="26">
        <f t="shared" si="54"/>
        <v>0</v>
      </c>
    </row>
    <row r="957" spans="1:22" x14ac:dyDescent="0.35">
      <c r="A957" s="20">
        <v>521201</v>
      </c>
      <c r="B957" s="1" t="s">
        <v>1240</v>
      </c>
      <c r="C957" s="19" t="s">
        <v>318</v>
      </c>
      <c r="D957" s="2">
        <v>681.6</v>
      </c>
      <c r="E957" s="2">
        <v>34.950000000000003</v>
      </c>
      <c r="F957" s="2">
        <v>0</v>
      </c>
      <c r="G957" s="2">
        <v>716.55</v>
      </c>
      <c r="H957" s="19" t="s">
        <v>43</v>
      </c>
      <c r="I957" s="4">
        <v>2023</v>
      </c>
      <c r="J957" s="4">
        <v>3</v>
      </c>
      <c r="K957" s="21">
        <v>3</v>
      </c>
      <c r="L957" s="1" t="s">
        <v>1608</v>
      </c>
      <c r="M957" s="19" t="s">
        <v>1609</v>
      </c>
      <c r="O957" s="4">
        <v>1</v>
      </c>
      <c r="P957" s="5">
        <v>45040</v>
      </c>
      <c r="Q957" s="25">
        <f>VLOOKUP(H957,'[2]FDC1 zone Hyp1'!$A$2:$Y$43,24,0)</f>
        <v>50.56</v>
      </c>
      <c r="R957" s="25">
        <f>VLOOKUP(H957,'[2]FDC2 zone Hyp2'!$A$2:$AA$43,24,0)</f>
        <v>54.94</v>
      </c>
      <c r="S957" s="25">
        <f>VLOOKUP(H957,'[2]FDC1 Hyp3 taxeha1'!$A$1:$AA$43,27,0)</f>
        <v>0</v>
      </c>
      <c r="T957" s="26">
        <f t="shared" si="52"/>
        <v>151.68</v>
      </c>
      <c r="U957" s="26">
        <f t="shared" si="53"/>
        <v>164.82</v>
      </c>
      <c r="V957" s="26">
        <f t="shared" si="54"/>
        <v>0</v>
      </c>
    </row>
    <row r="958" spans="1:22" x14ac:dyDescent="0.35">
      <c r="A958" s="20">
        <v>521202</v>
      </c>
      <c r="B958" s="1" t="s">
        <v>1561</v>
      </c>
      <c r="C958" s="19" t="s">
        <v>959</v>
      </c>
      <c r="D958" s="2">
        <v>0</v>
      </c>
      <c r="E958" s="2">
        <v>170.09</v>
      </c>
      <c r="F958" s="2">
        <v>0</v>
      </c>
      <c r="G958" s="2">
        <v>170.09</v>
      </c>
      <c r="H958" s="19" t="s">
        <v>930</v>
      </c>
      <c r="I958" s="4">
        <v>2023</v>
      </c>
      <c r="J958" s="4">
        <v>15</v>
      </c>
      <c r="K958" s="21">
        <v>23</v>
      </c>
      <c r="L958" s="1" t="s">
        <v>1608</v>
      </c>
      <c r="M958" s="19" t="s">
        <v>1609</v>
      </c>
      <c r="N958" s="4">
        <v>13</v>
      </c>
      <c r="O958" s="4">
        <v>1</v>
      </c>
      <c r="P958" s="5">
        <v>45040</v>
      </c>
      <c r="Q958" s="25">
        <f>VLOOKUP(H958,'[2]FDC1 zone Hyp1'!$A$2:$Y$43,24,0)</f>
        <v>112.64</v>
      </c>
      <c r="R958" s="25">
        <f>VLOOKUP(H958,'[2]FDC2 zone Hyp2'!$A$2:$AA$43,24,0)</f>
        <v>117.29</v>
      </c>
      <c r="S958" s="25">
        <f>VLOOKUP(H958,'[2]FDC1 Hyp3 taxeha1'!$A$1:$AA$43,27,0)</f>
        <v>0</v>
      </c>
      <c r="T958" s="26">
        <f t="shared" si="52"/>
        <v>2590.7199999999998</v>
      </c>
      <c r="U958" s="26">
        <f t="shared" si="53"/>
        <v>2697.67</v>
      </c>
      <c r="V958" s="26">
        <f t="shared" si="54"/>
        <v>0</v>
      </c>
    </row>
    <row r="959" spans="1:22" x14ac:dyDescent="0.35">
      <c r="A959" s="20">
        <v>521204</v>
      </c>
      <c r="B959" s="1" t="s">
        <v>1130</v>
      </c>
      <c r="C959" s="19" t="s">
        <v>113</v>
      </c>
      <c r="D959" s="2">
        <v>498.64</v>
      </c>
      <c r="E959" s="2">
        <v>139.68</v>
      </c>
      <c r="F959" s="2">
        <v>0</v>
      </c>
      <c r="G959" s="2">
        <v>638.32000000000005</v>
      </c>
      <c r="H959" s="19" t="s">
        <v>86</v>
      </c>
      <c r="I959" s="4">
        <v>2023</v>
      </c>
      <c r="J959" s="4">
        <v>5</v>
      </c>
      <c r="K959" s="21">
        <v>5</v>
      </c>
      <c r="L959" s="1" t="s">
        <v>1608</v>
      </c>
      <c r="M959" s="19" t="s">
        <v>1609</v>
      </c>
      <c r="N959" s="4">
        <v>5</v>
      </c>
      <c r="O959" s="4">
        <v>1</v>
      </c>
      <c r="P959" s="5">
        <v>45040</v>
      </c>
      <c r="Q959" s="25">
        <f>VLOOKUP(H959,'[2]FDC1 zone Hyp1'!$A$2:$Y$43,24,0)</f>
        <v>94.34</v>
      </c>
      <c r="R959" s="25">
        <f>VLOOKUP(H959,'[2]FDC2 zone Hyp2'!$A$2:$AA$43,24,0)</f>
        <v>98.85</v>
      </c>
      <c r="S959" s="25">
        <f>VLOOKUP(H959,'[2]FDC1 Hyp3 taxeha1'!$A$1:$AA$43,27,0)</f>
        <v>0</v>
      </c>
      <c r="T959" s="26">
        <f t="shared" si="52"/>
        <v>471.70000000000005</v>
      </c>
      <c r="U959" s="26">
        <f t="shared" si="53"/>
        <v>494.25</v>
      </c>
      <c r="V959" s="26">
        <f t="shared" si="54"/>
        <v>0</v>
      </c>
    </row>
    <row r="960" spans="1:22" x14ac:dyDescent="0.35">
      <c r="A960" s="20">
        <v>521206</v>
      </c>
      <c r="B960" s="1" t="s">
        <v>1509</v>
      </c>
      <c r="C960" s="19" t="s">
        <v>869</v>
      </c>
      <c r="D960" s="2">
        <v>28.61</v>
      </c>
      <c r="E960" s="2">
        <v>33.49</v>
      </c>
      <c r="F960" s="2">
        <v>0</v>
      </c>
      <c r="G960" s="2">
        <v>62.1</v>
      </c>
      <c r="H960" s="19" t="s">
        <v>853</v>
      </c>
      <c r="I960" s="4">
        <v>2023</v>
      </c>
      <c r="J960" s="4">
        <v>3</v>
      </c>
      <c r="K960" s="21">
        <v>3</v>
      </c>
      <c r="L960" s="1" t="s">
        <v>1608</v>
      </c>
      <c r="M960" s="19" t="s">
        <v>1609</v>
      </c>
      <c r="N960" s="4">
        <v>2</v>
      </c>
      <c r="O960" s="4">
        <v>1</v>
      </c>
      <c r="P960" s="5">
        <v>45040</v>
      </c>
      <c r="Q960" s="25">
        <f>VLOOKUP(H960,'[2]FDC1 zone Hyp1'!$A$2:$Y$43,24,0)</f>
        <v>0</v>
      </c>
      <c r="R960" s="25">
        <f>VLOOKUP(H960,'[2]FDC2 zone Hyp2'!$A$2:$AA$43,24,0)</f>
        <v>0</v>
      </c>
      <c r="S960" s="25">
        <f>VLOOKUP(H960,'[2]FDC1 Hyp3 taxeha1'!$A$1:$AA$43,27,0)</f>
        <v>0</v>
      </c>
      <c r="T960" s="26">
        <f t="shared" si="52"/>
        <v>0</v>
      </c>
      <c r="U960" s="26">
        <f t="shared" si="53"/>
        <v>0</v>
      </c>
      <c r="V960" s="26">
        <f t="shared" si="54"/>
        <v>0</v>
      </c>
    </row>
    <row r="961" spans="1:22" x14ac:dyDescent="0.35">
      <c r="A961" s="20">
        <v>521207</v>
      </c>
      <c r="B961" s="1" t="s">
        <v>1073</v>
      </c>
      <c r="C961" s="19" t="s">
        <v>599</v>
      </c>
      <c r="D961" s="2">
        <v>163.06</v>
      </c>
      <c r="E961" s="2">
        <v>118.46</v>
      </c>
      <c r="F961" s="2">
        <v>0</v>
      </c>
      <c r="G961" s="2">
        <v>281.52</v>
      </c>
      <c r="H961" s="19" t="s">
        <v>88</v>
      </c>
      <c r="I961" s="4">
        <v>2023</v>
      </c>
      <c r="J961" s="4">
        <v>6</v>
      </c>
      <c r="K961" s="21">
        <v>6</v>
      </c>
      <c r="L961" s="1" t="s">
        <v>1608</v>
      </c>
      <c r="M961" s="19" t="s">
        <v>1609</v>
      </c>
      <c r="N961" s="4">
        <v>6</v>
      </c>
      <c r="O961" s="4">
        <v>1</v>
      </c>
      <c r="P961" s="5">
        <v>45040</v>
      </c>
      <c r="Q961" s="25">
        <f>VLOOKUP(H961,'[2]FDC1 zone Hyp1'!$A$2:$Y$43,24,0)</f>
        <v>48.63</v>
      </c>
      <c r="R961" s="25">
        <f>VLOOKUP(H961,'[2]FDC2 zone Hyp2'!$A$2:$AA$43,24,0)</f>
        <v>53.52</v>
      </c>
      <c r="S961" s="25">
        <f>VLOOKUP(H961,'[2]FDC1 Hyp3 taxeha1'!$A$1:$AA$43,27,0)</f>
        <v>0</v>
      </c>
      <c r="T961" s="26">
        <f t="shared" si="52"/>
        <v>291.78000000000003</v>
      </c>
      <c r="U961" s="26">
        <f t="shared" si="53"/>
        <v>321.12</v>
      </c>
      <c r="V961" s="26">
        <f t="shared" si="54"/>
        <v>0</v>
      </c>
    </row>
    <row r="962" spans="1:22" x14ac:dyDescent="0.35">
      <c r="A962" s="20">
        <v>521208</v>
      </c>
      <c r="B962" s="1" t="s">
        <v>1277</v>
      </c>
      <c r="C962" s="19" t="s">
        <v>383</v>
      </c>
      <c r="D962" s="2">
        <v>230.87</v>
      </c>
      <c r="E962" s="2">
        <v>332.6</v>
      </c>
      <c r="F962" s="2">
        <v>0</v>
      </c>
      <c r="G962" s="2">
        <v>563.47</v>
      </c>
      <c r="H962" s="19" t="s">
        <v>830</v>
      </c>
      <c r="I962" s="4">
        <v>2023</v>
      </c>
      <c r="J962" s="4">
        <v>10</v>
      </c>
      <c r="K962" s="21">
        <v>10</v>
      </c>
      <c r="L962" s="1" t="s">
        <v>1608</v>
      </c>
      <c r="M962" s="19" t="s">
        <v>1609</v>
      </c>
      <c r="N962" s="4">
        <v>10</v>
      </c>
      <c r="O962" s="4">
        <v>1</v>
      </c>
      <c r="P962" s="5">
        <v>45040</v>
      </c>
      <c r="Q962" s="25">
        <f>VLOOKUP(H962,'[2]FDC1 zone Hyp1'!$A$2:$Y$43,24,0)</f>
        <v>81.709999999999994</v>
      </c>
      <c r="R962" s="25">
        <f>VLOOKUP(H962,'[2]FDC2 zone Hyp2'!$A$2:$AA$43,24,0)</f>
        <v>87.68</v>
      </c>
      <c r="S962" s="25">
        <f>VLOOKUP(H962,'[2]FDC1 Hyp3 taxeha1'!$A$1:$AA$43,27,0)</f>
        <v>0</v>
      </c>
      <c r="T962" s="26">
        <f t="shared" si="52"/>
        <v>817.09999999999991</v>
      </c>
      <c r="U962" s="26">
        <f t="shared" si="53"/>
        <v>876.80000000000007</v>
      </c>
      <c r="V962" s="26">
        <f t="shared" si="54"/>
        <v>0</v>
      </c>
    </row>
    <row r="963" spans="1:22" x14ac:dyDescent="0.35">
      <c r="A963" s="20">
        <v>521209</v>
      </c>
      <c r="B963" s="1" t="s">
        <v>1277</v>
      </c>
      <c r="C963" s="19" t="s">
        <v>383</v>
      </c>
      <c r="D963" s="2">
        <v>37.56</v>
      </c>
      <c r="E963" s="2">
        <v>389.35</v>
      </c>
      <c r="F963" s="2">
        <v>0</v>
      </c>
      <c r="G963" s="2">
        <v>426.91</v>
      </c>
      <c r="H963" s="19" t="s">
        <v>367</v>
      </c>
      <c r="I963" s="4">
        <v>2023</v>
      </c>
      <c r="J963" s="4">
        <v>10</v>
      </c>
      <c r="K963" s="21">
        <v>12</v>
      </c>
      <c r="L963" s="1" t="s">
        <v>1608</v>
      </c>
      <c r="M963" s="19" t="s">
        <v>1609</v>
      </c>
      <c r="N963" s="4">
        <v>12</v>
      </c>
      <c r="O963" s="4">
        <v>1</v>
      </c>
      <c r="P963" s="5">
        <v>45040</v>
      </c>
      <c r="Q963" s="25">
        <f>VLOOKUP(H963,'[2]FDC1 zone Hyp1'!$A$2:$Y$43,24,0)</f>
        <v>64.040000000000006</v>
      </c>
      <c r="R963" s="25">
        <f>VLOOKUP(H963,'[2]FDC2 zone Hyp2'!$A$2:$AA$43,24,0)</f>
        <v>69.069999999999993</v>
      </c>
      <c r="S963" s="25">
        <f>VLOOKUP(H963,'[2]FDC1 Hyp3 taxeha1'!$A$1:$AA$43,27,0)</f>
        <v>0</v>
      </c>
      <c r="T963" s="26">
        <f t="shared" si="52"/>
        <v>768.48</v>
      </c>
      <c r="U963" s="26">
        <f t="shared" si="53"/>
        <v>828.83999999999992</v>
      </c>
      <c r="V963" s="26">
        <f t="shared" si="54"/>
        <v>0</v>
      </c>
    </row>
    <row r="964" spans="1:22" x14ac:dyDescent="0.35">
      <c r="A964" s="20">
        <v>521210</v>
      </c>
      <c r="B964" s="1" t="s">
        <v>1457</v>
      </c>
      <c r="C964" s="19" t="s">
        <v>764</v>
      </c>
      <c r="D964" s="2">
        <v>400.09</v>
      </c>
      <c r="E964" s="2">
        <v>135.47999999999999</v>
      </c>
      <c r="F964" s="2">
        <v>0</v>
      </c>
      <c r="G964" s="2">
        <v>535.57000000000005</v>
      </c>
      <c r="H964" s="19" t="s">
        <v>754</v>
      </c>
      <c r="I964" s="4">
        <v>2023</v>
      </c>
      <c r="J964" s="4">
        <v>18</v>
      </c>
      <c r="K964" s="21">
        <v>18</v>
      </c>
      <c r="L964" s="1" t="s">
        <v>1608</v>
      </c>
      <c r="M964" s="19" t="s">
        <v>1609</v>
      </c>
      <c r="N964" s="4">
        <v>15</v>
      </c>
      <c r="O964" s="4">
        <v>1</v>
      </c>
      <c r="P964" s="5">
        <v>45040</v>
      </c>
      <c r="Q964" s="25">
        <f>VLOOKUP(H964,'[2]FDC1 zone Hyp1'!$A$2:$Y$43,24,0)</f>
        <v>18.399999999999999</v>
      </c>
      <c r="R964" s="25">
        <f>VLOOKUP(H964,'[2]FDC2 zone Hyp2'!$A$2:$AA$43,24,0)</f>
        <v>23.05</v>
      </c>
      <c r="S964" s="25">
        <f>VLOOKUP(H964,'[2]FDC1 Hyp3 taxeha1'!$A$1:$AA$43,27,0)</f>
        <v>0</v>
      </c>
      <c r="T964" s="26">
        <f t="shared" si="52"/>
        <v>331.2</v>
      </c>
      <c r="U964" s="26">
        <f t="shared" si="53"/>
        <v>414.90000000000003</v>
      </c>
      <c r="V964" s="26">
        <f t="shared" si="54"/>
        <v>0</v>
      </c>
    </row>
    <row r="965" spans="1:22" x14ac:dyDescent="0.35">
      <c r="A965" s="20">
        <v>521211</v>
      </c>
      <c r="B965" s="1" t="s">
        <v>1120</v>
      </c>
      <c r="C965" s="19" t="s">
        <v>1119</v>
      </c>
      <c r="D965" s="2">
        <v>402.2</v>
      </c>
      <c r="E965" s="2">
        <v>706.93</v>
      </c>
      <c r="F965" s="2">
        <v>0</v>
      </c>
      <c r="G965" s="2">
        <v>1109.1300000000001</v>
      </c>
      <c r="H965" s="19" t="s">
        <v>86</v>
      </c>
      <c r="I965" s="4">
        <v>2023</v>
      </c>
      <c r="J965" s="4">
        <v>40</v>
      </c>
      <c r="K965" s="21">
        <v>40</v>
      </c>
      <c r="L965" s="1" t="s">
        <v>1608</v>
      </c>
      <c r="M965" s="19" t="s">
        <v>1609</v>
      </c>
      <c r="N965" s="4">
        <v>40</v>
      </c>
      <c r="O965" s="4">
        <v>1</v>
      </c>
      <c r="P965" s="5">
        <v>45040</v>
      </c>
      <c r="Q965" s="25">
        <f>VLOOKUP(H965,'[2]FDC1 zone Hyp1'!$A$2:$Y$43,24,0)</f>
        <v>94.34</v>
      </c>
      <c r="R965" s="25">
        <f>VLOOKUP(H965,'[2]FDC2 zone Hyp2'!$A$2:$AA$43,24,0)</f>
        <v>98.85</v>
      </c>
      <c r="S965" s="25">
        <f>VLOOKUP(H965,'[2]FDC1 Hyp3 taxeha1'!$A$1:$AA$43,27,0)</f>
        <v>0</v>
      </c>
      <c r="T965" s="26">
        <f t="shared" si="52"/>
        <v>3773.6000000000004</v>
      </c>
      <c r="U965" s="26">
        <f t="shared" si="53"/>
        <v>3954</v>
      </c>
      <c r="V965" s="26">
        <f t="shared" si="54"/>
        <v>0</v>
      </c>
    </row>
    <row r="966" spans="1:22" x14ac:dyDescent="0.35">
      <c r="A966" s="20">
        <v>521212</v>
      </c>
      <c r="B966" s="1" t="s">
        <v>1282</v>
      </c>
      <c r="C966" s="19" t="s">
        <v>901</v>
      </c>
      <c r="D966" s="2">
        <v>488.95</v>
      </c>
      <c r="E966" s="2">
        <v>262.74</v>
      </c>
      <c r="F966" s="2">
        <v>0</v>
      </c>
      <c r="G966" s="2">
        <v>751.69</v>
      </c>
      <c r="H966" s="19" t="s">
        <v>54</v>
      </c>
      <c r="I966" s="4">
        <v>2023</v>
      </c>
      <c r="J966" s="4">
        <v>10</v>
      </c>
      <c r="K966" s="21">
        <v>12</v>
      </c>
      <c r="L966" s="1" t="s">
        <v>1608</v>
      </c>
      <c r="M966" s="19" t="s">
        <v>1609</v>
      </c>
      <c r="N966" s="4">
        <v>9</v>
      </c>
      <c r="O966" s="4">
        <v>1</v>
      </c>
      <c r="P966" s="5">
        <v>45040</v>
      </c>
      <c r="Q966" s="25">
        <f>VLOOKUP(H966,'[2]FDC1 zone Hyp1'!$A$2:$Y$43,24,0)</f>
        <v>0</v>
      </c>
      <c r="R966" s="25">
        <f>VLOOKUP(H966,'[2]FDC2 zone Hyp2'!$A$2:$AA$43,24,0)</f>
        <v>0</v>
      </c>
      <c r="S966" s="25">
        <f>VLOOKUP(H966,'[2]FDC1 Hyp3 taxeha1'!$A$1:$AA$43,27,0)</f>
        <v>0</v>
      </c>
      <c r="T966" s="26">
        <f t="shared" si="52"/>
        <v>0</v>
      </c>
      <c r="U966" s="26">
        <f t="shared" si="53"/>
        <v>0</v>
      </c>
      <c r="V966" s="26">
        <f t="shared" si="54"/>
        <v>0</v>
      </c>
    </row>
    <row r="967" spans="1:22" x14ac:dyDescent="0.35">
      <c r="A967" s="20">
        <v>521213</v>
      </c>
      <c r="B967" s="1" t="s">
        <v>1172</v>
      </c>
      <c r="C967" s="19" t="s">
        <v>213</v>
      </c>
      <c r="D967" s="2">
        <v>120</v>
      </c>
      <c r="E967" s="2">
        <v>20</v>
      </c>
      <c r="F967" s="2">
        <v>0</v>
      </c>
      <c r="G967" s="2">
        <v>140</v>
      </c>
      <c r="H967" s="19" t="s">
        <v>181</v>
      </c>
      <c r="I967" s="4">
        <v>2023</v>
      </c>
      <c r="J967" s="4">
        <v>1</v>
      </c>
      <c r="K967" s="21">
        <v>1</v>
      </c>
      <c r="L967" s="1" t="s">
        <v>1608</v>
      </c>
      <c r="M967" s="19" t="s">
        <v>1609</v>
      </c>
      <c r="N967" s="4">
        <v>1</v>
      </c>
      <c r="O967" s="4">
        <v>1</v>
      </c>
      <c r="P967" s="5">
        <v>45040</v>
      </c>
      <c r="Q967" s="25">
        <f>VLOOKUP(H967,'[2]FDC1 zone Hyp1'!$A$2:$Y$43,24,0)</f>
        <v>58.01</v>
      </c>
      <c r="R967" s="25">
        <f>VLOOKUP(H967,'[2]FDC2 zone Hyp2'!$A$2:$AA$43,24,0)</f>
        <v>62.43</v>
      </c>
      <c r="S967" s="25">
        <f>VLOOKUP(H967,'[2]FDC1 Hyp3 taxeha1'!$A$1:$AA$43,27,0)</f>
        <v>0</v>
      </c>
      <c r="T967" s="26">
        <f t="shared" si="52"/>
        <v>58.01</v>
      </c>
      <c r="U967" s="26">
        <f t="shared" si="53"/>
        <v>62.43</v>
      </c>
      <c r="V967" s="26">
        <f t="shared" si="54"/>
        <v>0</v>
      </c>
    </row>
    <row r="968" spans="1:22" x14ac:dyDescent="0.35">
      <c r="A968" s="20">
        <v>521214</v>
      </c>
      <c r="B968" s="1" t="s">
        <v>1507</v>
      </c>
      <c r="C968" s="19" t="s">
        <v>850</v>
      </c>
      <c r="D968" s="2">
        <v>372.95</v>
      </c>
      <c r="E968" s="2">
        <v>49.31</v>
      </c>
      <c r="F968" s="2">
        <v>0</v>
      </c>
      <c r="G968" s="2">
        <v>422.26</v>
      </c>
      <c r="H968" s="19" t="s">
        <v>843</v>
      </c>
      <c r="I968" s="4">
        <v>2023</v>
      </c>
      <c r="J968" s="4">
        <v>6</v>
      </c>
      <c r="K968" s="21">
        <v>6</v>
      </c>
      <c r="L968" s="1" t="s">
        <v>1608</v>
      </c>
      <c r="M968" s="19" t="s">
        <v>1609</v>
      </c>
      <c r="N968" s="4">
        <v>2</v>
      </c>
      <c r="O968" s="4">
        <v>1</v>
      </c>
      <c r="P968" s="5">
        <v>45040</v>
      </c>
      <c r="Q968" s="25">
        <f>VLOOKUP(H968,'[2]FDC1 zone Hyp1'!$A$2:$Y$43,24,0)</f>
        <v>0</v>
      </c>
      <c r="R968" s="25">
        <f>VLOOKUP(H968,'[2]FDC2 zone Hyp2'!$A$2:$AA$43,24,0)</f>
        <v>0</v>
      </c>
      <c r="S968" s="25">
        <f>VLOOKUP(H968,'[2]FDC1 Hyp3 taxeha1'!$A$1:$AA$43,27,0)</f>
        <v>0</v>
      </c>
      <c r="T968" s="26">
        <f t="shared" si="52"/>
        <v>0</v>
      </c>
      <c r="U968" s="26">
        <f t="shared" si="53"/>
        <v>0</v>
      </c>
      <c r="V968" s="26">
        <f t="shared" si="54"/>
        <v>0</v>
      </c>
    </row>
    <row r="969" spans="1:22" x14ac:dyDescent="0.35">
      <c r="A969" s="20">
        <v>521215</v>
      </c>
      <c r="B969" s="1" t="s">
        <v>1581</v>
      </c>
      <c r="C969" s="19" t="s">
        <v>1021</v>
      </c>
      <c r="D969" s="2">
        <v>0</v>
      </c>
      <c r="E969" s="2">
        <v>19.399999999999999</v>
      </c>
      <c r="F969" s="2">
        <v>0</v>
      </c>
      <c r="G969" s="2">
        <v>19.399999999999999</v>
      </c>
      <c r="H969" s="19" t="s">
        <v>999</v>
      </c>
      <c r="I969" s="4">
        <v>2023</v>
      </c>
      <c r="J969" s="4">
        <v>4</v>
      </c>
      <c r="K969" s="21">
        <v>4</v>
      </c>
      <c r="L969" s="1" t="s">
        <v>1608</v>
      </c>
      <c r="M969" s="19" t="s">
        <v>1609</v>
      </c>
      <c r="N969" s="4">
        <v>4</v>
      </c>
      <c r="O969" s="4">
        <v>1</v>
      </c>
      <c r="P969" s="5">
        <v>45040</v>
      </c>
      <c r="Q969" s="25">
        <f>VLOOKUP(H969,'[2]FDC1 zone Hyp1'!$A$2:$Y$43,24,0)</f>
        <v>15.58</v>
      </c>
      <c r="R969" s="25">
        <f>VLOOKUP(H969,'[2]FDC2 zone Hyp2'!$A$2:$AA$43,24,0)</f>
        <v>20.76</v>
      </c>
      <c r="S969" s="25">
        <f>VLOOKUP(H969,'[2]FDC1 Hyp3 taxeha1'!$A$1:$AA$43,27,0)</f>
        <v>0</v>
      </c>
      <c r="T969" s="26">
        <f t="shared" si="52"/>
        <v>62.32</v>
      </c>
      <c r="U969" s="26">
        <f t="shared" si="53"/>
        <v>83.04</v>
      </c>
      <c r="V969" s="26">
        <f t="shared" si="54"/>
        <v>0</v>
      </c>
    </row>
    <row r="970" spans="1:22" x14ac:dyDescent="0.35">
      <c r="A970" s="20">
        <v>521216</v>
      </c>
      <c r="B970" s="1" t="s">
        <v>1473</v>
      </c>
      <c r="C970" s="19" t="s">
        <v>1046</v>
      </c>
      <c r="D970" s="2">
        <v>93.07</v>
      </c>
      <c r="E970" s="2">
        <v>426.79</v>
      </c>
      <c r="F970" s="2">
        <v>0</v>
      </c>
      <c r="G970" s="2">
        <v>519.86</v>
      </c>
      <c r="H970" s="19" t="s">
        <v>1042</v>
      </c>
      <c r="I970" s="4">
        <v>2023</v>
      </c>
      <c r="J970" s="4">
        <v>45</v>
      </c>
      <c r="K970" s="21">
        <v>45</v>
      </c>
      <c r="L970" s="1" t="s">
        <v>1608</v>
      </c>
      <c r="M970" s="19" t="s">
        <v>1609</v>
      </c>
      <c r="N970" s="4">
        <v>25</v>
      </c>
      <c r="O970" s="4">
        <v>1</v>
      </c>
      <c r="P970" s="5">
        <v>45040</v>
      </c>
      <c r="Q970" s="25">
        <f>VLOOKUP(H970,'[2]FDC1 zone Hyp1'!$A$2:$Y$43,24,0)</f>
        <v>3.9</v>
      </c>
      <c r="R970" s="25">
        <f>VLOOKUP(H970,'[2]FDC2 zone Hyp2'!$A$2:$AA$43,24,0)</f>
        <v>9</v>
      </c>
      <c r="S970" s="25">
        <f>VLOOKUP(H970,'[2]FDC1 Hyp3 taxeha1'!$A$1:$AA$43,27,0)</f>
        <v>0</v>
      </c>
      <c r="T970" s="26">
        <f t="shared" si="52"/>
        <v>175.5</v>
      </c>
      <c r="U970" s="26">
        <f t="shared" si="53"/>
        <v>405</v>
      </c>
      <c r="V970" s="26">
        <f t="shared" si="54"/>
        <v>0</v>
      </c>
    </row>
    <row r="971" spans="1:22" customFormat="1" hidden="1" x14ac:dyDescent="0.35">
      <c r="A971" s="3"/>
      <c r="B971" s="1" t="s">
        <v>1296</v>
      </c>
      <c r="C971" s="1"/>
      <c r="D971" s="2">
        <v>0</v>
      </c>
      <c r="E971" s="2">
        <v>191.58</v>
      </c>
      <c r="F971" s="2">
        <v>0</v>
      </c>
      <c r="G971" s="2">
        <v>191.58</v>
      </c>
      <c r="H971" s="1"/>
      <c r="I971" s="4">
        <v>2023</v>
      </c>
      <c r="J971" s="4">
        <v>60</v>
      </c>
      <c r="K971" s="4"/>
      <c r="L971" s="1"/>
      <c r="M971" s="1"/>
      <c r="N971" s="4"/>
      <c r="O971" s="4"/>
      <c r="P971" s="5"/>
    </row>
    <row r="972" spans="1:22" customFormat="1" hidden="1" x14ac:dyDescent="0.35">
      <c r="A972" s="3"/>
      <c r="B972" s="1" t="s">
        <v>746</v>
      </c>
      <c r="C972" s="1"/>
      <c r="D972" s="2">
        <v>0</v>
      </c>
      <c r="E972" s="2">
        <v>257</v>
      </c>
      <c r="F972" s="2">
        <v>0</v>
      </c>
      <c r="G972" s="2">
        <v>257</v>
      </c>
      <c r="H972" s="1"/>
      <c r="I972" s="4">
        <v>2023</v>
      </c>
      <c r="J972" s="4">
        <v>150</v>
      </c>
      <c r="K972" s="4"/>
      <c r="L972" s="1"/>
      <c r="M972" s="1"/>
      <c r="N972" s="4"/>
      <c r="O972" s="4"/>
      <c r="P972" s="5"/>
    </row>
    <row r="973" spans="1:22" x14ac:dyDescent="0.35">
      <c r="A973" s="20">
        <v>521222</v>
      </c>
      <c r="B973" s="1" t="s">
        <v>1281</v>
      </c>
      <c r="C973" s="19" t="s">
        <v>391</v>
      </c>
      <c r="D973" s="2">
        <v>118.79</v>
      </c>
      <c r="E973" s="2">
        <v>45.72</v>
      </c>
      <c r="F973" s="2">
        <v>0</v>
      </c>
      <c r="G973" s="2">
        <v>164.51</v>
      </c>
      <c r="H973" s="19" t="s">
        <v>367</v>
      </c>
      <c r="I973" s="4">
        <v>2023</v>
      </c>
      <c r="J973" s="4">
        <v>5</v>
      </c>
      <c r="K973" s="21">
        <v>5</v>
      </c>
      <c r="L973" s="1" t="s">
        <v>1608</v>
      </c>
      <c r="M973" s="19" t="s">
        <v>1609</v>
      </c>
      <c r="N973" s="4">
        <v>5</v>
      </c>
      <c r="O973" s="4">
        <v>1</v>
      </c>
      <c r="P973" s="5">
        <v>45040</v>
      </c>
      <c r="Q973" s="25">
        <f>VLOOKUP(H973,'[2]FDC1 zone Hyp1'!$A$2:$Y$43,24,0)</f>
        <v>64.040000000000006</v>
      </c>
      <c r="R973" s="25">
        <f>VLOOKUP(H973,'[2]FDC2 zone Hyp2'!$A$2:$AA$43,24,0)</f>
        <v>69.069999999999993</v>
      </c>
      <c r="S973" s="25">
        <f>VLOOKUP(H973,'[2]FDC1 Hyp3 taxeha1'!$A$1:$AA$43,27,0)</f>
        <v>0</v>
      </c>
      <c r="T973" s="26">
        <f t="shared" ref="T973:T982" si="55">$K973*Q973</f>
        <v>320.20000000000005</v>
      </c>
      <c r="U973" s="26">
        <f t="shared" ref="U973:U982" si="56">$K973*R973</f>
        <v>345.34999999999997</v>
      </c>
      <c r="V973" s="26">
        <f t="shared" ref="V973:V982" si="57">$K973*S973</f>
        <v>0</v>
      </c>
    </row>
    <row r="974" spans="1:22" x14ac:dyDescent="0.35">
      <c r="A974" s="20">
        <v>521223</v>
      </c>
      <c r="B974" s="1" t="s">
        <v>509</v>
      </c>
      <c r="C974" s="19" t="s">
        <v>71</v>
      </c>
      <c r="D974" s="2">
        <v>9.68</v>
      </c>
      <c r="E974" s="2">
        <v>27.09</v>
      </c>
      <c r="F974" s="2">
        <v>0</v>
      </c>
      <c r="G974" s="2">
        <v>36.770000000000003</v>
      </c>
      <c r="H974" s="19" t="s">
        <v>46</v>
      </c>
      <c r="I974" s="4">
        <v>2023</v>
      </c>
      <c r="J974" s="4">
        <v>1</v>
      </c>
      <c r="K974" s="21">
        <v>1</v>
      </c>
      <c r="L974" s="1" t="s">
        <v>1608</v>
      </c>
      <c r="M974" s="19" t="s">
        <v>1609</v>
      </c>
      <c r="N974" s="4">
        <v>1</v>
      </c>
      <c r="O974" s="4">
        <v>1</v>
      </c>
      <c r="P974" s="5">
        <v>45040</v>
      </c>
      <c r="Q974" s="25">
        <f>VLOOKUP(H974,'[2]FDC1 zone Hyp1'!$A$2:$Y$43,24,0)</f>
        <v>0</v>
      </c>
      <c r="R974" s="25">
        <f>VLOOKUP(H974,'[2]FDC2 zone Hyp2'!$A$2:$AA$43,24,0)</f>
        <v>0</v>
      </c>
      <c r="S974" s="25">
        <f>VLOOKUP(H974,'[2]FDC1 Hyp3 taxeha1'!$A$1:$AA$43,27,0)</f>
        <v>0</v>
      </c>
      <c r="T974" s="26">
        <f t="shared" si="55"/>
        <v>0</v>
      </c>
      <c r="U974" s="26">
        <f t="shared" si="56"/>
        <v>0</v>
      </c>
      <c r="V974" s="26">
        <f t="shared" si="57"/>
        <v>0</v>
      </c>
    </row>
    <row r="975" spans="1:22" x14ac:dyDescent="0.35">
      <c r="A975" s="20">
        <v>521224</v>
      </c>
      <c r="B975" s="1" t="s">
        <v>1089</v>
      </c>
      <c r="C975" s="19" t="s">
        <v>377</v>
      </c>
      <c r="D975" s="2">
        <v>74.180000000000007</v>
      </c>
      <c r="E975" s="2">
        <v>9.49</v>
      </c>
      <c r="F975" s="2">
        <v>0</v>
      </c>
      <c r="G975" s="2">
        <v>83.67</v>
      </c>
      <c r="H975" s="19" t="s">
        <v>910</v>
      </c>
      <c r="I975" s="4">
        <v>2023</v>
      </c>
      <c r="J975" s="4">
        <v>1</v>
      </c>
      <c r="K975" s="21">
        <v>1</v>
      </c>
      <c r="L975" s="1" t="s">
        <v>1608</v>
      </c>
      <c r="M975" s="19" t="s">
        <v>1609</v>
      </c>
      <c r="O975" s="4">
        <v>1</v>
      </c>
      <c r="P975" s="5">
        <v>45040</v>
      </c>
      <c r="Q975" s="25">
        <f>VLOOKUP(H975,'[2]FDC1 zone Hyp1'!$A$2:$Y$43,24,0)</f>
        <v>60.57</v>
      </c>
      <c r="R975" s="25">
        <f>VLOOKUP(H975,'[2]FDC2 zone Hyp2'!$A$2:$AA$43,24,0)</f>
        <v>65.290000000000006</v>
      </c>
      <c r="S975" s="25">
        <f>VLOOKUP(H975,'[2]FDC1 Hyp3 taxeha1'!$A$1:$AA$43,27,0)</f>
        <v>0</v>
      </c>
      <c r="T975" s="26">
        <f t="shared" si="55"/>
        <v>60.57</v>
      </c>
      <c r="U975" s="26">
        <f t="shared" si="56"/>
        <v>65.290000000000006</v>
      </c>
      <c r="V975" s="26">
        <f t="shared" si="57"/>
        <v>0</v>
      </c>
    </row>
    <row r="976" spans="1:22" x14ac:dyDescent="0.35">
      <c r="A976" s="20">
        <v>521226</v>
      </c>
      <c r="B976" s="1" t="s">
        <v>1120</v>
      </c>
      <c r="C976" s="19" t="s">
        <v>90</v>
      </c>
      <c r="D976" s="2">
        <v>61.21</v>
      </c>
      <c r="E976" s="2">
        <v>2.77</v>
      </c>
      <c r="F976" s="2">
        <v>0</v>
      </c>
      <c r="G976" s="2">
        <v>63.98</v>
      </c>
      <c r="H976" s="19" t="s">
        <v>86</v>
      </c>
      <c r="I976" s="4">
        <v>2023</v>
      </c>
      <c r="J976" s="4">
        <v>1</v>
      </c>
      <c r="K976" s="21">
        <v>1</v>
      </c>
      <c r="L976" s="1" t="s">
        <v>1608</v>
      </c>
      <c r="M976" s="19" t="s">
        <v>1609</v>
      </c>
      <c r="N976" s="4">
        <v>1</v>
      </c>
      <c r="O976" s="4">
        <v>1</v>
      </c>
      <c r="P976" s="5">
        <v>45040</v>
      </c>
      <c r="Q976" s="25">
        <f>VLOOKUP(H976,'[2]FDC1 zone Hyp1'!$A$2:$Y$43,24,0)</f>
        <v>94.34</v>
      </c>
      <c r="R976" s="25">
        <f>VLOOKUP(H976,'[2]FDC2 zone Hyp2'!$A$2:$AA$43,24,0)</f>
        <v>98.85</v>
      </c>
      <c r="S976" s="25">
        <f>VLOOKUP(H976,'[2]FDC1 Hyp3 taxeha1'!$A$1:$AA$43,27,0)</f>
        <v>0</v>
      </c>
      <c r="T976" s="26">
        <f t="shared" si="55"/>
        <v>94.34</v>
      </c>
      <c r="U976" s="26">
        <f t="shared" si="56"/>
        <v>98.85</v>
      </c>
      <c r="V976" s="26">
        <f t="shared" si="57"/>
        <v>0</v>
      </c>
    </row>
    <row r="977" spans="1:22" x14ac:dyDescent="0.35">
      <c r="A977" s="20">
        <v>521227</v>
      </c>
      <c r="B977" s="1" t="s">
        <v>1409</v>
      </c>
      <c r="C977" s="19" t="s">
        <v>581</v>
      </c>
      <c r="D977" s="2">
        <v>141.91</v>
      </c>
      <c r="E977" s="2">
        <v>28.69</v>
      </c>
      <c r="F977" s="2">
        <v>0</v>
      </c>
      <c r="G977" s="2">
        <v>170.6</v>
      </c>
      <c r="H977" s="19" t="s">
        <v>88</v>
      </c>
      <c r="I977" s="4">
        <v>2023</v>
      </c>
      <c r="J977" s="4">
        <v>3</v>
      </c>
      <c r="K977" s="21">
        <v>3</v>
      </c>
      <c r="L977" s="1" t="s">
        <v>1608</v>
      </c>
      <c r="M977" s="19" t="s">
        <v>1609</v>
      </c>
      <c r="N977" s="4">
        <v>3</v>
      </c>
      <c r="O977" s="4">
        <v>1</v>
      </c>
      <c r="P977" s="5">
        <v>45040</v>
      </c>
      <c r="Q977" s="25">
        <f>VLOOKUP(H977,'[2]FDC1 zone Hyp1'!$A$2:$Y$43,24,0)</f>
        <v>48.63</v>
      </c>
      <c r="R977" s="25">
        <f>VLOOKUP(H977,'[2]FDC2 zone Hyp2'!$A$2:$AA$43,24,0)</f>
        <v>53.52</v>
      </c>
      <c r="S977" s="25">
        <f>VLOOKUP(H977,'[2]FDC1 Hyp3 taxeha1'!$A$1:$AA$43,27,0)</f>
        <v>0</v>
      </c>
      <c r="T977" s="26">
        <f t="shared" si="55"/>
        <v>145.89000000000001</v>
      </c>
      <c r="U977" s="26">
        <f t="shared" si="56"/>
        <v>160.56</v>
      </c>
      <c r="V977" s="26">
        <f t="shared" si="57"/>
        <v>0</v>
      </c>
    </row>
    <row r="978" spans="1:22" x14ac:dyDescent="0.35">
      <c r="A978" s="20">
        <v>521229</v>
      </c>
      <c r="B978" s="1" t="s">
        <v>1562</v>
      </c>
      <c r="C978" s="19" t="s">
        <v>935</v>
      </c>
      <c r="D978" s="2">
        <v>740.93</v>
      </c>
      <c r="E978" s="2">
        <v>239.3</v>
      </c>
      <c r="F978" s="2">
        <v>0</v>
      </c>
      <c r="G978" s="2">
        <v>980.23</v>
      </c>
      <c r="H978" s="19" t="s">
        <v>930</v>
      </c>
      <c r="I978" s="4">
        <v>2023</v>
      </c>
      <c r="J978" s="4">
        <v>5</v>
      </c>
      <c r="K978" s="21">
        <v>5</v>
      </c>
      <c r="L978" s="1" t="s">
        <v>1608</v>
      </c>
      <c r="M978" s="19" t="s">
        <v>1609</v>
      </c>
      <c r="N978" s="4">
        <v>3</v>
      </c>
      <c r="O978" s="4">
        <v>1</v>
      </c>
      <c r="P978" s="5">
        <v>45040</v>
      </c>
      <c r="Q978" s="25">
        <f>VLOOKUP(H978,'[2]FDC1 zone Hyp1'!$A$2:$Y$43,24,0)</f>
        <v>112.64</v>
      </c>
      <c r="R978" s="25">
        <f>VLOOKUP(H978,'[2]FDC2 zone Hyp2'!$A$2:$AA$43,24,0)</f>
        <v>117.29</v>
      </c>
      <c r="S978" s="25">
        <f>VLOOKUP(H978,'[2]FDC1 Hyp3 taxeha1'!$A$1:$AA$43,27,0)</f>
        <v>0</v>
      </c>
      <c r="T978" s="26">
        <f t="shared" si="55"/>
        <v>563.20000000000005</v>
      </c>
      <c r="U978" s="26">
        <f t="shared" si="56"/>
        <v>586.45000000000005</v>
      </c>
      <c r="V978" s="26">
        <f t="shared" si="57"/>
        <v>0</v>
      </c>
    </row>
    <row r="979" spans="1:22" x14ac:dyDescent="0.35">
      <c r="A979" s="20">
        <v>521230</v>
      </c>
      <c r="B979" s="1" t="s">
        <v>232</v>
      </c>
      <c r="C979" s="19" t="s">
        <v>587</v>
      </c>
      <c r="D979" s="2">
        <v>0</v>
      </c>
      <c r="E979" s="2">
        <v>173</v>
      </c>
      <c r="F979" s="2">
        <v>0</v>
      </c>
      <c r="G979" s="2">
        <v>173</v>
      </c>
      <c r="H979" s="19" t="s">
        <v>88</v>
      </c>
      <c r="I979" s="4">
        <v>2023</v>
      </c>
      <c r="J979" s="4">
        <v>5</v>
      </c>
      <c r="K979" s="21">
        <v>6</v>
      </c>
      <c r="L979" s="1" t="s">
        <v>1608</v>
      </c>
      <c r="M979" s="19" t="s">
        <v>1609</v>
      </c>
      <c r="N979" s="4">
        <v>6</v>
      </c>
      <c r="O979" s="4">
        <v>1</v>
      </c>
      <c r="P979" s="5">
        <v>45040</v>
      </c>
      <c r="Q979" s="25">
        <f>VLOOKUP(H979,'[2]FDC1 zone Hyp1'!$A$2:$Y$43,24,0)</f>
        <v>48.63</v>
      </c>
      <c r="R979" s="25">
        <f>VLOOKUP(H979,'[2]FDC2 zone Hyp2'!$A$2:$AA$43,24,0)</f>
        <v>53.52</v>
      </c>
      <c r="S979" s="25">
        <f>VLOOKUP(H979,'[2]FDC1 Hyp3 taxeha1'!$A$1:$AA$43,27,0)</f>
        <v>0</v>
      </c>
      <c r="T979" s="26">
        <f t="shared" si="55"/>
        <v>291.78000000000003</v>
      </c>
      <c r="U979" s="26">
        <f t="shared" si="56"/>
        <v>321.12</v>
      </c>
      <c r="V979" s="26">
        <f t="shared" si="57"/>
        <v>0</v>
      </c>
    </row>
    <row r="980" spans="1:22" x14ac:dyDescent="0.35">
      <c r="A980" s="20">
        <v>521232</v>
      </c>
      <c r="B980" s="1" t="s">
        <v>183</v>
      </c>
      <c r="C980" s="19" t="s">
        <v>602</v>
      </c>
      <c r="D980" s="2">
        <v>532.61</v>
      </c>
      <c r="E980" s="2">
        <v>170.96</v>
      </c>
      <c r="F980" s="2">
        <v>0</v>
      </c>
      <c r="G980" s="2">
        <v>703.57</v>
      </c>
      <c r="H980" s="19" t="s">
        <v>88</v>
      </c>
      <c r="I980" s="4">
        <v>2023</v>
      </c>
      <c r="J980" s="4">
        <v>8</v>
      </c>
      <c r="K980" s="21">
        <v>8</v>
      </c>
      <c r="L980" s="1" t="s">
        <v>1608</v>
      </c>
      <c r="M980" s="19" t="s">
        <v>1609</v>
      </c>
      <c r="N980" s="4">
        <v>8</v>
      </c>
      <c r="O980" s="4">
        <v>1</v>
      </c>
      <c r="P980" s="5">
        <v>45040</v>
      </c>
      <c r="Q980" s="25">
        <f>VLOOKUP(H980,'[2]FDC1 zone Hyp1'!$A$2:$Y$43,24,0)</f>
        <v>48.63</v>
      </c>
      <c r="R980" s="25">
        <f>VLOOKUP(H980,'[2]FDC2 zone Hyp2'!$A$2:$AA$43,24,0)</f>
        <v>53.52</v>
      </c>
      <c r="S980" s="25">
        <f>VLOOKUP(H980,'[2]FDC1 Hyp3 taxeha1'!$A$1:$AA$43,27,0)</f>
        <v>0</v>
      </c>
      <c r="T980" s="26">
        <f t="shared" si="55"/>
        <v>389.04</v>
      </c>
      <c r="U980" s="26">
        <f t="shared" si="56"/>
        <v>428.16</v>
      </c>
      <c r="V980" s="26">
        <f t="shared" si="57"/>
        <v>0</v>
      </c>
    </row>
    <row r="981" spans="1:22" x14ac:dyDescent="0.35">
      <c r="A981" s="20">
        <v>521234</v>
      </c>
      <c r="B981" s="1" t="s">
        <v>1373</v>
      </c>
      <c r="C981" s="19" t="s">
        <v>556</v>
      </c>
      <c r="D981" s="2">
        <v>0</v>
      </c>
      <c r="E981" s="2">
        <v>50.92</v>
      </c>
      <c r="F981" s="2">
        <v>0</v>
      </c>
      <c r="G981" s="2">
        <v>50.92</v>
      </c>
      <c r="H981" s="19" t="s">
        <v>88</v>
      </c>
      <c r="I981" s="4">
        <v>2023</v>
      </c>
      <c r="J981" s="4">
        <v>3</v>
      </c>
      <c r="K981" s="21">
        <v>3</v>
      </c>
      <c r="L981" s="1" t="s">
        <v>1608</v>
      </c>
      <c r="M981" s="19" t="s">
        <v>1609</v>
      </c>
      <c r="O981" s="4">
        <v>1</v>
      </c>
      <c r="P981" s="5">
        <v>45040</v>
      </c>
      <c r="Q981" s="25">
        <f>VLOOKUP(H981,'[2]FDC1 zone Hyp1'!$A$2:$Y$43,24,0)</f>
        <v>48.63</v>
      </c>
      <c r="R981" s="25">
        <f>VLOOKUP(H981,'[2]FDC2 zone Hyp2'!$A$2:$AA$43,24,0)</f>
        <v>53.52</v>
      </c>
      <c r="S981" s="25">
        <f>VLOOKUP(H981,'[2]FDC1 Hyp3 taxeha1'!$A$1:$AA$43,27,0)</f>
        <v>0</v>
      </c>
      <c r="T981" s="26">
        <f t="shared" si="55"/>
        <v>145.89000000000001</v>
      </c>
      <c r="U981" s="26">
        <f t="shared" si="56"/>
        <v>160.56</v>
      </c>
      <c r="V981" s="26">
        <f t="shared" si="57"/>
        <v>0</v>
      </c>
    </row>
    <row r="982" spans="1:22" x14ac:dyDescent="0.35">
      <c r="A982" s="20">
        <v>521235</v>
      </c>
      <c r="B982" s="1" t="s">
        <v>1554</v>
      </c>
      <c r="C982" s="19" t="s">
        <v>1629</v>
      </c>
      <c r="D982" s="2">
        <v>80.25</v>
      </c>
      <c r="E982" s="2">
        <v>21.19</v>
      </c>
      <c r="F982" s="2">
        <v>0</v>
      </c>
      <c r="G982" s="2">
        <v>101.44</v>
      </c>
      <c r="H982" s="19" t="s">
        <v>930</v>
      </c>
      <c r="I982" s="4">
        <v>2023</v>
      </c>
      <c r="J982" s="4">
        <v>1</v>
      </c>
      <c r="K982" s="21">
        <v>1</v>
      </c>
      <c r="L982" s="1" t="s">
        <v>1608</v>
      </c>
      <c r="M982" s="19" t="s">
        <v>1609</v>
      </c>
      <c r="O982" s="4">
        <v>1</v>
      </c>
      <c r="P982" s="5">
        <v>45040</v>
      </c>
      <c r="Q982" s="25">
        <f>VLOOKUP(H982,'[2]FDC1 zone Hyp1'!$A$2:$Y$43,24,0)</f>
        <v>112.64</v>
      </c>
      <c r="R982" s="25">
        <f>VLOOKUP(H982,'[2]FDC2 zone Hyp2'!$A$2:$AA$43,24,0)</f>
        <v>117.29</v>
      </c>
      <c r="S982" s="25">
        <f>VLOOKUP(H982,'[2]FDC1 Hyp3 taxeha1'!$A$1:$AA$43,27,0)</f>
        <v>0</v>
      </c>
      <c r="T982" s="26">
        <f t="shared" si="55"/>
        <v>112.64</v>
      </c>
      <c r="U982" s="26">
        <f t="shared" si="56"/>
        <v>117.29</v>
      </c>
      <c r="V982" s="26">
        <f t="shared" si="57"/>
        <v>0</v>
      </c>
    </row>
    <row r="983" spans="1:22" customFormat="1" hidden="1" x14ac:dyDescent="0.35">
      <c r="A983" s="3"/>
      <c r="B983" s="1" t="s">
        <v>1149</v>
      </c>
      <c r="C983" s="1"/>
      <c r="D983" s="2">
        <v>14</v>
      </c>
      <c r="E983" s="2">
        <v>98</v>
      </c>
      <c r="F983" s="2">
        <v>0</v>
      </c>
      <c r="G983" s="2">
        <v>112</v>
      </c>
      <c r="H983" s="1"/>
      <c r="I983" s="4">
        <v>2023</v>
      </c>
      <c r="J983" s="4">
        <v>5</v>
      </c>
      <c r="K983" s="4"/>
      <c r="L983" s="1"/>
      <c r="M983" s="1"/>
      <c r="N983" s="4"/>
      <c r="O983" s="4"/>
      <c r="P983" s="5"/>
    </row>
    <row r="984" spans="1:22" customFormat="1" hidden="1" x14ac:dyDescent="0.35">
      <c r="A984" s="3"/>
      <c r="B984" s="1" t="s">
        <v>1149</v>
      </c>
      <c r="C984" s="1"/>
      <c r="D984" s="2">
        <v>14</v>
      </c>
      <c r="E984" s="2">
        <v>98</v>
      </c>
      <c r="F984" s="2">
        <v>0</v>
      </c>
      <c r="G984" s="2">
        <v>112</v>
      </c>
      <c r="H984" s="1"/>
      <c r="I984" s="4">
        <v>2023</v>
      </c>
      <c r="J984" s="4">
        <v>30</v>
      </c>
      <c r="K984" s="4"/>
      <c r="L984" s="1"/>
      <c r="M984" s="1"/>
      <c r="N984" s="4"/>
      <c r="O984" s="4"/>
      <c r="P984" s="5"/>
    </row>
    <row r="985" spans="1:22" x14ac:dyDescent="0.35">
      <c r="A985" s="20">
        <v>521237</v>
      </c>
      <c r="B985" s="1" t="s">
        <v>1531</v>
      </c>
      <c r="C985" s="19" t="s">
        <v>907</v>
      </c>
      <c r="D985" s="2">
        <v>299.45999999999998</v>
      </c>
      <c r="E985" s="2">
        <v>155.08000000000001</v>
      </c>
      <c r="F985" s="2">
        <v>0</v>
      </c>
      <c r="G985" s="2">
        <v>454.54</v>
      </c>
      <c r="H985" s="19" t="s">
        <v>54</v>
      </c>
      <c r="I985" s="4">
        <v>2023</v>
      </c>
      <c r="J985" s="4">
        <v>10</v>
      </c>
      <c r="K985" s="21">
        <v>10</v>
      </c>
      <c r="L985" s="1" t="s">
        <v>1608</v>
      </c>
      <c r="M985" s="19" t="s">
        <v>1609</v>
      </c>
      <c r="N985" s="4">
        <v>8</v>
      </c>
      <c r="O985" s="4">
        <v>1</v>
      </c>
      <c r="P985" s="5">
        <v>45040</v>
      </c>
      <c r="Q985" s="25">
        <f>VLOOKUP(H985,'[2]FDC1 zone Hyp1'!$A$2:$Y$43,24,0)</f>
        <v>0</v>
      </c>
      <c r="R985" s="25">
        <f>VLOOKUP(H985,'[2]FDC2 zone Hyp2'!$A$2:$AA$43,24,0)</f>
        <v>0</v>
      </c>
      <c r="S985" s="25">
        <f>VLOOKUP(H985,'[2]FDC1 Hyp3 taxeha1'!$A$1:$AA$43,27,0)</f>
        <v>0</v>
      </c>
      <c r="T985" s="26">
        <f t="shared" ref="T985:T1011" si="58">$K985*Q985</f>
        <v>0</v>
      </c>
      <c r="U985" s="26">
        <f t="shared" ref="U985:U1011" si="59">$K985*R985</f>
        <v>0</v>
      </c>
      <c r="V985" s="26">
        <f t="shared" ref="V985:V1011" si="60">$K985*S985</f>
        <v>0</v>
      </c>
    </row>
    <row r="986" spans="1:22" x14ac:dyDescent="0.35">
      <c r="A986" s="20">
        <v>521238</v>
      </c>
      <c r="B986" s="1" t="s">
        <v>1074</v>
      </c>
      <c r="C986" s="19" t="s">
        <v>627</v>
      </c>
      <c r="D986" s="2">
        <v>0</v>
      </c>
      <c r="E986" s="2">
        <v>17.3</v>
      </c>
      <c r="F986" s="2">
        <v>0</v>
      </c>
      <c r="G986" s="2">
        <v>17.3</v>
      </c>
      <c r="H986" s="19" t="s">
        <v>88</v>
      </c>
      <c r="I986" s="4">
        <v>2023</v>
      </c>
      <c r="J986" s="4">
        <v>1</v>
      </c>
      <c r="K986" s="21">
        <v>2</v>
      </c>
      <c r="L986" s="1" t="s">
        <v>1608</v>
      </c>
      <c r="M986" s="19" t="s">
        <v>1609</v>
      </c>
      <c r="N986" s="4">
        <v>2</v>
      </c>
      <c r="O986" s="4">
        <v>1</v>
      </c>
      <c r="P986" s="5">
        <v>45040</v>
      </c>
      <c r="Q986" s="25">
        <f>VLOOKUP(H986,'[2]FDC1 zone Hyp1'!$A$2:$Y$43,24,0)</f>
        <v>48.63</v>
      </c>
      <c r="R986" s="25">
        <f>VLOOKUP(H986,'[2]FDC2 zone Hyp2'!$A$2:$AA$43,24,0)</f>
        <v>53.52</v>
      </c>
      <c r="S986" s="25">
        <f>VLOOKUP(H986,'[2]FDC1 Hyp3 taxeha1'!$A$1:$AA$43,27,0)</f>
        <v>0</v>
      </c>
      <c r="T986" s="26">
        <f t="shared" si="58"/>
        <v>97.26</v>
      </c>
      <c r="U986" s="26">
        <f t="shared" si="59"/>
        <v>107.04</v>
      </c>
      <c r="V986" s="26">
        <f t="shared" si="60"/>
        <v>0</v>
      </c>
    </row>
    <row r="987" spans="1:22" x14ac:dyDescent="0.35">
      <c r="A987" s="20">
        <v>521239</v>
      </c>
      <c r="B987" s="1" t="s">
        <v>1074</v>
      </c>
      <c r="C987" s="19" t="s">
        <v>627</v>
      </c>
      <c r="D987" s="2">
        <v>702.69</v>
      </c>
      <c r="E987" s="2">
        <v>66.27</v>
      </c>
      <c r="F987" s="2">
        <v>0</v>
      </c>
      <c r="G987" s="2">
        <v>768.96</v>
      </c>
      <c r="H987" s="19" t="s">
        <v>88</v>
      </c>
      <c r="I987" s="4">
        <v>2023</v>
      </c>
      <c r="J987" s="4">
        <v>4</v>
      </c>
      <c r="K987" s="21">
        <v>5</v>
      </c>
      <c r="L987" s="1" t="s">
        <v>1608</v>
      </c>
      <c r="M987" s="19" t="s">
        <v>1609</v>
      </c>
      <c r="N987" s="4">
        <v>5</v>
      </c>
      <c r="O987" s="4">
        <v>1</v>
      </c>
      <c r="P987" s="5">
        <v>45040</v>
      </c>
      <c r="Q987" s="25">
        <f>VLOOKUP(H987,'[2]FDC1 zone Hyp1'!$A$2:$Y$43,24,0)</f>
        <v>48.63</v>
      </c>
      <c r="R987" s="25">
        <f>VLOOKUP(H987,'[2]FDC2 zone Hyp2'!$A$2:$AA$43,24,0)</f>
        <v>53.52</v>
      </c>
      <c r="S987" s="25">
        <f>VLOOKUP(H987,'[2]FDC1 Hyp3 taxeha1'!$A$1:$AA$43,27,0)</f>
        <v>0</v>
      </c>
      <c r="T987" s="26">
        <f t="shared" si="58"/>
        <v>243.15</v>
      </c>
      <c r="U987" s="26">
        <f t="shared" si="59"/>
        <v>267.60000000000002</v>
      </c>
      <c r="V987" s="26">
        <f t="shared" si="60"/>
        <v>0</v>
      </c>
    </row>
    <row r="988" spans="1:22" x14ac:dyDescent="0.35">
      <c r="A988" s="20">
        <v>521240</v>
      </c>
      <c r="B988" s="1" t="s">
        <v>1565</v>
      </c>
      <c r="C988" s="19" t="s">
        <v>966</v>
      </c>
      <c r="D988" s="2">
        <v>0</v>
      </c>
      <c r="E988" s="2">
        <v>445.39</v>
      </c>
      <c r="F988" s="2">
        <v>0</v>
      </c>
      <c r="G988" s="2">
        <v>445.39</v>
      </c>
      <c r="H988" s="19" t="s">
        <v>930</v>
      </c>
      <c r="I988" s="4">
        <v>2023</v>
      </c>
      <c r="J988" s="4">
        <v>8</v>
      </c>
      <c r="K988" s="21">
        <v>8</v>
      </c>
      <c r="L988" s="1" t="s">
        <v>1608</v>
      </c>
      <c r="M988" s="19" t="s">
        <v>1609</v>
      </c>
      <c r="N988" s="4">
        <v>3</v>
      </c>
      <c r="O988" s="4">
        <v>1</v>
      </c>
      <c r="P988" s="5">
        <v>45040</v>
      </c>
      <c r="Q988" s="25">
        <f>VLOOKUP(H988,'[2]FDC1 zone Hyp1'!$A$2:$Y$43,24,0)</f>
        <v>112.64</v>
      </c>
      <c r="R988" s="25">
        <f>VLOOKUP(H988,'[2]FDC2 zone Hyp2'!$A$2:$AA$43,24,0)</f>
        <v>117.29</v>
      </c>
      <c r="S988" s="25">
        <f>VLOOKUP(H988,'[2]FDC1 Hyp3 taxeha1'!$A$1:$AA$43,27,0)</f>
        <v>0</v>
      </c>
      <c r="T988" s="26">
        <f t="shared" si="58"/>
        <v>901.12</v>
      </c>
      <c r="U988" s="26">
        <f t="shared" si="59"/>
        <v>938.32</v>
      </c>
      <c r="V988" s="26">
        <f t="shared" si="60"/>
        <v>0</v>
      </c>
    </row>
    <row r="989" spans="1:22" x14ac:dyDescent="0.35">
      <c r="A989" s="20">
        <v>521241</v>
      </c>
      <c r="B989" s="1" t="s">
        <v>1460</v>
      </c>
      <c r="C989" s="19" t="s">
        <v>727</v>
      </c>
      <c r="D989" s="2">
        <v>24.11</v>
      </c>
      <c r="E989" s="2">
        <v>511.86</v>
      </c>
      <c r="F989" s="2">
        <v>0</v>
      </c>
      <c r="G989" s="2">
        <v>535.97</v>
      </c>
      <c r="H989" s="19" t="s">
        <v>725</v>
      </c>
      <c r="I989" s="4">
        <v>2023</v>
      </c>
      <c r="J989" s="4">
        <v>15</v>
      </c>
      <c r="K989" s="21">
        <v>18</v>
      </c>
      <c r="L989" s="1" t="s">
        <v>1608</v>
      </c>
      <c r="M989" s="19" t="s">
        <v>1609</v>
      </c>
      <c r="N989" s="4">
        <v>8</v>
      </c>
      <c r="O989" s="4">
        <v>1</v>
      </c>
      <c r="P989" s="5">
        <v>45040</v>
      </c>
      <c r="Q989" s="25">
        <f>VLOOKUP(H989,'[2]FDC1 zone Hyp1'!$A$2:$Y$43,24,0)</f>
        <v>0</v>
      </c>
      <c r="R989" s="25">
        <f>VLOOKUP(H989,'[2]FDC2 zone Hyp2'!$A$2:$AA$43,24,0)</f>
        <v>0</v>
      </c>
      <c r="S989" s="25">
        <f>VLOOKUP(H989,'[2]FDC1 Hyp3 taxeha1'!$A$1:$AA$43,27,0)</f>
        <v>0</v>
      </c>
      <c r="T989" s="26">
        <f t="shared" si="58"/>
        <v>0</v>
      </c>
      <c r="U989" s="26">
        <f t="shared" si="59"/>
        <v>0</v>
      </c>
      <c r="V989" s="26">
        <f t="shared" si="60"/>
        <v>0</v>
      </c>
    </row>
    <row r="990" spans="1:22" x14ac:dyDescent="0.35">
      <c r="A990" s="20">
        <v>521242</v>
      </c>
      <c r="B990" s="1" t="s">
        <v>1529</v>
      </c>
      <c r="C990" s="19" t="s">
        <v>898</v>
      </c>
      <c r="D990" s="2">
        <v>184.72</v>
      </c>
      <c r="E990" s="2">
        <v>142.33000000000001</v>
      </c>
      <c r="F990" s="2">
        <v>0</v>
      </c>
      <c r="G990" s="2">
        <v>327.05</v>
      </c>
      <c r="H990" s="19" t="s">
        <v>54</v>
      </c>
      <c r="I990" s="4">
        <v>2023</v>
      </c>
      <c r="J990" s="4">
        <v>10</v>
      </c>
      <c r="K990" s="21">
        <v>10</v>
      </c>
      <c r="L990" s="1" t="s">
        <v>1608</v>
      </c>
      <c r="M990" s="19" t="s">
        <v>1609</v>
      </c>
      <c r="N990" s="4">
        <v>8</v>
      </c>
      <c r="O990" s="4">
        <v>1</v>
      </c>
      <c r="P990" s="5">
        <v>45040</v>
      </c>
      <c r="Q990" s="25">
        <f>VLOOKUP(H990,'[2]FDC1 zone Hyp1'!$A$2:$Y$43,24,0)</f>
        <v>0</v>
      </c>
      <c r="R990" s="25">
        <f>VLOOKUP(H990,'[2]FDC2 zone Hyp2'!$A$2:$AA$43,24,0)</f>
        <v>0</v>
      </c>
      <c r="S990" s="25">
        <f>VLOOKUP(H990,'[2]FDC1 Hyp3 taxeha1'!$A$1:$AA$43,27,0)</f>
        <v>0</v>
      </c>
      <c r="T990" s="26">
        <f t="shared" si="58"/>
        <v>0</v>
      </c>
      <c r="U990" s="26">
        <f t="shared" si="59"/>
        <v>0</v>
      </c>
      <c r="V990" s="26">
        <f t="shared" si="60"/>
        <v>0</v>
      </c>
    </row>
    <row r="991" spans="1:22" x14ac:dyDescent="0.35">
      <c r="A991" s="20">
        <v>521243</v>
      </c>
      <c r="B991" s="1" t="s">
        <v>1465</v>
      </c>
      <c r="C991" s="19" t="s">
        <v>349</v>
      </c>
      <c r="D991" s="2">
        <v>50.85</v>
      </c>
      <c r="E991" s="2">
        <v>14.39</v>
      </c>
      <c r="F991" s="2">
        <v>0</v>
      </c>
      <c r="G991" s="2">
        <v>65.239999999999995</v>
      </c>
      <c r="H991" s="19" t="s">
        <v>725</v>
      </c>
      <c r="I991" s="4">
        <v>2023</v>
      </c>
      <c r="J991" s="4">
        <v>0</v>
      </c>
      <c r="K991" s="21">
        <v>2</v>
      </c>
      <c r="L991" s="1" t="s">
        <v>1608</v>
      </c>
      <c r="M991" s="19" t="s">
        <v>1609</v>
      </c>
      <c r="O991" s="4">
        <v>1</v>
      </c>
      <c r="P991" s="5">
        <v>45040</v>
      </c>
      <c r="Q991" s="25">
        <f>VLOOKUP(H991,'[2]FDC1 zone Hyp1'!$A$2:$Y$43,24,0)</f>
        <v>0</v>
      </c>
      <c r="R991" s="25">
        <f>VLOOKUP(H991,'[2]FDC2 zone Hyp2'!$A$2:$AA$43,24,0)</f>
        <v>0</v>
      </c>
      <c r="S991" s="25">
        <f>VLOOKUP(H991,'[2]FDC1 Hyp3 taxeha1'!$A$1:$AA$43,27,0)</f>
        <v>0</v>
      </c>
      <c r="T991" s="26">
        <f t="shared" si="58"/>
        <v>0</v>
      </c>
      <c r="U991" s="26">
        <f t="shared" si="59"/>
        <v>0</v>
      </c>
      <c r="V991" s="26">
        <f t="shared" si="60"/>
        <v>0</v>
      </c>
    </row>
    <row r="992" spans="1:22" x14ac:dyDescent="0.35">
      <c r="A992" s="20">
        <v>521244</v>
      </c>
      <c r="B992" s="1" t="s">
        <v>1561</v>
      </c>
      <c r="C992" s="19" t="s">
        <v>956</v>
      </c>
      <c r="D992" s="2">
        <v>43.91</v>
      </c>
      <c r="E992" s="2">
        <v>1.99</v>
      </c>
      <c r="F992" s="2">
        <v>0</v>
      </c>
      <c r="G992" s="2">
        <v>45.9</v>
      </c>
      <c r="H992" s="19" t="s">
        <v>930</v>
      </c>
      <c r="I992" s="4">
        <v>2023</v>
      </c>
      <c r="J992" s="4">
        <v>1</v>
      </c>
      <c r="K992" s="21">
        <v>1</v>
      </c>
      <c r="L992" s="1" t="s">
        <v>1608</v>
      </c>
      <c r="M992" s="19" t="s">
        <v>1609</v>
      </c>
      <c r="N992" s="4">
        <v>1</v>
      </c>
      <c r="O992" s="4">
        <v>1</v>
      </c>
      <c r="P992" s="5">
        <v>45040</v>
      </c>
      <c r="Q992" s="25">
        <f>VLOOKUP(H992,'[2]FDC1 zone Hyp1'!$A$2:$Y$43,24,0)</f>
        <v>112.64</v>
      </c>
      <c r="R992" s="25">
        <f>VLOOKUP(H992,'[2]FDC2 zone Hyp2'!$A$2:$AA$43,24,0)</f>
        <v>117.29</v>
      </c>
      <c r="S992" s="25">
        <f>VLOOKUP(H992,'[2]FDC1 Hyp3 taxeha1'!$A$1:$AA$43,27,0)</f>
        <v>0</v>
      </c>
      <c r="T992" s="26">
        <f t="shared" si="58"/>
        <v>112.64</v>
      </c>
      <c r="U992" s="26">
        <f t="shared" si="59"/>
        <v>117.29</v>
      </c>
      <c r="V992" s="26">
        <f t="shared" si="60"/>
        <v>0</v>
      </c>
    </row>
    <row r="993" spans="1:22" x14ac:dyDescent="0.35">
      <c r="A993" s="20">
        <v>521245</v>
      </c>
      <c r="B993" s="1" t="s">
        <v>1203</v>
      </c>
      <c r="C993" s="19" t="s">
        <v>220</v>
      </c>
      <c r="D993" s="2">
        <v>335.29</v>
      </c>
      <c r="E993" s="2">
        <v>63.68</v>
      </c>
      <c r="F993" s="2">
        <v>0</v>
      </c>
      <c r="G993" s="2">
        <v>398.97</v>
      </c>
      <c r="H993" s="19" t="s">
        <v>181</v>
      </c>
      <c r="I993" s="4">
        <v>2023</v>
      </c>
      <c r="J993" s="4">
        <v>4</v>
      </c>
      <c r="K993" s="21">
        <v>4</v>
      </c>
      <c r="L993" s="1" t="s">
        <v>1608</v>
      </c>
      <c r="M993" s="19" t="s">
        <v>1609</v>
      </c>
      <c r="N993" s="4">
        <v>1</v>
      </c>
      <c r="O993" s="4">
        <v>1</v>
      </c>
      <c r="P993" s="5">
        <v>45040</v>
      </c>
      <c r="Q993" s="25">
        <f>VLOOKUP(H993,'[2]FDC1 zone Hyp1'!$A$2:$Y$43,24,0)</f>
        <v>58.01</v>
      </c>
      <c r="R993" s="25">
        <f>VLOOKUP(H993,'[2]FDC2 zone Hyp2'!$A$2:$AA$43,24,0)</f>
        <v>62.43</v>
      </c>
      <c r="S993" s="25">
        <f>VLOOKUP(H993,'[2]FDC1 Hyp3 taxeha1'!$A$1:$AA$43,27,0)</f>
        <v>0</v>
      </c>
      <c r="T993" s="26">
        <f t="shared" si="58"/>
        <v>232.04</v>
      </c>
      <c r="U993" s="26">
        <f t="shared" si="59"/>
        <v>249.72</v>
      </c>
      <c r="V993" s="26">
        <f t="shared" si="60"/>
        <v>0</v>
      </c>
    </row>
    <row r="994" spans="1:22" x14ac:dyDescent="0.35">
      <c r="A994" s="20">
        <v>521246</v>
      </c>
      <c r="B994" s="1" t="s">
        <v>1317</v>
      </c>
      <c r="C994" s="19" t="s">
        <v>446</v>
      </c>
      <c r="D994" s="2">
        <v>0</v>
      </c>
      <c r="E994" s="2">
        <v>21.53</v>
      </c>
      <c r="F994" s="2">
        <v>0</v>
      </c>
      <c r="G994" s="2">
        <v>21.53</v>
      </c>
      <c r="H994" s="19" t="s">
        <v>88</v>
      </c>
      <c r="I994" s="4">
        <v>2023</v>
      </c>
      <c r="J994" s="4">
        <v>1</v>
      </c>
      <c r="K994" s="21">
        <v>1</v>
      </c>
      <c r="L994" s="1" t="s">
        <v>1608</v>
      </c>
      <c r="M994" s="19" t="s">
        <v>1609</v>
      </c>
      <c r="N994" s="4">
        <v>1</v>
      </c>
      <c r="O994" s="4">
        <v>1</v>
      </c>
      <c r="P994" s="5">
        <v>45040</v>
      </c>
      <c r="Q994" s="25">
        <f>VLOOKUP(H994,'[2]FDC1 zone Hyp1'!$A$2:$Y$43,24,0)</f>
        <v>48.63</v>
      </c>
      <c r="R994" s="25">
        <f>VLOOKUP(H994,'[2]FDC2 zone Hyp2'!$A$2:$AA$43,24,0)</f>
        <v>53.52</v>
      </c>
      <c r="S994" s="25">
        <f>VLOOKUP(H994,'[2]FDC1 Hyp3 taxeha1'!$A$1:$AA$43,27,0)</f>
        <v>0</v>
      </c>
      <c r="T994" s="26">
        <f t="shared" si="58"/>
        <v>48.63</v>
      </c>
      <c r="U994" s="26">
        <f t="shared" si="59"/>
        <v>53.52</v>
      </c>
      <c r="V994" s="26">
        <f t="shared" si="60"/>
        <v>0</v>
      </c>
    </row>
    <row r="995" spans="1:22" x14ac:dyDescent="0.35">
      <c r="A995" s="20">
        <v>521248</v>
      </c>
      <c r="B995" s="1" t="s">
        <v>1304</v>
      </c>
      <c r="C995" s="19" t="s">
        <v>442</v>
      </c>
      <c r="D995" s="2">
        <v>494.12</v>
      </c>
      <c r="E995" s="2">
        <v>109.83</v>
      </c>
      <c r="F995" s="2">
        <v>0</v>
      </c>
      <c r="G995" s="2">
        <v>603.95000000000005</v>
      </c>
      <c r="H995" s="19" t="s">
        <v>111</v>
      </c>
      <c r="I995" s="4">
        <v>2023</v>
      </c>
      <c r="J995" s="4">
        <v>8</v>
      </c>
      <c r="K995" s="21">
        <v>8</v>
      </c>
      <c r="L995" s="1" t="s">
        <v>1608</v>
      </c>
      <c r="M995" s="19" t="s">
        <v>1609</v>
      </c>
      <c r="N995" s="4">
        <v>8</v>
      </c>
      <c r="O995" s="4">
        <v>1</v>
      </c>
      <c r="P995" s="5">
        <v>45040</v>
      </c>
      <c r="Q995" s="25">
        <f>VLOOKUP(H995,'[2]FDC1 zone Hyp1'!$A$2:$Y$43,24,0)</f>
        <v>83.82</v>
      </c>
      <c r="R995" s="25">
        <f>VLOOKUP(H995,'[2]FDC2 zone Hyp2'!$A$2:$AA$43,24,0)</f>
        <v>88.42</v>
      </c>
      <c r="S995" s="25">
        <f>VLOOKUP(H995,'[2]FDC1 Hyp3 taxeha1'!$A$1:$AA$43,27,0)</f>
        <v>0</v>
      </c>
      <c r="T995" s="26">
        <f t="shared" si="58"/>
        <v>670.56</v>
      </c>
      <c r="U995" s="26">
        <f t="shared" si="59"/>
        <v>707.36</v>
      </c>
      <c r="V995" s="26">
        <f t="shared" si="60"/>
        <v>0</v>
      </c>
    </row>
    <row r="996" spans="1:22" x14ac:dyDescent="0.35">
      <c r="A996" s="20">
        <v>521249</v>
      </c>
      <c r="B996" s="1" t="s">
        <v>193</v>
      </c>
      <c r="C996" s="19" t="s">
        <v>759</v>
      </c>
      <c r="D996" s="2">
        <v>145.05000000000001</v>
      </c>
      <c r="E996" s="2">
        <v>396.31</v>
      </c>
      <c r="F996" s="2">
        <v>0</v>
      </c>
      <c r="G996" s="2">
        <v>541.36</v>
      </c>
      <c r="H996" s="19" t="s">
        <v>754</v>
      </c>
      <c r="I996" s="4">
        <v>2023</v>
      </c>
      <c r="J996" s="4">
        <v>40</v>
      </c>
      <c r="K996" s="21">
        <v>40</v>
      </c>
      <c r="L996" s="1" t="s">
        <v>1608</v>
      </c>
      <c r="M996" s="19" t="s">
        <v>1609</v>
      </c>
      <c r="N996" s="4">
        <v>23</v>
      </c>
      <c r="O996" s="4">
        <v>1</v>
      </c>
      <c r="P996" s="5">
        <v>45040</v>
      </c>
      <c r="Q996" s="25">
        <f>VLOOKUP(H996,'[2]FDC1 zone Hyp1'!$A$2:$Y$43,24,0)</f>
        <v>18.399999999999999</v>
      </c>
      <c r="R996" s="25">
        <f>VLOOKUP(H996,'[2]FDC2 zone Hyp2'!$A$2:$AA$43,24,0)</f>
        <v>23.05</v>
      </c>
      <c r="S996" s="25">
        <f>VLOOKUP(H996,'[2]FDC1 Hyp3 taxeha1'!$A$1:$AA$43,27,0)</f>
        <v>0</v>
      </c>
      <c r="T996" s="26">
        <f t="shared" si="58"/>
        <v>736</v>
      </c>
      <c r="U996" s="26">
        <f t="shared" si="59"/>
        <v>922</v>
      </c>
      <c r="V996" s="26">
        <f t="shared" si="60"/>
        <v>0</v>
      </c>
    </row>
    <row r="997" spans="1:22" x14ac:dyDescent="0.35">
      <c r="A997" s="20">
        <v>521250</v>
      </c>
      <c r="B997" s="1" t="s">
        <v>1409</v>
      </c>
      <c r="C997" s="19" t="s">
        <v>581</v>
      </c>
      <c r="D997" s="2">
        <v>67.02</v>
      </c>
      <c r="E997" s="2">
        <v>22.2</v>
      </c>
      <c r="F997" s="2">
        <v>0</v>
      </c>
      <c r="G997" s="2">
        <v>89.22</v>
      </c>
      <c r="H997" s="19" t="s">
        <v>88</v>
      </c>
      <c r="I997" s="4">
        <v>2023</v>
      </c>
      <c r="J997" s="4">
        <v>1</v>
      </c>
      <c r="K997" s="21">
        <v>1</v>
      </c>
      <c r="L997" s="1" t="s">
        <v>1608</v>
      </c>
      <c r="M997" s="19" t="s">
        <v>1609</v>
      </c>
      <c r="N997" s="4">
        <v>1</v>
      </c>
      <c r="O997" s="4">
        <v>1</v>
      </c>
      <c r="P997" s="5">
        <v>45040</v>
      </c>
      <c r="Q997" s="25">
        <f>VLOOKUP(H997,'[2]FDC1 zone Hyp1'!$A$2:$Y$43,24,0)</f>
        <v>48.63</v>
      </c>
      <c r="R997" s="25">
        <f>VLOOKUP(H997,'[2]FDC2 zone Hyp2'!$A$2:$AA$43,24,0)</f>
        <v>53.52</v>
      </c>
      <c r="S997" s="25">
        <f>VLOOKUP(H997,'[2]FDC1 Hyp3 taxeha1'!$A$1:$AA$43,27,0)</f>
        <v>0</v>
      </c>
      <c r="T997" s="26">
        <f t="shared" si="58"/>
        <v>48.63</v>
      </c>
      <c r="U997" s="26">
        <f t="shared" si="59"/>
        <v>53.52</v>
      </c>
      <c r="V997" s="26">
        <f t="shared" si="60"/>
        <v>0</v>
      </c>
    </row>
    <row r="998" spans="1:22" x14ac:dyDescent="0.35">
      <c r="A998" s="20">
        <v>521251</v>
      </c>
      <c r="B998" s="1" t="s">
        <v>1374</v>
      </c>
      <c r="C998" s="19" t="s">
        <v>593</v>
      </c>
      <c r="D998" s="2">
        <v>762.4</v>
      </c>
      <c r="E998" s="2">
        <v>95.59</v>
      </c>
      <c r="F998" s="2">
        <v>0</v>
      </c>
      <c r="G998" s="2">
        <v>857.99</v>
      </c>
      <c r="H998" s="19" t="s">
        <v>88</v>
      </c>
      <c r="I998" s="4">
        <v>2023</v>
      </c>
      <c r="J998" s="4">
        <v>6</v>
      </c>
      <c r="K998" s="21">
        <v>9</v>
      </c>
      <c r="L998" s="1" t="s">
        <v>1608</v>
      </c>
      <c r="M998" s="19" t="s">
        <v>1609</v>
      </c>
      <c r="N998" s="4">
        <v>3</v>
      </c>
      <c r="O998" s="4">
        <v>1</v>
      </c>
      <c r="P998" s="5">
        <v>45040</v>
      </c>
      <c r="Q998" s="25">
        <f>VLOOKUP(H998,'[2]FDC1 zone Hyp1'!$A$2:$Y$43,24,0)</f>
        <v>48.63</v>
      </c>
      <c r="R998" s="25">
        <f>VLOOKUP(H998,'[2]FDC2 zone Hyp2'!$A$2:$AA$43,24,0)</f>
        <v>53.52</v>
      </c>
      <c r="S998" s="25">
        <f>VLOOKUP(H998,'[2]FDC1 Hyp3 taxeha1'!$A$1:$AA$43,27,0)</f>
        <v>0</v>
      </c>
      <c r="T998" s="26">
        <f t="shared" si="58"/>
        <v>437.67</v>
      </c>
      <c r="U998" s="26">
        <f t="shared" si="59"/>
        <v>481.68</v>
      </c>
      <c r="V998" s="26">
        <f t="shared" si="60"/>
        <v>0</v>
      </c>
    </row>
    <row r="999" spans="1:22" x14ac:dyDescent="0.35">
      <c r="A999" s="20">
        <v>521252</v>
      </c>
      <c r="B999" s="1" t="s">
        <v>1219</v>
      </c>
      <c r="C999" s="19" t="s">
        <v>270</v>
      </c>
      <c r="D999" s="2">
        <v>617.23</v>
      </c>
      <c r="E999" s="2">
        <v>213.95</v>
      </c>
      <c r="F999" s="2">
        <v>0</v>
      </c>
      <c r="G999" s="2">
        <v>831.18</v>
      </c>
      <c r="H999" s="19" t="s">
        <v>265</v>
      </c>
      <c r="I999" s="4">
        <v>2023</v>
      </c>
      <c r="J999" s="4">
        <v>15</v>
      </c>
      <c r="K999" s="21">
        <v>22</v>
      </c>
      <c r="L999" s="1" t="s">
        <v>1608</v>
      </c>
      <c r="M999" s="19" t="s">
        <v>1609</v>
      </c>
      <c r="N999" s="4">
        <v>22</v>
      </c>
      <c r="O999" s="4">
        <v>1</v>
      </c>
      <c r="P999" s="5">
        <v>45040</v>
      </c>
      <c r="Q999" s="25">
        <f>VLOOKUP(H999,'[2]FDC1 zone Hyp1'!$A$2:$Y$43,24,0)</f>
        <v>126.44</v>
      </c>
      <c r="R999" s="25">
        <f>VLOOKUP(H999,'[2]FDC2 zone Hyp2'!$A$2:$AA$43,24,0)</f>
        <v>130.44</v>
      </c>
      <c r="S999" s="25">
        <f>VLOOKUP(H999,'[2]FDC1 Hyp3 taxeha1'!$A$1:$AA$43,27,0)</f>
        <v>0</v>
      </c>
      <c r="T999" s="26">
        <f t="shared" si="58"/>
        <v>2781.68</v>
      </c>
      <c r="U999" s="26">
        <f t="shared" si="59"/>
        <v>2869.68</v>
      </c>
      <c r="V999" s="26">
        <f t="shared" si="60"/>
        <v>0</v>
      </c>
    </row>
    <row r="1000" spans="1:22" x14ac:dyDescent="0.35">
      <c r="A1000" s="20">
        <v>521256</v>
      </c>
      <c r="B1000" s="1" t="s">
        <v>1268</v>
      </c>
      <c r="C1000" s="19" t="s">
        <v>343</v>
      </c>
      <c r="D1000" s="2">
        <v>128.26</v>
      </c>
      <c r="E1000" s="2">
        <v>3.3</v>
      </c>
      <c r="F1000" s="2">
        <v>0</v>
      </c>
      <c r="G1000" s="2">
        <v>131.56</v>
      </c>
      <c r="H1000" s="19" t="s">
        <v>332</v>
      </c>
      <c r="I1000" s="4">
        <v>2023</v>
      </c>
      <c r="J1000" s="4">
        <v>2</v>
      </c>
      <c r="K1000" s="21">
        <v>2</v>
      </c>
      <c r="L1000" s="1" t="s">
        <v>1608</v>
      </c>
      <c r="M1000" s="19" t="s">
        <v>1609</v>
      </c>
      <c r="N1000" s="4">
        <v>2</v>
      </c>
      <c r="O1000" s="4">
        <v>1</v>
      </c>
      <c r="P1000" s="5">
        <v>45040</v>
      </c>
      <c r="Q1000" s="25">
        <f>VLOOKUP(H1000,'[2]FDC1 zone Hyp1'!$A$2:$Y$43,24,0)</f>
        <v>0</v>
      </c>
      <c r="R1000" s="25">
        <f>VLOOKUP(H1000,'[2]FDC2 zone Hyp2'!$A$2:$AA$43,24,0)</f>
        <v>0</v>
      </c>
      <c r="S1000" s="25">
        <f>VLOOKUP(H1000,'[2]FDC1 Hyp3 taxeha1'!$A$1:$AA$43,27,0)</f>
        <v>0</v>
      </c>
      <c r="T1000" s="26">
        <f t="shared" si="58"/>
        <v>0</v>
      </c>
      <c r="U1000" s="26">
        <f t="shared" si="59"/>
        <v>0</v>
      </c>
      <c r="V1000" s="26">
        <f t="shared" si="60"/>
        <v>0</v>
      </c>
    </row>
    <row r="1001" spans="1:22" x14ac:dyDescent="0.35">
      <c r="A1001" s="20">
        <v>521257</v>
      </c>
      <c r="B1001" s="1" t="s">
        <v>1428</v>
      </c>
      <c r="C1001" s="19" t="s">
        <v>652</v>
      </c>
      <c r="D1001" s="2">
        <v>171.77</v>
      </c>
      <c r="E1001" s="2">
        <v>65.95</v>
      </c>
      <c r="F1001" s="2">
        <v>0</v>
      </c>
      <c r="G1001" s="2">
        <v>237.72</v>
      </c>
      <c r="H1001" s="19" t="s">
        <v>643</v>
      </c>
      <c r="I1001" s="4">
        <v>2023</v>
      </c>
      <c r="J1001" s="4">
        <v>10</v>
      </c>
      <c r="K1001" s="21">
        <v>10</v>
      </c>
      <c r="L1001" s="1" t="s">
        <v>1608</v>
      </c>
      <c r="M1001" s="19" t="s">
        <v>1609</v>
      </c>
      <c r="N1001" s="4">
        <v>6</v>
      </c>
      <c r="O1001" s="4">
        <v>1</v>
      </c>
      <c r="P1001" s="5">
        <v>45040</v>
      </c>
      <c r="Q1001" s="25">
        <f>VLOOKUP(H1001,'[2]FDC1 zone Hyp1'!$A$2:$Y$43,24,0)</f>
        <v>86.94</v>
      </c>
      <c r="R1001" s="25">
        <f>VLOOKUP(H1001,'[2]FDC2 zone Hyp2'!$A$2:$AA$43,24,0)</f>
        <v>90.88</v>
      </c>
      <c r="S1001" s="25">
        <f>VLOOKUP(H1001,'[2]FDC1 Hyp3 taxeha1'!$A$1:$AA$43,27,0)</f>
        <v>0</v>
      </c>
      <c r="T1001" s="26">
        <f t="shared" si="58"/>
        <v>869.4</v>
      </c>
      <c r="U1001" s="26">
        <f t="shared" si="59"/>
        <v>908.8</v>
      </c>
      <c r="V1001" s="26">
        <f t="shared" si="60"/>
        <v>0</v>
      </c>
    </row>
    <row r="1002" spans="1:22" x14ac:dyDescent="0.35">
      <c r="A1002" s="20">
        <v>521258</v>
      </c>
      <c r="B1002" s="1" t="s">
        <v>1456</v>
      </c>
      <c r="C1002" s="19" t="s">
        <v>767</v>
      </c>
      <c r="D1002" s="2">
        <v>16.86</v>
      </c>
      <c r="E1002" s="2">
        <v>7.74</v>
      </c>
      <c r="F1002" s="2">
        <v>0</v>
      </c>
      <c r="G1002" s="2">
        <v>24.6</v>
      </c>
      <c r="H1002" s="19" t="s">
        <v>787</v>
      </c>
      <c r="I1002" s="4">
        <v>2023</v>
      </c>
      <c r="J1002" s="4">
        <v>3</v>
      </c>
      <c r="K1002" s="21">
        <v>3</v>
      </c>
      <c r="L1002" s="1" t="s">
        <v>1608</v>
      </c>
      <c r="M1002" s="19" t="s">
        <v>1609</v>
      </c>
      <c r="N1002" s="4">
        <v>3</v>
      </c>
      <c r="O1002" s="4">
        <v>1</v>
      </c>
      <c r="P1002" s="5">
        <v>45040</v>
      </c>
      <c r="Q1002" s="25">
        <f>VLOOKUP(H1002,'[2]FDC1 zone Hyp1'!$A$2:$Y$43,24,0)</f>
        <v>0</v>
      </c>
      <c r="R1002" s="25">
        <f>VLOOKUP(H1002,'[2]FDC2 zone Hyp2'!$A$2:$AA$43,24,0)</f>
        <v>0</v>
      </c>
      <c r="S1002" s="25">
        <f>VLOOKUP(H1002,'[2]FDC1 Hyp3 taxeha1'!$A$1:$AA$43,27,0)</f>
        <v>0</v>
      </c>
      <c r="T1002" s="26">
        <f t="shared" si="58"/>
        <v>0</v>
      </c>
      <c r="U1002" s="26">
        <f t="shared" si="59"/>
        <v>0</v>
      </c>
      <c r="V1002" s="26">
        <f t="shared" si="60"/>
        <v>0</v>
      </c>
    </row>
    <row r="1003" spans="1:22" x14ac:dyDescent="0.35">
      <c r="A1003" s="20">
        <v>521259</v>
      </c>
      <c r="B1003" s="1" t="s">
        <v>1459</v>
      </c>
      <c r="C1003" s="19" t="s">
        <v>767</v>
      </c>
      <c r="D1003" s="2">
        <v>39.520000000000003</v>
      </c>
      <c r="E1003" s="2">
        <v>2.84</v>
      </c>
      <c r="F1003" s="2">
        <v>0</v>
      </c>
      <c r="G1003" s="2">
        <v>42.36</v>
      </c>
      <c r="H1003" s="19" t="s">
        <v>754</v>
      </c>
      <c r="I1003" s="4">
        <v>2023</v>
      </c>
      <c r="J1003" s="4">
        <v>4</v>
      </c>
      <c r="K1003" s="21">
        <v>5</v>
      </c>
      <c r="L1003" s="1" t="s">
        <v>1608</v>
      </c>
      <c r="M1003" s="19" t="s">
        <v>1609</v>
      </c>
      <c r="N1003" s="4">
        <v>4</v>
      </c>
      <c r="O1003" s="4">
        <v>1</v>
      </c>
      <c r="P1003" s="5">
        <v>45040</v>
      </c>
      <c r="Q1003" s="25">
        <f>VLOOKUP(H1003,'[2]FDC1 zone Hyp1'!$A$2:$Y$43,24,0)</f>
        <v>18.399999999999999</v>
      </c>
      <c r="R1003" s="25">
        <f>VLOOKUP(H1003,'[2]FDC2 zone Hyp2'!$A$2:$AA$43,24,0)</f>
        <v>23.05</v>
      </c>
      <c r="S1003" s="25">
        <f>VLOOKUP(H1003,'[2]FDC1 Hyp3 taxeha1'!$A$1:$AA$43,27,0)</f>
        <v>0</v>
      </c>
      <c r="T1003" s="26">
        <f t="shared" si="58"/>
        <v>92</v>
      </c>
      <c r="U1003" s="26">
        <f t="shared" si="59"/>
        <v>115.25</v>
      </c>
      <c r="V1003" s="26">
        <f t="shared" si="60"/>
        <v>0</v>
      </c>
    </row>
    <row r="1004" spans="1:22" x14ac:dyDescent="0.35">
      <c r="A1004" s="20">
        <v>521260</v>
      </c>
      <c r="B1004" s="1" t="s">
        <v>1115</v>
      </c>
      <c r="C1004" s="19" t="s">
        <v>76</v>
      </c>
      <c r="D1004" s="2">
        <v>95.14</v>
      </c>
      <c r="E1004" s="2">
        <v>3.73</v>
      </c>
      <c r="F1004" s="2">
        <v>0</v>
      </c>
      <c r="G1004" s="2">
        <v>98.87</v>
      </c>
      <c r="H1004" s="19" t="s">
        <v>367</v>
      </c>
      <c r="I1004" s="4">
        <v>2023</v>
      </c>
      <c r="J1004" s="4">
        <v>2</v>
      </c>
      <c r="K1004" s="21">
        <v>2</v>
      </c>
      <c r="L1004" s="1" t="s">
        <v>1608</v>
      </c>
      <c r="M1004" s="19" t="s">
        <v>1609</v>
      </c>
      <c r="N1004" s="4">
        <v>1</v>
      </c>
      <c r="O1004" s="4">
        <v>1</v>
      </c>
      <c r="P1004" s="5">
        <v>45040</v>
      </c>
      <c r="Q1004" s="25">
        <f>VLOOKUP(H1004,'[2]FDC1 zone Hyp1'!$A$2:$Y$43,24,0)</f>
        <v>64.040000000000006</v>
      </c>
      <c r="R1004" s="25">
        <f>VLOOKUP(H1004,'[2]FDC2 zone Hyp2'!$A$2:$AA$43,24,0)</f>
        <v>69.069999999999993</v>
      </c>
      <c r="S1004" s="25">
        <f>VLOOKUP(H1004,'[2]FDC1 Hyp3 taxeha1'!$A$1:$AA$43,27,0)</f>
        <v>0</v>
      </c>
      <c r="T1004" s="26">
        <f t="shared" si="58"/>
        <v>128.08000000000001</v>
      </c>
      <c r="U1004" s="26">
        <f t="shared" si="59"/>
        <v>138.13999999999999</v>
      </c>
      <c r="V1004" s="26">
        <f t="shared" si="60"/>
        <v>0</v>
      </c>
    </row>
    <row r="1005" spans="1:22" x14ac:dyDescent="0.35">
      <c r="A1005" s="20">
        <v>521262</v>
      </c>
      <c r="B1005" s="1" t="s">
        <v>1404</v>
      </c>
      <c r="C1005" s="19" t="s">
        <v>606</v>
      </c>
      <c r="D1005" s="2">
        <v>416.07</v>
      </c>
      <c r="E1005" s="2">
        <v>325.41000000000003</v>
      </c>
      <c r="F1005" s="2">
        <v>0</v>
      </c>
      <c r="G1005" s="2">
        <v>741.48</v>
      </c>
      <c r="H1005" s="19" t="s">
        <v>88</v>
      </c>
      <c r="I1005" s="4">
        <v>2023</v>
      </c>
      <c r="J1005" s="4">
        <v>5</v>
      </c>
      <c r="K1005" s="21">
        <v>7</v>
      </c>
      <c r="L1005" s="1" t="s">
        <v>1608</v>
      </c>
      <c r="M1005" s="19" t="s">
        <v>1609</v>
      </c>
      <c r="N1005" s="4">
        <v>7</v>
      </c>
      <c r="O1005" s="4">
        <v>1</v>
      </c>
      <c r="P1005" s="5">
        <v>45040</v>
      </c>
      <c r="Q1005" s="25">
        <f>VLOOKUP(H1005,'[2]FDC1 zone Hyp1'!$A$2:$Y$43,24,0)</f>
        <v>48.63</v>
      </c>
      <c r="R1005" s="25">
        <f>VLOOKUP(H1005,'[2]FDC2 zone Hyp2'!$A$2:$AA$43,24,0)</f>
        <v>53.52</v>
      </c>
      <c r="S1005" s="25">
        <f>VLOOKUP(H1005,'[2]FDC1 Hyp3 taxeha1'!$A$1:$AA$43,27,0)</f>
        <v>0</v>
      </c>
      <c r="T1005" s="26">
        <f t="shared" si="58"/>
        <v>340.41</v>
      </c>
      <c r="U1005" s="26">
        <f t="shared" si="59"/>
        <v>374.64000000000004</v>
      </c>
      <c r="V1005" s="26">
        <f t="shared" si="60"/>
        <v>0</v>
      </c>
    </row>
    <row r="1006" spans="1:22" x14ac:dyDescent="0.35">
      <c r="A1006" s="20">
        <v>521263</v>
      </c>
      <c r="B1006" s="1" t="s">
        <v>1079</v>
      </c>
      <c r="C1006" s="19" t="s">
        <v>762</v>
      </c>
      <c r="D1006" s="2">
        <v>0</v>
      </c>
      <c r="E1006" s="2">
        <v>102</v>
      </c>
      <c r="F1006" s="2">
        <v>0</v>
      </c>
      <c r="G1006" s="2">
        <v>102</v>
      </c>
      <c r="H1006" s="19" t="s">
        <v>754</v>
      </c>
      <c r="I1006" s="4">
        <v>2023</v>
      </c>
      <c r="J1006" s="4">
        <v>15</v>
      </c>
      <c r="K1006" s="21">
        <v>18</v>
      </c>
      <c r="L1006" s="1" t="s">
        <v>1608</v>
      </c>
      <c r="M1006" s="19" t="s">
        <v>1609</v>
      </c>
      <c r="N1006" s="4">
        <v>18</v>
      </c>
      <c r="O1006" s="4">
        <v>1</v>
      </c>
      <c r="P1006" s="5">
        <v>45040</v>
      </c>
      <c r="Q1006" s="25">
        <f>VLOOKUP(H1006,'[2]FDC1 zone Hyp1'!$A$2:$Y$43,24,0)</f>
        <v>18.399999999999999</v>
      </c>
      <c r="R1006" s="25">
        <f>VLOOKUP(H1006,'[2]FDC2 zone Hyp2'!$A$2:$AA$43,24,0)</f>
        <v>23.05</v>
      </c>
      <c r="S1006" s="25">
        <f>VLOOKUP(H1006,'[2]FDC1 Hyp3 taxeha1'!$A$1:$AA$43,27,0)</f>
        <v>0</v>
      </c>
      <c r="T1006" s="26">
        <f t="shared" si="58"/>
        <v>331.2</v>
      </c>
      <c r="U1006" s="26">
        <f t="shared" si="59"/>
        <v>414.90000000000003</v>
      </c>
      <c r="V1006" s="26">
        <f t="shared" si="60"/>
        <v>0</v>
      </c>
    </row>
    <row r="1007" spans="1:22" x14ac:dyDescent="0.35">
      <c r="A1007" s="20">
        <v>521264</v>
      </c>
      <c r="B1007" s="1" t="s">
        <v>1544</v>
      </c>
      <c r="C1007" s="19" t="s">
        <v>951</v>
      </c>
      <c r="D1007" s="2">
        <v>219.76</v>
      </c>
      <c r="E1007" s="2">
        <v>6.06</v>
      </c>
      <c r="F1007" s="2">
        <v>0</v>
      </c>
      <c r="G1007" s="2">
        <v>225.82</v>
      </c>
      <c r="H1007" s="19" t="s">
        <v>930</v>
      </c>
      <c r="I1007" s="4">
        <v>2023</v>
      </c>
      <c r="J1007" s="4">
        <v>5</v>
      </c>
      <c r="K1007" s="21">
        <v>5</v>
      </c>
      <c r="L1007" s="1" t="s">
        <v>1608</v>
      </c>
      <c r="M1007" s="19" t="s">
        <v>1609</v>
      </c>
      <c r="N1007" s="4">
        <v>3</v>
      </c>
      <c r="O1007" s="4">
        <v>1</v>
      </c>
      <c r="P1007" s="5">
        <v>45040</v>
      </c>
      <c r="Q1007" s="25">
        <f>VLOOKUP(H1007,'[2]FDC1 zone Hyp1'!$A$2:$Y$43,24,0)</f>
        <v>112.64</v>
      </c>
      <c r="R1007" s="25">
        <f>VLOOKUP(H1007,'[2]FDC2 zone Hyp2'!$A$2:$AA$43,24,0)</f>
        <v>117.29</v>
      </c>
      <c r="S1007" s="25">
        <f>VLOOKUP(H1007,'[2]FDC1 Hyp3 taxeha1'!$A$1:$AA$43,27,0)</f>
        <v>0</v>
      </c>
      <c r="T1007" s="26">
        <f t="shared" si="58"/>
        <v>563.20000000000005</v>
      </c>
      <c r="U1007" s="26">
        <f t="shared" si="59"/>
        <v>586.45000000000005</v>
      </c>
      <c r="V1007" s="26">
        <f t="shared" si="60"/>
        <v>0</v>
      </c>
    </row>
    <row r="1008" spans="1:22" x14ac:dyDescent="0.35">
      <c r="A1008" s="20">
        <v>521265</v>
      </c>
      <c r="B1008" s="1" t="s">
        <v>1524</v>
      </c>
      <c r="C1008" s="19" t="s">
        <v>892</v>
      </c>
      <c r="D1008" s="2">
        <v>97.94</v>
      </c>
      <c r="E1008" s="2">
        <v>27.7</v>
      </c>
      <c r="F1008" s="2">
        <v>0</v>
      </c>
      <c r="G1008" s="2">
        <v>125.64</v>
      </c>
      <c r="H1008" s="19" t="s">
        <v>54</v>
      </c>
      <c r="I1008" s="4">
        <v>2023</v>
      </c>
      <c r="J1008" s="4">
        <v>1</v>
      </c>
      <c r="K1008" s="21">
        <v>1</v>
      </c>
      <c r="L1008" s="1" t="s">
        <v>1608</v>
      </c>
      <c r="M1008" s="19" t="s">
        <v>1609</v>
      </c>
      <c r="O1008" s="4">
        <v>1</v>
      </c>
      <c r="P1008" s="5">
        <v>45040</v>
      </c>
      <c r="Q1008" s="25">
        <f>VLOOKUP(H1008,'[2]FDC1 zone Hyp1'!$A$2:$Y$43,24,0)</f>
        <v>0</v>
      </c>
      <c r="R1008" s="25">
        <f>VLOOKUP(H1008,'[2]FDC2 zone Hyp2'!$A$2:$AA$43,24,0)</f>
        <v>0</v>
      </c>
      <c r="S1008" s="25">
        <f>VLOOKUP(H1008,'[2]FDC1 Hyp3 taxeha1'!$A$1:$AA$43,27,0)</f>
        <v>0</v>
      </c>
      <c r="T1008" s="26">
        <f t="shared" si="58"/>
        <v>0</v>
      </c>
      <c r="U1008" s="26">
        <f t="shared" si="59"/>
        <v>0</v>
      </c>
      <c r="V1008" s="26">
        <f t="shared" si="60"/>
        <v>0</v>
      </c>
    </row>
    <row r="1009" spans="1:22" x14ac:dyDescent="0.35">
      <c r="A1009" s="20">
        <v>521266</v>
      </c>
      <c r="B1009" s="1" t="s">
        <v>1393</v>
      </c>
      <c r="C1009" s="19" t="s">
        <v>579</v>
      </c>
      <c r="D1009" s="2">
        <v>900.97</v>
      </c>
      <c r="E1009" s="2">
        <v>352.32</v>
      </c>
      <c r="F1009" s="2">
        <v>0</v>
      </c>
      <c r="G1009" s="2">
        <v>1253.29</v>
      </c>
      <c r="H1009" s="19" t="s">
        <v>88</v>
      </c>
      <c r="I1009" s="4">
        <v>2023</v>
      </c>
      <c r="J1009" s="4">
        <v>20</v>
      </c>
      <c r="K1009" s="21">
        <v>20</v>
      </c>
      <c r="L1009" s="1" t="s">
        <v>1608</v>
      </c>
      <c r="M1009" s="19" t="s">
        <v>1609</v>
      </c>
      <c r="N1009" s="4">
        <v>20</v>
      </c>
      <c r="O1009" s="4">
        <v>1</v>
      </c>
      <c r="P1009" s="5">
        <v>45040</v>
      </c>
      <c r="Q1009" s="25">
        <f>VLOOKUP(H1009,'[2]FDC1 zone Hyp1'!$A$2:$Y$43,24,0)</f>
        <v>48.63</v>
      </c>
      <c r="R1009" s="25">
        <f>VLOOKUP(H1009,'[2]FDC2 zone Hyp2'!$A$2:$AA$43,24,0)</f>
        <v>53.52</v>
      </c>
      <c r="S1009" s="25">
        <f>VLOOKUP(H1009,'[2]FDC1 Hyp3 taxeha1'!$A$1:$AA$43,27,0)</f>
        <v>0</v>
      </c>
      <c r="T1009" s="26">
        <f t="shared" si="58"/>
        <v>972.6</v>
      </c>
      <c r="U1009" s="26">
        <f t="shared" si="59"/>
        <v>1070.4000000000001</v>
      </c>
      <c r="V1009" s="26">
        <f t="shared" si="60"/>
        <v>0</v>
      </c>
    </row>
    <row r="1010" spans="1:22" x14ac:dyDescent="0.35">
      <c r="A1010" s="20">
        <v>521267</v>
      </c>
      <c r="B1010" s="1" t="s">
        <v>1563</v>
      </c>
      <c r="C1010" s="19" t="s">
        <v>967</v>
      </c>
      <c r="D1010" s="2">
        <v>0</v>
      </c>
      <c r="E1010" s="2">
        <v>11.2</v>
      </c>
      <c r="F1010" s="2">
        <v>0</v>
      </c>
      <c r="G1010" s="2">
        <v>11.2</v>
      </c>
      <c r="H1010" s="19" t="s">
        <v>930</v>
      </c>
      <c r="I1010" s="4">
        <v>2023</v>
      </c>
      <c r="J1010" s="4">
        <v>1</v>
      </c>
      <c r="K1010" s="21">
        <v>1</v>
      </c>
      <c r="L1010" s="1" t="s">
        <v>1608</v>
      </c>
      <c r="M1010" s="19" t="s">
        <v>1609</v>
      </c>
      <c r="O1010" s="4">
        <v>1</v>
      </c>
      <c r="P1010" s="5">
        <v>45040</v>
      </c>
      <c r="Q1010" s="25">
        <f>VLOOKUP(H1010,'[2]FDC1 zone Hyp1'!$A$2:$Y$43,24,0)</f>
        <v>112.64</v>
      </c>
      <c r="R1010" s="25">
        <f>VLOOKUP(H1010,'[2]FDC2 zone Hyp2'!$A$2:$AA$43,24,0)</f>
        <v>117.29</v>
      </c>
      <c r="S1010" s="25">
        <f>VLOOKUP(H1010,'[2]FDC1 Hyp3 taxeha1'!$A$1:$AA$43,27,0)</f>
        <v>0</v>
      </c>
      <c r="T1010" s="26">
        <f t="shared" si="58"/>
        <v>112.64</v>
      </c>
      <c r="U1010" s="26">
        <f t="shared" si="59"/>
        <v>117.29</v>
      </c>
      <c r="V1010" s="26">
        <f t="shared" si="60"/>
        <v>0</v>
      </c>
    </row>
    <row r="1011" spans="1:22" x14ac:dyDescent="0.35">
      <c r="A1011" s="20">
        <v>521268</v>
      </c>
      <c r="B1011" s="1" t="s">
        <v>1084</v>
      </c>
      <c r="C1011" s="19" t="s">
        <v>342</v>
      </c>
      <c r="D1011" s="2">
        <v>53.8</v>
      </c>
      <c r="E1011" s="2">
        <v>0.24</v>
      </c>
      <c r="F1011" s="2">
        <v>0</v>
      </c>
      <c r="G1011" s="2">
        <v>54.04</v>
      </c>
      <c r="H1011" s="19" t="s">
        <v>754</v>
      </c>
      <c r="I1011" s="4">
        <v>2023</v>
      </c>
      <c r="J1011" s="4">
        <v>1</v>
      </c>
      <c r="K1011" s="21">
        <v>2</v>
      </c>
      <c r="L1011" s="1" t="s">
        <v>1608</v>
      </c>
      <c r="M1011" s="19" t="s">
        <v>1609</v>
      </c>
      <c r="N1011" s="4">
        <v>1</v>
      </c>
      <c r="O1011" s="4">
        <v>1</v>
      </c>
      <c r="P1011" s="5">
        <v>45040</v>
      </c>
      <c r="Q1011" s="25">
        <f>VLOOKUP(H1011,'[2]FDC1 zone Hyp1'!$A$2:$Y$43,24,0)</f>
        <v>18.399999999999999</v>
      </c>
      <c r="R1011" s="25">
        <f>VLOOKUP(H1011,'[2]FDC2 zone Hyp2'!$A$2:$AA$43,24,0)</f>
        <v>23.05</v>
      </c>
      <c r="S1011" s="25">
        <f>VLOOKUP(H1011,'[2]FDC1 Hyp3 taxeha1'!$A$1:$AA$43,27,0)</f>
        <v>0</v>
      </c>
      <c r="T1011" s="26">
        <f t="shared" si="58"/>
        <v>36.799999999999997</v>
      </c>
      <c r="U1011" s="26">
        <f t="shared" si="59"/>
        <v>46.1</v>
      </c>
      <c r="V1011" s="26">
        <f t="shared" si="60"/>
        <v>0</v>
      </c>
    </row>
    <row r="1012" spans="1:22" customFormat="1" hidden="1" x14ac:dyDescent="0.35">
      <c r="A1012" s="3"/>
      <c r="B1012" s="1" t="s">
        <v>1292</v>
      </c>
      <c r="C1012" s="1"/>
      <c r="D1012" s="2">
        <v>0</v>
      </c>
      <c r="E1012" s="2">
        <v>56.63</v>
      </c>
      <c r="F1012" s="2">
        <v>0</v>
      </c>
      <c r="G1012" s="2">
        <v>56.63</v>
      </c>
      <c r="H1012" s="1"/>
      <c r="I1012" s="4">
        <v>2023</v>
      </c>
      <c r="J1012" s="4">
        <v>20</v>
      </c>
      <c r="K1012" s="4"/>
      <c r="L1012" s="1"/>
      <c r="M1012" s="1"/>
      <c r="N1012" s="4"/>
      <c r="O1012" s="4"/>
      <c r="P1012" s="5"/>
    </row>
    <row r="1013" spans="1:22" customFormat="1" hidden="1" x14ac:dyDescent="0.35">
      <c r="A1013" s="3"/>
      <c r="B1013" s="1" t="s">
        <v>1292</v>
      </c>
      <c r="C1013" s="1"/>
      <c r="D1013" s="2">
        <v>0</v>
      </c>
      <c r="E1013" s="2">
        <v>56.63</v>
      </c>
      <c r="F1013" s="2">
        <v>0</v>
      </c>
      <c r="G1013" s="2">
        <v>56.63</v>
      </c>
      <c r="H1013" s="1"/>
      <c r="I1013" s="4">
        <v>2023</v>
      </c>
      <c r="J1013" s="4">
        <v>20</v>
      </c>
      <c r="K1013" s="4"/>
      <c r="L1013" s="1"/>
      <c r="M1013" s="1"/>
      <c r="N1013" s="4"/>
      <c r="O1013" s="4"/>
      <c r="P1013" s="5"/>
    </row>
    <row r="1014" spans="1:22" x14ac:dyDescent="0.35">
      <c r="A1014" s="20">
        <v>521272</v>
      </c>
      <c r="B1014" s="1" t="s">
        <v>1533</v>
      </c>
      <c r="C1014" s="19" t="s">
        <v>927</v>
      </c>
      <c r="D1014" s="2">
        <v>612</v>
      </c>
      <c r="E1014" s="2">
        <v>845.95</v>
      </c>
      <c r="F1014" s="2">
        <v>0</v>
      </c>
      <c r="G1014" s="2">
        <v>1457.95</v>
      </c>
      <c r="H1014" s="19" t="s">
        <v>910</v>
      </c>
      <c r="I1014" s="4">
        <v>2023</v>
      </c>
      <c r="J1014" s="4">
        <v>40</v>
      </c>
      <c r="K1014" s="21">
        <v>48</v>
      </c>
      <c r="L1014" s="1" t="s">
        <v>1608</v>
      </c>
      <c r="M1014" s="19" t="s">
        <v>1609</v>
      </c>
      <c r="N1014" s="4">
        <v>47</v>
      </c>
      <c r="O1014" s="4">
        <v>1</v>
      </c>
      <c r="P1014" s="5">
        <v>45040</v>
      </c>
      <c r="Q1014" s="25">
        <f>VLOOKUP(H1014,'[2]FDC1 zone Hyp1'!$A$2:$Y$43,24,0)</f>
        <v>60.57</v>
      </c>
      <c r="R1014" s="25">
        <f>VLOOKUP(H1014,'[2]FDC2 zone Hyp2'!$A$2:$AA$43,24,0)</f>
        <v>65.290000000000006</v>
      </c>
      <c r="S1014" s="25">
        <f>VLOOKUP(H1014,'[2]FDC1 Hyp3 taxeha1'!$A$1:$AA$43,27,0)</f>
        <v>0</v>
      </c>
      <c r="T1014" s="26">
        <f t="shared" ref="T1014:T1015" si="61">$K1014*Q1014</f>
        <v>2907.36</v>
      </c>
      <c r="U1014" s="26">
        <f>$K1014*R1014</f>
        <v>3133.92</v>
      </c>
      <c r="V1014" s="26">
        <f>$K1014*S1014</f>
        <v>0</v>
      </c>
    </row>
    <row r="1015" spans="1:22" x14ac:dyDescent="0.35">
      <c r="A1015" s="20">
        <v>521273</v>
      </c>
      <c r="B1015" s="1" t="s">
        <v>1071</v>
      </c>
      <c r="C1015" s="19" t="s">
        <v>76</v>
      </c>
      <c r="D1015" s="2">
        <v>97.29</v>
      </c>
      <c r="E1015" s="2">
        <v>82.78</v>
      </c>
      <c r="F1015" s="2">
        <v>0</v>
      </c>
      <c r="G1015" s="2">
        <v>180.07</v>
      </c>
      <c r="H1015" s="19" t="s">
        <v>72</v>
      </c>
      <c r="I1015" s="4">
        <v>2023</v>
      </c>
      <c r="J1015" s="4">
        <v>10</v>
      </c>
      <c r="K1015" s="21">
        <v>10</v>
      </c>
      <c r="L1015" s="1" t="s">
        <v>1608</v>
      </c>
      <c r="M1015" s="19" t="s">
        <v>1609</v>
      </c>
      <c r="N1015" s="4">
        <v>7</v>
      </c>
      <c r="O1015" s="4">
        <v>1</v>
      </c>
      <c r="P1015" s="5">
        <v>45040</v>
      </c>
      <c r="Q1015" s="25">
        <f>VLOOKUP(H1015,'[2]FDC1 zone Hyp1'!$A$2:$Y$43,24,0)</f>
        <v>29.56</v>
      </c>
      <c r="R1015" s="25">
        <f>VLOOKUP(H1015,'[2]FDC2 zone Hyp2'!$A$2:$AA$43,24,0)</f>
        <v>33.909999999999997</v>
      </c>
      <c r="S1015" s="25">
        <f>VLOOKUP(H1015,'[2]FDC1 Hyp3 taxeha1'!$A$1:$AA$43,27,0)</f>
        <v>0</v>
      </c>
      <c r="T1015" s="26">
        <f t="shared" si="61"/>
        <v>295.59999999999997</v>
      </c>
      <c r="U1015" s="26">
        <f>$K1015*R1015</f>
        <v>339.09999999999997</v>
      </c>
      <c r="V1015" s="26">
        <f>$K1015*S1015</f>
        <v>0</v>
      </c>
    </row>
    <row r="1016" spans="1:22" customFormat="1" hidden="1" x14ac:dyDescent="0.35">
      <c r="A1016" s="3"/>
      <c r="B1016" s="1" t="s">
        <v>1296</v>
      </c>
      <c r="C1016" s="1"/>
      <c r="D1016" s="2">
        <v>6</v>
      </c>
      <c r="E1016" s="2">
        <v>48</v>
      </c>
      <c r="F1016" s="2">
        <v>0</v>
      </c>
      <c r="G1016" s="2">
        <v>54</v>
      </c>
      <c r="H1016" s="1"/>
      <c r="I1016" s="4">
        <v>2023</v>
      </c>
      <c r="J1016" s="4">
        <v>25</v>
      </c>
      <c r="K1016" s="4"/>
      <c r="L1016" s="1"/>
      <c r="M1016" s="1"/>
      <c r="N1016" s="4"/>
      <c r="O1016" s="4"/>
      <c r="P1016" s="5"/>
    </row>
    <row r="1017" spans="1:22" x14ac:dyDescent="0.35">
      <c r="A1017" s="20">
        <v>521275</v>
      </c>
      <c r="B1017" s="1" t="s">
        <v>1251</v>
      </c>
      <c r="C1017" s="19" t="s">
        <v>1620</v>
      </c>
      <c r="D1017" s="2">
        <v>153.09</v>
      </c>
      <c r="E1017" s="2">
        <v>11.6</v>
      </c>
      <c r="F1017" s="2">
        <v>0</v>
      </c>
      <c r="G1017" s="2">
        <v>164.69</v>
      </c>
      <c r="H1017" s="19" t="s">
        <v>332</v>
      </c>
      <c r="I1017" s="4">
        <v>2023</v>
      </c>
      <c r="J1017" s="4">
        <v>1</v>
      </c>
      <c r="K1017" s="21">
        <v>1</v>
      </c>
      <c r="L1017" s="1" t="s">
        <v>1608</v>
      </c>
      <c r="M1017" s="19" t="s">
        <v>1609</v>
      </c>
      <c r="O1017" s="4">
        <v>1</v>
      </c>
      <c r="P1017" s="5">
        <v>45040</v>
      </c>
      <c r="Q1017" s="25">
        <f>VLOOKUP(H1017,'[2]FDC1 zone Hyp1'!$A$2:$Y$43,24,0)</f>
        <v>0</v>
      </c>
      <c r="R1017" s="25">
        <f>VLOOKUP(H1017,'[2]FDC2 zone Hyp2'!$A$2:$AA$43,24,0)</f>
        <v>0</v>
      </c>
      <c r="S1017" s="25">
        <f>VLOOKUP(H1017,'[2]FDC1 Hyp3 taxeha1'!$A$1:$AA$43,27,0)</f>
        <v>0</v>
      </c>
      <c r="T1017" s="26">
        <f t="shared" ref="T1017:T1080" si="62">$K1017*Q1017</f>
        <v>0</v>
      </c>
      <c r="U1017" s="26">
        <f t="shared" ref="U1017:U1048" si="63">$K1017*R1017</f>
        <v>0</v>
      </c>
      <c r="V1017" s="26">
        <f t="shared" ref="V1017:V1048" si="64">$K1017*S1017</f>
        <v>0</v>
      </c>
    </row>
    <row r="1018" spans="1:22" x14ac:dyDescent="0.35">
      <c r="A1018" s="20">
        <v>521276</v>
      </c>
      <c r="B1018" s="1" t="s">
        <v>1581</v>
      </c>
      <c r="C1018" s="19" t="s">
        <v>972</v>
      </c>
      <c r="D1018" s="2">
        <v>520.20000000000005</v>
      </c>
      <c r="E1018" s="2">
        <v>10</v>
      </c>
      <c r="F1018" s="2">
        <v>0</v>
      </c>
      <c r="G1018" s="2">
        <v>530.20000000000005</v>
      </c>
      <c r="H1018" s="19" t="s">
        <v>999</v>
      </c>
      <c r="I1018" s="4">
        <v>2023</v>
      </c>
      <c r="J1018" s="4">
        <v>4</v>
      </c>
      <c r="K1018" s="21">
        <v>4</v>
      </c>
      <c r="L1018" s="1" t="s">
        <v>1608</v>
      </c>
      <c r="M1018" s="19" t="s">
        <v>1609</v>
      </c>
      <c r="O1018" s="4">
        <v>1</v>
      </c>
      <c r="P1018" s="5">
        <v>45040</v>
      </c>
      <c r="Q1018" s="25">
        <f>VLOOKUP(H1018,'[2]FDC1 zone Hyp1'!$A$2:$Y$43,24,0)</f>
        <v>15.58</v>
      </c>
      <c r="R1018" s="25">
        <f>VLOOKUP(H1018,'[2]FDC2 zone Hyp2'!$A$2:$AA$43,24,0)</f>
        <v>20.76</v>
      </c>
      <c r="S1018" s="25">
        <f>VLOOKUP(H1018,'[2]FDC1 Hyp3 taxeha1'!$A$1:$AA$43,27,0)</f>
        <v>0</v>
      </c>
      <c r="T1018" s="26">
        <f t="shared" si="62"/>
        <v>62.32</v>
      </c>
      <c r="U1018" s="26">
        <f t="shared" si="63"/>
        <v>83.04</v>
      </c>
      <c r="V1018" s="26">
        <f t="shared" si="64"/>
        <v>0</v>
      </c>
    </row>
    <row r="1019" spans="1:22" x14ac:dyDescent="0.35">
      <c r="A1019" s="20">
        <v>521279</v>
      </c>
      <c r="B1019" s="1" t="s">
        <v>1204</v>
      </c>
      <c r="C1019" s="19" t="s">
        <v>182</v>
      </c>
      <c r="D1019" s="2">
        <v>0</v>
      </c>
      <c r="E1019" s="2">
        <v>61.5</v>
      </c>
      <c r="F1019" s="2">
        <v>0</v>
      </c>
      <c r="G1019" s="2">
        <v>61.5</v>
      </c>
      <c r="H1019" s="19" t="s">
        <v>181</v>
      </c>
      <c r="I1019" s="4">
        <v>2023</v>
      </c>
      <c r="J1019" s="4">
        <v>3</v>
      </c>
      <c r="K1019" s="21">
        <v>3</v>
      </c>
      <c r="L1019" s="1" t="s">
        <v>1608</v>
      </c>
      <c r="M1019" s="19" t="s">
        <v>1609</v>
      </c>
      <c r="N1019" s="4">
        <v>2</v>
      </c>
      <c r="O1019" s="4">
        <v>1</v>
      </c>
      <c r="P1019" s="5">
        <v>45040</v>
      </c>
      <c r="Q1019" s="25">
        <f>VLOOKUP(H1019,'[2]FDC1 zone Hyp1'!$A$2:$Y$43,24,0)</f>
        <v>58.01</v>
      </c>
      <c r="R1019" s="25">
        <f>VLOOKUP(H1019,'[2]FDC2 zone Hyp2'!$A$2:$AA$43,24,0)</f>
        <v>62.43</v>
      </c>
      <c r="S1019" s="25">
        <f>VLOOKUP(H1019,'[2]FDC1 Hyp3 taxeha1'!$A$1:$AA$43,27,0)</f>
        <v>0</v>
      </c>
      <c r="T1019" s="26">
        <f t="shared" si="62"/>
        <v>174.03</v>
      </c>
      <c r="U1019" s="26">
        <f t="shared" si="63"/>
        <v>187.29</v>
      </c>
      <c r="V1019" s="26">
        <f t="shared" si="64"/>
        <v>0</v>
      </c>
    </row>
    <row r="1020" spans="1:22" x14ac:dyDescent="0.35">
      <c r="A1020" s="20">
        <v>521280</v>
      </c>
      <c r="B1020" s="1" t="s">
        <v>1215</v>
      </c>
      <c r="C1020" s="19" t="s">
        <v>182</v>
      </c>
      <c r="D1020" s="2">
        <v>407.32</v>
      </c>
      <c r="E1020" s="2">
        <v>86.35</v>
      </c>
      <c r="F1020" s="2">
        <v>0</v>
      </c>
      <c r="G1020" s="2">
        <v>493.67</v>
      </c>
      <c r="H1020" s="19" t="s">
        <v>265</v>
      </c>
      <c r="I1020" s="4">
        <v>2023</v>
      </c>
      <c r="J1020" s="4">
        <v>3</v>
      </c>
      <c r="K1020" s="21">
        <v>4</v>
      </c>
      <c r="L1020" s="1" t="s">
        <v>1608</v>
      </c>
      <c r="M1020" s="19" t="s">
        <v>1609</v>
      </c>
      <c r="N1020" s="4">
        <v>2</v>
      </c>
      <c r="O1020" s="4">
        <v>1</v>
      </c>
      <c r="P1020" s="5">
        <v>45040</v>
      </c>
      <c r="Q1020" s="25">
        <f>VLOOKUP(H1020,'[2]FDC1 zone Hyp1'!$A$2:$Y$43,24,0)</f>
        <v>126.44</v>
      </c>
      <c r="R1020" s="25">
        <f>VLOOKUP(H1020,'[2]FDC2 zone Hyp2'!$A$2:$AA$43,24,0)</f>
        <v>130.44</v>
      </c>
      <c r="S1020" s="25">
        <f>VLOOKUP(H1020,'[2]FDC1 Hyp3 taxeha1'!$A$1:$AA$43,27,0)</f>
        <v>0</v>
      </c>
      <c r="T1020" s="26">
        <f t="shared" si="62"/>
        <v>505.76</v>
      </c>
      <c r="U1020" s="26">
        <f t="shared" si="63"/>
        <v>521.76</v>
      </c>
      <c r="V1020" s="26">
        <f t="shared" si="64"/>
        <v>0</v>
      </c>
    </row>
    <row r="1021" spans="1:22" x14ac:dyDescent="0.35">
      <c r="A1021" s="20">
        <v>521282</v>
      </c>
      <c r="B1021" s="1" t="s">
        <v>1492</v>
      </c>
      <c r="C1021" s="19" t="s">
        <v>993</v>
      </c>
      <c r="D1021" s="2">
        <v>189.59</v>
      </c>
      <c r="E1021" s="2">
        <v>835.59</v>
      </c>
      <c r="F1021" s="2">
        <v>0</v>
      </c>
      <c r="G1021" s="2">
        <v>1025.18</v>
      </c>
      <c r="H1021" s="19" t="s">
        <v>980</v>
      </c>
      <c r="I1021" s="4">
        <v>2023</v>
      </c>
      <c r="J1021" s="4">
        <v>40</v>
      </c>
      <c r="K1021" s="21">
        <v>40</v>
      </c>
      <c r="L1021" s="1" t="s">
        <v>1608</v>
      </c>
      <c r="M1021" s="19" t="s">
        <v>1609</v>
      </c>
      <c r="N1021" s="4">
        <v>20</v>
      </c>
      <c r="O1021" s="4">
        <v>1</v>
      </c>
      <c r="P1021" s="5">
        <v>45040</v>
      </c>
      <c r="Q1021" s="25">
        <f>VLOOKUP(H1021,'[2]FDC1 zone Hyp1'!$A$2:$Y$43,24,0)</f>
        <v>0</v>
      </c>
      <c r="R1021" s="25">
        <f>VLOOKUP(H1021,'[2]FDC2 zone Hyp2'!$A$2:$AA$43,24,0)</f>
        <v>0</v>
      </c>
      <c r="S1021" s="25">
        <f>VLOOKUP(H1021,'[2]FDC1 Hyp3 taxeha1'!$A$1:$AA$43,27,0)</f>
        <v>0</v>
      </c>
      <c r="T1021" s="26">
        <f t="shared" si="62"/>
        <v>0</v>
      </c>
      <c r="U1021" s="26">
        <f t="shared" si="63"/>
        <v>0</v>
      </c>
      <c r="V1021" s="26">
        <f t="shared" si="64"/>
        <v>0</v>
      </c>
    </row>
    <row r="1022" spans="1:22" x14ac:dyDescent="0.35">
      <c r="A1022" s="20">
        <v>521283</v>
      </c>
      <c r="B1022" s="1" t="s">
        <v>1481</v>
      </c>
      <c r="C1022" s="19" t="s">
        <v>788</v>
      </c>
      <c r="D1022" s="2">
        <v>48</v>
      </c>
      <c r="E1022" s="2">
        <v>20.22</v>
      </c>
      <c r="F1022" s="2">
        <v>0</v>
      </c>
      <c r="G1022" s="2">
        <v>68.22</v>
      </c>
      <c r="H1022" s="19" t="s">
        <v>787</v>
      </c>
      <c r="I1022" s="4">
        <v>2023</v>
      </c>
      <c r="J1022" s="4">
        <v>4</v>
      </c>
      <c r="K1022" s="21">
        <v>4</v>
      </c>
      <c r="L1022" s="1" t="s">
        <v>1608</v>
      </c>
      <c r="M1022" s="19" t="s">
        <v>1609</v>
      </c>
      <c r="N1022" s="4">
        <v>1</v>
      </c>
      <c r="O1022" s="4">
        <v>1</v>
      </c>
      <c r="P1022" s="5">
        <v>45040</v>
      </c>
      <c r="Q1022" s="25">
        <f>VLOOKUP(H1022,'[2]FDC1 zone Hyp1'!$A$2:$Y$43,24,0)</f>
        <v>0</v>
      </c>
      <c r="R1022" s="25">
        <f>VLOOKUP(H1022,'[2]FDC2 zone Hyp2'!$A$2:$AA$43,24,0)</f>
        <v>0</v>
      </c>
      <c r="S1022" s="25">
        <f>VLOOKUP(H1022,'[2]FDC1 Hyp3 taxeha1'!$A$1:$AA$43,27,0)</f>
        <v>0</v>
      </c>
      <c r="T1022" s="26">
        <f t="shared" si="62"/>
        <v>0</v>
      </c>
      <c r="U1022" s="26">
        <f t="shared" si="63"/>
        <v>0</v>
      </c>
      <c r="V1022" s="26">
        <f t="shared" si="64"/>
        <v>0</v>
      </c>
    </row>
    <row r="1023" spans="1:22" x14ac:dyDescent="0.35">
      <c r="A1023" s="20">
        <v>521285</v>
      </c>
      <c r="B1023" s="1" t="s">
        <v>1088</v>
      </c>
      <c r="C1023" s="19" t="s">
        <v>916</v>
      </c>
      <c r="D1023" s="2">
        <v>0</v>
      </c>
      <c r="E1023" s="2">
        <v>16.84</v>
      </c>
      <c r="F1023" s="2">
        <v>0</v>
      </c>
      <c r="G1023" s="2">
        <v>16.84</v>
      </c>
      <c r="H1023" s="19" t="s">
        <v>910</v>
      </c>
      <c r="I1023" s="4">
        <v>2023</v>
      </c>
      <c r="J1023" s="4">
        <v>3</v>
      </c>
      <c r="K1023" s="21">
        <v>3</v>
      </c>
      <c r="L1023" s="1" t="s">
        <v>1608</v>
      </c>
      <c r="M1023" s="19" t="s">
        <v>1609</v>
      </c>
      <c r="N1023" s="4">
        <v>2</v>
      </c>
      <c r="O1023" s="4">
        <v>1</v>
      </c>
      <c r="P1023" s="5">
        <v>45040</v>
      </c>
      <c r="Q1023" s="25">
        <f>VLOOKUP(H1023,'[2]FDC1 zone Hyp1'!$A$2:$Y$43,24,0)</f>
        <v>60.57</v>
      </c>
      <c r="R1023" s="25">
        <f>VLOOKUP(H1023,'[2]FDC2 zone Hyp2'!$A$2:$AA$43,24,0)</f>
        <v>65.290000000000006</v>
      </c>
      <c r="S1023" s="25">
        <f>VLOOKUP(H1023,'[2]FDC1 Hyp3 taxeha1'!$A$1:$AA$43,27,0)</f>
        <v>0</v>
      </c>
      <c r="T1023" s="26">
        <f t="shared" si="62"/>
        <v>181.71</v>
      </c>
      <c r="U1023" s="26">
        <f t="shared" si="63"/>
        <v>195.87</v>
      </c>
      <c r="V1023" s="26">
        <f t="shared" si="64"/>
        <v>0</v>
      </c>
    </row>
    <row r="1024" spans="1:22" x14ac:dyDescent="0.35">
      <c r="A1024" s="20">
        <v>521286</v>
      </c>
      <c r="B1024" s="1" t="s">
        <v>1066</v>
      </c>
      <c r="C1024" s="19" t="s">
        <v>304</v>
      </c>
      <c r="D1024" s="2">
        <v>71.62</v>
      </c>
      <c r="E1024" s="2">
        <v>0</v>
      </c>
      <c r="F1024" s="2">
        <v>0</v>
      </c>
      <c r="G1024" s="2">
        <v>71.62</v>
      </c>
      <c r="H1024" s="19" t="s">
        <v>43</v>
      </c>
      <c r="I1024" s="4">
        <v>2023</v>
      </c>
      <c r="J1024" s="4">
        <v>2</v>
      </c>
      <c r="K1024" s="21">
        <v>2</v>
      </c>
      <c r="L1024" s="1" t="s">
        <v>1608</v>
      </c>
      <c r="M1024" s="19" t="s">
        <v>1609</v>
      </c>
      <c r="N1024" s="4">
        <v>1</v>
      </c>
      <c r="O1024" s="4">
        <v>1</v>
      </c>
      <c r="P1024" s="5">
        <v>45040</v>
      </c>
      <c r="Q1024" s="25">
        <f>VLOOKUP(H1024,'[2]FDC1 zone Hyp1'!$A$2:$Y$43,24,0)</f>
        <v>50.56</v>
      </c>
      <c r="R1024" s="25">
        <f>VLOOKUP(H1024,'[2]FDC2 zone Hyp2'!$A$2:$AA$43,24,0)</f>
        <v>54.94</v>
      </c>
      <c r="S1024" s="25">
        <f>VLOOKUP(H1024,'[2]FDC1 Hyp3 taxeha1'!$A$1:$AA$43,27,0)</f>
        <v>0</v>
      </c>
      <c r="T1024" s="26">
        <f t="shared" si="62"/>
        <v>101.12</v>
      </c>
      <c r="U1024" s="26">
        <f t="shared" si="63"/>
        <v>109.88</v>
      </c>
      <c r="V1024" s="26">
        <f t="shared" si="64"/>
        <v>0</v>
      </c>
    </row>
    <row r="1025" spans="1:22" x14ac:dyDescent="0.35">
      <c r="A1025" s="20">
        <v>521288</v>
      </c>
      <c r="B1025" s="1" t="s">
        <v>1341</v>
      </c>
      <c r="C1025" s="19" t="s">
        <v>1348</v>
      </c>
      <c r="D1025" s="2">
        <v>24.51</v>
      </c>
      <c r="E1025" s="2">
        <v>50.48</v>
      </c>
      <c r="F1025" s="2">
        <v>0</v>
      </c>
      <c r="G1025" s="2">
        <v>74.989999999999995</v>
      </c>
      <c r="H1025" s="19" t="s">
        <v>492</v>
      </c>
      <c r="I1025" s="4">
        <v>2023</v>
      </c>
      <c r="J1025" s="4">
        <v>4</v>
      </c>
      <c r="K1025" s="21">
        <v>5</v>
      </c>
      <c r="L1025" s="1" t="s">
        <v>1608</v>
      </c>
      <c r="M1025" s="19" t="s">
        <v>1609</v>
      </c>
      <c r="N1025" s="4">
        <v>4</v>
      </c>
      <c r="O1025" s="4">
        <v>1</v>
      </c>
      <c r="P1025" s="5">
        <v>45040</v>
      </c>
      <c r="Q1025" s="25">
        <f>VLOOKUP(H1025,'[2]FDC1 zone Hyp1'!$A$2:$Y$43,24,0)</f>
        <v>96.97</v>
      </c>
      <c r="R1025" s="25">
        <f>VLOOKUP(H1025,'[2]FDC2 zone Hyp2'!$A$2:$AA$43,24,0)</f>
        <v>101.32</v>
      </c>
      <c r="S1025" s="25">
        <f>VLOOKUP(H1025,'[2]FDC1 Hyp3 taxeha1'!$A$1:$AA$43,27,0)</f>
        <v>0</v>
      </c>
      <c r="T1025" s="26">
        <f t="shared" si="62"/>
        <v>484.85</v>
      </c>
      <c r="U1025" s="26">
        <f t="shared" si="63"/>
        <v>506.59999999999997</v>
      </c>
      <c r="V1025" s="26">
        <f t="shared" si="64"/>
        <v>0</v>
      </c>
    </row>
    <row r="1026" spans="1:22" x14ac:dyDescent="0.35">
      <c r="A1026" s="20">
        <v>521289</v>
      </c>
      <c r="B1026" s="1" t="s">
        <v>1057</v>
      </c>
      <c r="C1026" s="19" t="s">
        <v>60</v>
      </c>
      <c r="D1026" s="2">
        <v>230.57</v>
      </c>
      <c r="E1026" s="2">
        <v>113.27</v>
      </c>
      <c r="F1026" s="2">
        <v>0</v>
      </c>
      <c r="G1026" s="2">
        <v>343.84</v>
      </c>
      <c r="H1026" s="19" t="s">
        <v>910</v>
      </c>
      <c r="I1026" s="4">
        <v>2023</v>
      </c>
      <c r="J1026" s="4">
        <v>5</v>
      </c>
      <c r="K1026" s="21">
        <v>5</v>
      </c>
      <c r="L1026" s="1" t="s">
        <v>1608</v>
      </c>
      <c r="M1026" s="19" t="s">
        <v>1609</v>
      </c>
      <c r="N1026" s="4">
        <v>4</v>
      </c>
      <c r="O1026" s="4">
        <v>1</v>
      </c>
      <c r="P1026" s="5">
        <v>45040</v>
      </c>
      <c r="Q1026" s="25">
        <f>VLOOKUP(H1026,'[2]FDC1 zone Hyp1'!$A$2:$Y$43,24,0)</f>
        <v>60.57</v>
      </c>
      <c r="R1026" s="25">
        <f>VLOOKUP(H1026,'[2]FDC2 zone Hyp2'!$A$2:$AA$43,24,0)</f>
        <v>65.290000000000006</v>
      </c>
      <c r="S1026" s="25">
        <f>VLOOKUP(H1026,'[2]FDC1 Hyp3 taxeha1'!$A$1:$AA$43,27,0)</f>
        <v>0</v>
      </c>
      <c r="T1026" s="26">
        <f t="shared" si="62"/>
        <v>302.85000000000002</v>
      </c>
      <c r="U1026" s="26">
        <f t="shared" si="63"/>
        <v>326.45000000000005</v>
      </c>
      <c r="V1026" s="26">
        <f t="shared" si="64"/>
        <v>0</v>
      </c>
    </row>
    <row r="1027" spans="1:22" x14ac:dyDescent="0.35">
      <c r="A1027" s="20">
        <v>521290</v>
      </c>
      <c r="B1027" s="1" t="s">
        <v>1186</v>
      </c>
      <c r="C1027" s="19" t="s">
        <v>219</v>
      </c>
      <c r="D1027" s="2">
        <v>790.69</v>
      </c>
      <c r="E1027" s="2">
        <v>67.099999999999994</v>
      </c>
      <c r="F1027" s="2">
        <v>0</v>
      </c>
      <c r="G1027" s="2">
        <v>857.79</v>
      </c>
      <c r="H1027" s="19" t="s">
        <v>181</v>
      </c>
      <c r="I1027" s="4">
        <v>2023</v>
      </c>
      <c r="J1027" s="4">
        <v>6</v>
      </c>
      <c r="K1027" s="21">
        <v>6</v>
      </c>
      <c r="L1027" s="1" t="s">
        <v>1608</v>
      </c>
      <c r="M1027" s="19" t="s">
        <v>1609</v>
      </c>
      <c r="N1027" s="4">
        <v>3</v>
      </c>
      <c r="O1027" s="4">
        <v>1</v>
      </c>
      <c r="P1027" s="5">
        <v>45040</v>
      </c>
      <c r="Q1027" s="25">
        <f>VLOOKUP(H1027,'[2]FDC1 zone Hyp1'!$A$2:$Y$43,24,0)</f>
        <v>58.01</v>
      </c>
      <c r="R1027" s="25">
        <f>VLOOKUP(H1027,'[2]FDC2 zone Hyp2'!$A$2:$AA$43,24,0)</f>
        <v>62.43</v>
      </c>
      <c r="S1027" s="25">
        <f>VLOOKUP(H1027,'[2]FDC1 Hyp3 taxeha1'!$A$1:$AA$43,27,0)</f>
        <v>0</v>
      </c>
      <c r="T1027" s="26">
        <f t="shared" si="62"/>
        <v>348.06</v>
      </c>
      <c r="U1027" s="26">
        <f t="shared" si="63"/>
        <v>374.58</v>
      </c>
      <c r="V1027" s="26">
        <f t="shared" si="64"/>
        <v>0</v>
      </c>
    </row>
    <row r="1028" spans="1:22" x14ac:dyDescent="0.35">
      <c r="A1028" s="20">
        <v>521291</v>
      </c>
      <c r="B1028" s="1" t="s">
        <v>1168</v>
      </c>
      <c r="C1028" s="19" t="s">
        <v>189</v>
      </c>
      <c r="D1028" s="2">
        <v>80.98</v>
      </c>
      <c r="E1028" s="2">
        <v>0.37</v>
      </c>
      <c r="F1028" s="2">
        <v>0</v>
      </c>
      <c r="G1028" s="2">
        <v>81.349999999999994</v>
      </c>
      <c r="H1028" s="19" t="s">
        <v>181</v>
      </c>
      <c r="I1028" s="4">
        <v>2023</v>
      </c>
      <c r="J1028" s="4">
        <v>1</v>
      </c>
      <c r="K1028" s="21">
        <v>1</v>
      </c>
      <c r="L1028" s="1" t="s">
        <v>1608</v>
      </c>
      <c r="M1028" s="19" t="s">
        <v>1609</v>
      </c>
      <c r="O1028" s="4">
        <v>1</v>
      </c>
      <c r="P1028" s="5">
        <v>45040</v>
      </c>
      <c r="Q1028" s="25">
        <f>VLOOKUP(H1028,'[2]FDC1 zone Hyp1'!$A$2:$Y$43,24,0)</f>
        <v>58.01</v>
      </c>
      <c r="R1028" s="25">
        <f>VLOOKUP(H1028,'[2]FDC2 zone Hyp2'!$A$2:$AA$43,24,0)</f>
        <v>62.43</v>
      </c>
      <c r="S1028" s="25">
        <f>VLOOKUP(H1028,'[2]FDC1 Hyp3 taxeha1'!$A$1:$AA$43,27,0)</f>
        <v>0</v>
      </c>
      <c r="T1028" s="26">
        <f t="shared" si="62"/>
        <v>58.01</v>
      </c>
      <c r="U1028" s="26">
        <f t="shared" si="63"/>
        <v>62.43</v>
      </c>
      <c r="V1028" s="26">
        <f t="shared" si="64"/>
        <v>0</v>
      </c>
    </row>
    <row r="1029" spans="1:22" x14ac:dyDescent="0.35">
      <c r="A1029" s="20">
        <v>521292</v>
      </c>
      <c r="B1029" s="1" t="s">
        <v>1172</v>
      </c>
      <c r="C1029" s="19" t="s">
        <v>1205</v>
      </c>
      <c r="D1029" s="2">
        <v>35.64</v>
      </c>
      <c r="E1029" s="2">
        <v>6.78</v>
      </c>
      <c r="F1029" s="2">
        <v>0</v>
      </c>
      <c r="G1029" s="2">
        <v>42.42</v>
      </c>
      <c r="H1029" s="19" t="s">
        <v>181</v>
      </c>
      <c r="I1029" s="4">
        <v>2023</v>
      </c>
      <c r="J1029" s="4">
        <v>1</v>
      </c>
      <c r="K1029" s="21">
        <v>1</v>
      </c>
      <c r="L1029" s="1" t="s">
        <v>1608</v>
      </c>
      <c r="M1029" s="19" t="s">
        <v>1609</v>
      </c>
      <c r="O1029" s="4">
        <v>1</v>
      </c>
      <c r="P1029" s="5">
        <v>45040</v>
      </c>
      <c r="Q1029" s="25">
        <f>VLOOKUP(H1029,'[2]FDC1 zone Hyp1'!$A$2:$Y$43,24,0)</f>
        <v>58.01</v>
      </c>
      <c r="R1029" s="25">
        <f>VLOOKUP(H1029,'[2]FDC2 zone Hyp2'!$A$2:$AA$43,24,0)</f>
        <v>62.43</v>
      </c>
      <c r="S1029" s="25">
        <f>VLOOKUP(H1029,'[2]FDC1 Hyp3 taxeha1'!$A$1:$AA$43,27,0)</f>
        <v>0</v>
      </c>
      <c r="T1029" s="26">
        <f t="shared" si="62"/>
        <v>58.01</v>
      </c>
      <c r="U1029" s="26">
        <f t="shared" si="63"/>
        <v>62.43</v>
      </c>
      <c r="V1029" s="26">
        <f t="shared" si="64"/>
        <v>0</v>
      </c>
    </row>
    <row r="1030" spans="1:22" x14ac:dyDescent="0.35">
      <c r="A1030" s="20">
        <v>521294</v>
      </c>
      <c r="B1030" s="1" t="s">
        <v>1121</v>
      </c>
      <c r="C1030" s="19" t="s">
        <v>125</v>
      </c>
      <c r="D1030" s="2">
        <v>51.53</v>
      </c>
      <c r="E1030" s="2">
        <v>14.44</v>
      </c>
      <c r="F1030" s="2">
        <v>0</v>
      </c>
      <c r="G1030" s="2">
        <v>65.97</v>
      </c>
      <c r="H1030" s="19" t="s">
        <v>86</v>
      </c>
      <c r="I1030" s="4">
        <v>2023</v>
      </c>
      <c r="J1030" s="4">
        <v>1</v>
      </c>
      <c r="K1030" s="21">
        <v>1</v>
      </c>
      <c r="L1030" s="1" t="s">
        <v>1608</v>
      </c>
      <c r="M1030" s="19" t="s">
        <v>1609</v>
      </c>
      <c r="N1030" s="4">
        <v>1</v>
      </c>
      <c r="O1030" s="4">
        <v>1</v>
      </c>
      <c r="P1030" s="5">
        <v>45040</v>
      </c>
      <c r="Q1030" s="25">
        <f>VLOOKUP(H1030,'[2]FDC1 zone Hyp1'!$A$2:$Y$43,24,0)</f>
        <v>94.34</v>
      </c>
      <c r="R1030" s="25">
        <f>VLOOKUP(H1030,'[2]FDC2 zone Hyp2'!$A$2:$AA$43,24,0)</f>
        <v>98.85</v>
      </c>
      <c r="S1030" s="25">
        <f>VLOOKUP(H1030,'[2]FDC1 Hyp3 taxeha1'!$A$1:$AA$43,27,0)</f>
        <v>0</v>
      </c>
      <c r="T1030" s="26">
        <f t="shared" si="62"/>
        <v>94.34</v>
      </c>
      <c r="U1030" s="26">
        <f t="shared" si="63"/>
        <v>98.85</v>
      </c>
      <c r="V1030" s="26">
        <f t="shared" si="64"/>
        <v>0</v>
      </c>
    </row>
    <row r="1031" spans="1:22" x14ac:dyDescent="0.35">
      <c r="A1031" s="20">
        <v>521295</v>
      </c>
      <c r="B1031" s="1" t="s">
        <v>1524</v>
      </c>
      <c r="C1031" s="19" t="s">
        <v>893</v>
      </c>
      <c r="D1031" s="2">
        <v>75.34</v>
      </c>
      <c r="E1031" s="2">
        <v>24.31</v>
      </c>
      <c r="F1031" s="2">
        <v>0</v>
      </c>
      <c r="G1031" s="2">
        <v>99.65</v>
      </c>
      <c r="H1031" s="19" t="s">
        <v>54</v>
      </c>
      <c r="I1031" s="4">
        <v>2023</v>
      </c>
      <c r="J1031" s="4">
        <v>1</v>
      </c>
      <c r="K1031" s="21">
        <v>1</v>
      </c>
      <c r="L1031" s="1" t="s">
        <v>1608</v>
      </c>
      <c r="M1031" s="19" t="s">
        <v>1609</v>
      </c>
      <c r="O1031" s="4">
        <v>1</v>
      </c>
      <c r="P1031" s="5">
        <v>45040</v>
      </c>
      <c r="Q1031" s="25">
        <f>VLOOKUP(H1031,'[2]FDC1 zone Hyp1'!$A$2:$Y$43,24,0)</f>
        <v>0</v>
      </c>
      <c r="R1031" s="25">
        <f>VLOOKUP(H1031,'[2]FDC2 zone Hyp2'!$A$2:$AA$43,24,0)</f>
        <v>0</v>
      </c>
      <c r="S1031" s="25">
        <f>VLOOKUP(H1031,'[2]FDC1 Hyp3 taxeha1'!$A$1:$AA$43,27,0)</f>
        <v>0</v>
      </c>
      <c r="T1031" s="26">
        <f t="shared" si="62"/>
        <v>0</v>
      </c>
      <c r="U1031" s="26">
        <f t="shared" si="63"/>
        <v>0</v>
      </c>
      <c r="V1031" s="26">
        <f t="shared" si="64"/>
        <v>0</v>
      </c>
    </row>
    <row r="1032" spans="1:22" x14ac:dyDescent="0.35">
      <c r="A1032" s="20">
        <v>521296</v>
      </c>
      <c r="B1032" s="1" t="s">
        <v>1367</v>
      </c>
      <c r="C1032" s="19" t="s">
        <v>546</v>
      </c>
      <c r="D1032" s="2">
        <v>140.03</v>
      </c>
      <c r="E1032" s="2">
        <v>11.3</v>
      </c>
      <c r="F1032" s="2">
        <v>0</v>
      </c>
      <c r="G1032" s="2">
        <v>151.33000000000001</v>
      </c>
      <c r="H1032" s="19" t="s">
        <v>88</v>
      </c>
      <c r="I1032" s="4">
        <v>2023</v>
      </c>
      <c r="J1032" s="4">
        <v>3</v>
      </c>
      <c r="K1032" s="21">
        <v>3</v>
      </c>
      <c r="L1032" s="1" t="s">
        <v>1608</v>
      </c>
      <c r="M1032" s="19" t="s">
        <v>1609</v>
      </c>
      <c r="N1032" s="4">
        <v>2</v>
      </c>
      <c r="O1032" s="4">
        <v>1</v>
      </c>
      <c r="P1032" s="5">
        <v>45040</v>
      </c>
      <c r="Q1032" s="25">
        <f>VLOOKUP(H1032,'[2]FDC1 zone Hyp1'!$A$2:$Y$43,24,0)</f>
        <v>48.63</v>
      </c>
      <c r="R1032" s="25">
        <f>VLOOKUP(H1032,'[2]FDC2 zone Hyp2'!$A$2:$AA$43,24,0)</f>
        <v>53.52</v>
      </c>
      <c r="S1032" s="25">
        <f>VLOOKUP(H1032,'[2]FDC1 Hyp3 taxeha1'!$A$1:$AA$43,27,0)</f>
        <v>0</v>
      </c>
      <c r="T1032" s="26">
        <f t="shared" si="62"/>
        <v>145.89000000000001</v>
      </c>
      <c r="U1032" s="26">
        <f t="shared" si="63"/>
        <v>160.56</v>
      </c>
      <c r="V1032" s="26">
        <f t="shared" si="64"/>
        <v>0</v>
      </c>
    </row>
    <row r="1033" spans="1:22" x14ac:dyDescent="0.35">
      <c r="A1033" s="20">
        <v>521297</v>
      </c>
      <c r="B1033" s="1" t="s">
        <v>1377</v>
      </c>
      <c r="C1033" s="19" t="s">
        <v>558</v>
      </c>
      <c r="D1033" s="2">
        <v>437.96</v>
      </c>
      <c r="E1033" s="2">
        <v>80.03</v>
      </c>
      <c r="F1033" s="2">
        <v>0</v>
      </c>
      <c r="G1033" s="2">
        <v>517.99</v>
      </c>
      <c r="H1033" s="19" t="s">
        <v>88</v>
      </c>
      <c r="I1033" s="4">
        <v>2023</v>
      </c>
      <c r="J1033" s="4">
        <v>15</v>
      </c>
      <c r="K1033" s="21">
        <v>15</v>
      </c>
      <c r="L1033" s="1" t="s">
        <v>1608</v>
      </c>
      <c r="M1033" s="19" t="s">
        <v>1609</v>
      </c>
      <c r="N1033" s="4">
        <v>14</v>
      </c>
      <c r="O1033" s="4">
        <v>1</v>
      </c>
      <c r="P1033" s="5">
        <v>45040</v>
      </c>
      <c r="Q1033" s="25">
        <f>VLOOKUP(H1033,'[2]FDC1 zone Hyp1'!$A$2:$Y$43,24,0)</f>
        <v>48.63</v>
      </c>
      <c r="R1033" s="25">
        <f>VLOOKUP(H1033,'[2]FDC2 zone Hyp2'!$A$2:$AA$43,24,0)</f>
        <v>53.52</v>
      </c>
      <c r="S1033" s="25">
        <f>VLOOKUP(H1033,'[2]FDC1 Hyp3 taxeha1'!$A$1:$AA$43,27,0)</f>
        <v>0</v>
      </c>
      <c r="T1033" s="26">
        <f t="shared" si="62"/>
        <v>729.45</v>
      </c>
      <c r="U1033" s="26">
        <f t="shared" si="63"/>
        <v>802.80000000000007</v>
      </c>
      <c r="V1033" s="26">
        <f t="shared" si="64"/>
        <v>0</v>
      </c>
    </row>
    <row r="1034" spans="1:22" x14ac:dyDescent="0.35">
      <c r="A1034" s="20">
        <v>521299</v>
      </c>
      <c r="B1034" s="1" t="s">
        <v>1104</v>
      </c>
      <c r="C1034" s="19" t="s">
        <v>1103</v>
      </c>
      <c r="D1034" s="2">
        <v>49.32</v>
      </c>
      <c r="E1034" s="2">
        <v>29.22</v>
      </c>
      <c r="F1034" s="2">
        <v>0</v>
      </c>
      <c r="G1034" s="2">
        <v>78.540000000000006</v>
      </c>
      <c r="H1034" s="19" t="s">
        <v>5</v>
      </c>
      <c r="I1034" s="4">
        <v>2023</v>
      </c>
      <c r="J1034" s="4">
        <v>2</v>
      </c>
      <c r="K1034" s="21">
        <v>2</v>
      </c>
      <c r="L1034" s="1" t="s">
        <v>1608</v>
      </c>
      <c r="M1034" s="19" t="s">
        <v>1609</v>
      </c>
      <c r="O1034" s="4">
        <v>1</v>
      </c>
      <c r="P1034" s="5">
        <v>45040</v>
      </c>
      <c r="Q1034" s="25">
        <f>VLOOKUP(H1034,'[2]FDC1 zone Hyp1'!$A$2:$Y$43,24,0)</f>
        <v>41.51</v>
      </c>
      <c r="R1034" s="25">
        <f>VLOOKUP(H1034,'[2]FDC2 zone Hyp2'!$A$2:$AA$43,24,0)</f>
        <v>46.42</v>
      </c>
      <c r="S1034" s="25">
        <f>VLOOKUP(H1034,'[2]FDC1 Hyp3 taxeha1'!$A$1:$AA$43,27,0)</f>
        <v>0</v>
      </c>
      <c r="T1034" s="26">
        <f t="shared" si="62"/>
        <v>83.02</v>
      </c>
      <c r="U1034" s="26">
        <f t="shared" si="63"/>
        <v>92.84</v>
      </c>
      <c r="V1034" s="26">
        <f t="shared" si="64"/>
        <v>0</v>
      </c>
    </row>
    <row r="1035" spans="1:22" x14ac:dyDescent="0.35">
      <c r="A1035" s="20">
        <v>521300</v>
      </c>
      <c r="B1035" s="1" t="s">
        <v>1100</v>
      </c>
      <c r="C1035" s="19" t="s">
        <v>41</v>
      </c>
      <c r="D1035" s="2">
        <v>54.88</v>
      </c>
      <c r="E1035" s="2">
        <v>28.03</v>
      </c>
      <c r="F1035" s="2">
        <v>0</v>
      </c>
      <c r="G1035" s="2">
        <v>82.91</v>
      </c>
      <c r="H1035" s="19" t="s">
        <v>39</v>
      </c>
      <c r="I1035" s="4">
        <v>2023</v>
      </c>
      <c r="J1035" s="4">
        <v>4</v>
      </c>
      <c r="K1035" s="21">
        <v>4</v>
      </c>
      <c r="L1035" s="1" t="s">
        <v>1608</v>
      </c>
      <c r="M1035" s="19" t="s">
        <v>1609</v>
      </c>
      <c r="N1035" s="4">
        <v>2</v>
      </c>
      <c r="O1035" s="4">
        <v>1</v>
      </c>
      <c r="P1035" s="5">
        <v>45040</v>
      </c>
      <c r="Q1035" s="25">
        <f>VLOOKUP(H1035,'[2]FDC1 zone Hyp1'!$A$2:$Y$43,24,0)</f>
        <v>26.07</v>
      </c>
      <c r="R1035" s="25">
        <f>VLOOKUP(H1035,'[2]FDC2 zone Hyp2'!$A$2:$AA$43,24,0)</f>
        <v>30.29</v>
      </c>
      <c r="S1035" s="25">
        <f>VLOOKUP(H1035,'[2]FDC1 Hyp3 taxeha1'!$A$1:$AA$43,27,0)</f>
        <v>0</v>
      </c>
      <c r="T1035" s="26">
        <f t="shared" si="62"/>
        <v>104.28</v>
      </c>
      <c r="U1035" s="26">
        <f t="shared" si="63"/>
        <v>121.16</v>
      </c>
      <c r="V1035" s="26">
        <f t="shared" si="64"/>
        <v>0</v>
      </c>
    </row>
    <row r="1036" spans="1:22" x14ac:dyDescent="0.35">
      <c r="A1036" s="20">
        <v>521301</v>
      </c>
      <c r="B1036" s="1" t="s">
        <v>1542</v>
      </c>
      <c r="C1036" s="19" t="s">
        <v>790</v>
      </c>
      <c r="D1036" s="2">
        <v>275.63</v>
      </c>
      <c r="E1036" s="2">
        <v>165.24</v>
      </c>
      <c r="F1036" s="2">
        <v>0</v>
      </c>
      <c r="G1036" s="2">
        <v>440.87</v>
      </c>
      <c r="H1036" s="19" t="s">
        <v>930</v>
      </c>
      <c r="I1036" s="4">
        <v>2023</v>
      </c>
      <c r="J1036" s="4">
        <v>4</v>
      </c>
      <c r="K1036" s="21">
        <v>4</v>
      </c>
      <c r="L1036" s="1" t="s">
        <v>1608</v>
      </c>
      <c r="M1036" s="19" t="s">
        <v>1609</v>
      </c>
      <c r="N1036" s="4">
        <v>2</v>
      </c>
      <c r="O1036" s="4">
        <v>1</v>
      </c>
      <c r="P1036" s="5">
        <v>45040</v>
      </c>
      <c r="Q1036" s="25">
        <f>VLOOKUP(H1036,'[2]FDC1 zone Hyp1'!$A$2:$Y$43,24,0)</f>
        <v>112.64</v>
      </c>
      <c r="R1036" s="25">
        <f>VLOOKUP(H1036,'[2]FDC2 zone Hyp2'!$A$2:$AA$43,24,0)</f>
        <v>117.29</v>
      </c>
      <c r="S1036" s="25">
        <f>VLOOKUP(H1036,'[2]FDC1 Hyp3 taxeha1'!$A$1:$AA$43,27,0)</f>
        <v>0</v>
      </c>
      <c r="T1036" s="26">
        <f t="shared" si="62"/>
        <v>450.56</v>
      </c>
      <c r="U1036" s="26">
        <f t="shared" si="63"/>
        <v>469.16</v>
      </c>
      <c r="V1036" s="26">
        <f t="shared" si="64"/>
        <v>0</v>
      </c>
    </row>
    <row r="1037" spans="1:22" x14ac:dyDescent="0.35">
      <c r="A1037" s="20">
        <v>521302</v>
      </c>
      <c r="B1037" s="1" t="s">
        <v>1540</v>
      </c>
      <c r="C1037" s="19" t="s">
        <v>941</v>
      </c>
      <c r="D1037" s="2">
        <v>1.24</v>
      </c>
      <c r="E1037" s="2">
        <v>119.52</v>
      </c>
      <c r="F1037" s="2">
        <v>0</v>
      </c>
      <c r="G1037" s="2">
        <v>120.76</v>
      </c>
      <c r="H1037" s="19" t="s">
        <v>930</v>
      </c>
      <c r="I1037" s="4">
        <v>2023</v>
      </c>
      <c r="J1037" s="4">
        <v>5</v>
      </c>
      <c r="K1037" s="21">
        <v>5</v>
      </c>
      <c r="L1037" s="1" t="s">
        <v>1608</v>
      </c>
      <c r="M1037" s="19" t="s">
        <v>1609</v>
      </c>
      <c r="N1037" s="4">
        <v>2</v>
      </c>
      <c r="O1037" s="4">
        <v>1</v>
      </c>
      <c r="P1037" s="5">
        <v>45040</v>
      </c>
      <c r="Q1037" s="25">
        <f>VLOOKUP(H1037,'[2]FDC1 zone Hyp1'!$A$2:$Y$43,24,0)</f>
        <v>112.64</v>
      </c>
      <c r="R1037" s="25">
        <f>VLOOKUP(H1037,'[2]FDC2 zone Hyp2'!$A$2:$AA$43,24,0)</f>
        <v>117.29</v>
      </c>
      <c r="S1037" s="25">
        <f>VLOOKUP(H1037,'[2]FDC1 Hyp3 taxeha1'!$A$1:$AA$43,27,0)</f>
        <v>0</v>
      </c>
      <c r="T1037" s="26">
        <f t="shared" si="62"/>
        <v>563.20000000000005</v>
      </c>
      <c r="U1037" s="26">
        <f t="shared" si="63"/>
        <v>586.45000000000005</v>
      </c>
      <c r="V1037" s="26">
        <f t="shared" si="64"/>
        <v>0</v>
      </c>
    </row>
    <row r="1038" spans="1:22" x14ac:dyDescent="0.35">
      <c r="A1038" s="20">
        <v>521303</v>
      </c>
      <c r="B1038" s="1" t="s">
        <v>1515</v>
      </c>
      <c r="C1038" s="19" t="s">
        <v>857</v>
      </c>
      <c r="D1038" s="2">
        <v>15.84</v>
      </c>
      <c r="E1038" s="2">
        <v>24</v>
      </c>
      <c r="F1038" s="2">
        <v>0</v>
      </c>
      <c r="G1038" s="2">
        <v>39.840000000000003</v>
      </c>
      <c r="H1038" s="19" t="s">
        <v>853</v>
      </c>
      <c r="I1038" s="4">
        <v>2023</v>
      </c>
      <c r="J1038" s="4">
        <v>1</v>
      </c>
      <c r="K1038" s="21">
        <v>1</v>
      </c>
      <c r="L1038" s="1" t="s">
        <v>1608</v>
      </c>
      <c r="M1038" s="19" t="s">
        <v>1609</v>
      </c>
      <c r="N1038" s="4">
        <v>1</v>
      </c>
      <c r="O1038" s="4">
        <v>1</v>
      </c>
      <c r="P1038" s="5">
        <v>45040</v>
      </c>
      <c r="Q1038" s="25">
        <f>VLOOKUP(H1038,'[2]FDC1 zone Hyp1'!$A$2:$Y$43,24,0)</f>
        <v>0</v>
      </c>
      <c r="R1038" s="25">
        <f>VLOOKUP(H1038,'[2]FDC2 zone Hyp2'!$A$2:$AA$43,24,0)</f>
        <v>0</v>
      </c>
      <c r="S1038" s="25">
        <f>VLOOKUP(H1038,'[2]FDC1 Hyp3 taxeha1'!$A$1:$AA$43,27,0)</f>
        <v>0</v>
      </c>
      <c r="T1038" s="26">
        <f t="shared" si="62"/>
        <v>0</v>
      </c>
      <c r="U1038" s="26">
        <f t="shared" si="63"/>
        <v>0</v>
      </c>
      <c r="V1038" s="26">
        <f t="shared" si="64"/>
        <v>0</v>
      </c>
    </row>
    <row r="1039" spans="1:22" x14ac:dyDescent="0.35">
      <c r="A1039" s="20">
        <v>521305</v>
      </c>
      <c r="B1039" s="1" t="s">
        <v>1439</v>
      </c>
      <c r="C1039" s="19" t="s">
        <v>1634</v>
      </c>
      <c r="D1039" s="2">
        <v>194.39</v>
      </c>
      <c r="E1039" s="2">
        <v>54.02</v>
      </c>
      <c r="F1039" s="2">
        <v>0</v>
      </c>
      <c r="G1039" s="2">
        <v>248.41</v>
      </c>
      <c r="H1039" s="19" t="s">
        <v>661</v>
      </c>
      <c r="I1039" s="4">
        <v>2023</v>
      </c>
      <c r="J1039" s="4">
        <v>1</v>
      </c>
      <c r="K1039" s="21">
        <v>1</v>
      </c>
      <c r="L1039" s="1" t="s">
        <v>1608</v>
      </c>
      <c r="M1039" s="19" t="s">
        <v>1609</v>
      </c>
      <c r="O1039" s="4">
        <v>1</v>
      </c>
      <c r="P1039" s="5">
        <v>45040</v>
      </c>
      <c r="Q1039" s="25">
        <f>VLOOKUP(H1039,'[2]FDC1 zone Hyp1'!$A$2:$Y$43,24,0)</f>
        <v>37.119999999999997</v>
      </c>
      <c r="R1039" s="25">
        <f>VLOOKUP(H1039,'[2]FDC2 zone Hyp2'!$A$2:$AA$43,24,0)</f>
        <v>41.76</v>
      </c>
      <c r="S1039" s="25">
        <f>VLOOKUP(H1039,'[2]FDC1 Hyp3 taxeha1'!$A$1:$AA$43,27,0)</f>
        <v>0</v>
      </c>
      <c r="T1039" s="26">
        <f t="shared" si="62"/>
        <v>37.119999999999997</v>
      </c>
      <c r="U1039" s="26">
        <f t="shared" si="63"/>
        <v>41.76</v>
      </c>
      <c r="V1039" s="26">
        <f t="shared" si="64"/>
        <v>0</v>
      </c>
    </row>
    <row r="1040" spans="1:22" x14ac:dyDescent="0.35">
      <c r="A1040" s="20">
        <v>521306</v>
      </c>
      <c r="B1040" s="1" t="s">
        <v>1456</v>
      </c>
      <c r="C1040" s="19" t="s">
        <v>758</v>
      </c>
      <c r="D1040" s="2">
        <v>20.18</v>
      </c>
      <c r="E1040" s="2">
        <v>7.28</v>
      </c>
      <c r="F1040" s="2">
        <v>0</v>
      </c>
      <c r="G1040" s="2">
        <v>27.46</v>
      </c>
      <c r="H1040" s="19" t="s">
        <v>754</v>
      </c>
      <c r="I1040" s="4">
        <v>2023</v>
      </c>
      <c r="J1040" s="4">
        <v>4</v>
      </c>
      <c r="K1040" s="21">
        <v>4</v>
      </c>
      <c r="L1040" s="1" t="s">
        <v>1608</v>
      </c>
      <c r="M1040" s="19" t="s">
        <v>1609</v>
      </c>
      <c r="N1040" s="4">
        <v>1</v>
      </c>
      <c r="O1040" s="4">
        <v>1</v>
      </c>
      <c r="P1040" s="5">
        <v>45040</v>
      </c>
      <c r="Q1040" s="25">
        <f>VLOOKUP(H1040,'[2]FDC1 zone Hyp1'!$A$2:$Y$43,24,0)</f>
        <v>18.399999999999999</v>
      </c>
      <c r="R1040" s="25">
        <f>VLOOKUP(H1040,'[2]FDC2 zone Hyp2'!$A$2:$AA$43,24,0)</f>
        <v>23.05</v>
      </c>
      <c r="S1040" s="25">
        <f>VLOOKUP(H1040,'[2]FDC1 Hyp3 taxeha1'!$A$1:$AA$43,27,0)</f>
        <v>0</v>
      </c>
      <c r="T1040" s="26">
        <f t="shared" si="62"/>
        <v>73.599999999999994</v>
      </c>
      <c r="U1040" s="26">
        <f t="shared" si="63"/>
        <v>92.2</v>
      </c>
      <c r="V1040" s="26">
        <f t="shared" si="64"/>
        <v>0</v>
      </c>
    </row>
    <row r="1041" spans="1:22" x14ac:dyDescent="0.35">
      <c r="A1041" s="20">
        <v>521307</v>
      </c>
      <c r="B1041" s="1" t="s">
        <v>1071</v>
      </c>
      <c r="C1041" s="19" t="s">
        <v>1068</v>
      </c>
      <c r="D1041" s="2">
        <v>46.53</v>
      </c>
      <c r="E1041" s="2">
        <v>282.81</v>
      </c>
      <c r="F1041" s="2">
        <v>0</v>
      </c>
      <c r="G1041" s="2">
        <v>329.34</v>
      </c>
      <c r="H1041" s="19" t="s">
        <v>367</v>
      </c>
      <c r="I1041" s="4">
        <v>2023</v>
      </c>
      <c r="J1041" s="4">
        <v>10</v>
      </c>
      <c r="K1041" s="21">
        <v>10</v>
      </c>
      <c r="L1041" s="1" t="s">
        <v>1608</v>
      </c>
      <c r="M1041" s="19" t="s">
        <v>1609</v>
      </c>
      <c r="N1041" s="4">
        <v>10</v>
      </c>
      <c r="O1041" s="4">
        <v>1</v>
      </c>
      <c r="P1041" s="5">
        <v>45040</v>
      </c>
      <c r="Q1041" s="25">
        <f>VLOOKUP(H1041,'[2]FDC1 zone Hyp1'!$A$2:$Y$43,24,0)</f>
        <v>64.040000000000006</v>
      </c>
      <c r="R1041" s="25">
        <f>VLOOKUP(H1041,'[2]FDC2 zone Hyp2'!$A$2:$AA$43,24,0)</f>
        <v>69.069999999999993</v>
      </c>
      <c r="S1041" s="25">
        <f>VLOOKUP(H1041,'[2]FDC1 Hyp3 taxeha1'!$A$1:$AA$43,27,0)</f>
        <v>0</v>
      </c>
      <c r="T1041" s="26">
        <f t="shared" si="62"/>
        <v>640.40000000000009</v>
      </c>
      <c r="U1041" s="26">
        <f t="shared" si="63"/>
        <v>690.69999999999993</v>
      </c>
      <c r="V1041" s="26">
        <f t="shared" si="64"/>
        <v>0</v>
      </c>
    </row>
    <row r="1042" spans="1:22" x14ac:dyDescent="0.35">
      <c r="A1042" s="20">
        <v>521308</v>
      </c>
      <c r="B1042" s="1" t="s">
        <v>1210</v>
      </c>
      <c r="C1042" s="19" t="s">
        <v>253</v>
      </c>
      <c r="D1042" s="2">
        <v>651</v>
      </c>
      <c r="E1042" s="2">
        <v>362.29</v>
      </c>
      <c r="F1042" s="2">
        <v>0</v>
      </c>
      <c r="G1042" s="2">
        <v>1013.29</v>
      </c>
      <c r="H1042" s="19" t="s">
        <v>181</v>
      </c>
      <c r="I1042" s="4">
        <v>2023</v>
      </c>
      <c r="J1042" s="4">
        <v>15</v>
      </c>
      <c r="K1042" s="21">
        <v>15</v>
      </c>
      <c r="L1042" s="1" t="s">
        <v>1608</v>
      </c>
      <c r="M1042" s="19" t="s">
        <v>1609</v>
      </c>
      <c r="N1042" s="4">
        <v>15</v>
      </c>
      <c r="O1042" s="4">
        <v>1</v>
      </c>
      <c r="P1042" s="5">
        <v>45040</v>
      </c>
      <c r="Q1042" s="25">
        <f>VLOOKUP(H1042,'[2]FDC1 zone Hyp1'!$A$2:$Y$43,24,0)</f>
        <v>58.01</v>
      </c>
      <c r="R1042" s="25">
        <f>VLOOKUP(H1042,'[2]FDC2 zone Hyp2'!$A$2:$AA$43,24,0)</f>
        <v>62.43</v>
      </c>
      <c r="S1042" s="25">
        <f>VLOOKUP(H1042,'[2]FDC1 Hyp3 taxeha1'!$A$1:$AA$43,27,0)</f>
        <v>0</v>
      </c>
      <c r="T1042" s="26">
        <f t="shared" si="62"/>
        <v>870.15</v>
      </c>
      <c r="U1042" s="26">
        <f t="shared" si="63"/>
        <v>936.45</v>
      </c>
      <c r="V1042" s="26">
        <f t="shared" si="64"/>
        <v>0</v>
      </c>
    </row>
    <row r="1043" spans="1:22" x14ac:dyDescent="0.35">
      <c r="A1043" s="20">
        <v>521309</v>
      </c>
      <c r="B1043" s="1" t="s">
        <v>1064</v>
      </c>
      <c r="C1043" s="19" t="s">
        <v>209</v>
      </c>
      <c r="D1043" s="2">
        <v>63.1</v>
      </c>
      <c r="E1043" s="2">
        <v>0</v>
      </c>
      <c r="F1043" s="2">
        <v>0</v>
      </c>
      <c r="G1043" s="2">
        <v>63.1</v>
      </c>
      <c r="H1043" s="19" t="s">
        <v>181</v>
      </c>
      <c r="I1043" s="4">
        <v>2023</v>
      </c>
      <c r="J1043" s="4">
        <v>1</v>
      </c>
      <c r="K1043" s="21">
        <v>1</v>
      </c>
      <c r="L1043" s="1" t="s">
        <v>1608</v>
      </c>
      <c r="M1043" s="19" t="s">
        <v>1609</v>
      </c>
      <c r="N1043" s="4">
        <v>1</v>
      </c>
      <c r="O1043" s="4">
        <v>1</v>
      </c>
      <c r="P1043" s="5">
        <v>45040</v>
      </c>
      <c r="Q1043" s="25">
        <f>VLOOKUP(H1043,'[2]FDC1 zone Hyp1'!$A$2:$Y$43,24,0)</f>
        <v>58.01</v>
      </c>
      <c r="R1043" s="25">
        <f>VLOOKUP(H1043,'[2]FDC2 zone Hyp2'!$A$2:$AA$43,24,0)</f>
        <v>62.43</v>
      </c>
      <c r="S1043" s="25">
        <f>VLOOKUP(H1043,'[2]FDC1 Hyp3 taxeha1'!$A$1:$AA$43,27,0)</f>
        <v>0</v>
      </c>
      <c r="T1043" s="26">
        <f t="shared" si="62"/>
        <v>58.01</v>
      </c>
      <c r="U1043" s="26">
        <f t="shared" si="63"/>
        <v>62.43</v>
      </c>
      <c r="V1043" s="26">
        <f t="shared" si="64"/>
        <v>0</v>
      </c>
    </row>
    <row r="1044" spans="1:22" x14ac:dyDescent="0.35">
      <c r="A1044" s="20">
        <v>521310</v>
      </c>
      <c r="B1044" s="1" t="s">
        <v>1057</v>
      </c>
      <c r="C1044" s="19" t="s">
        <v>61</v>
      </c>
      <c r="D1044" s="2">
        <v>23.51</v>
      </c>
      <c r="E1044" s="2">
        <v>5.63</v>
      </c>
      <c r="F1044" s="2">
        <v>0</v>
      </c>
      <c r="G1044" s="2">
        <v>29.14</v>
      </c>
      <c r="H1044" s="19" t="s">
        <v>46</v>
      </c>
      <c r="I1044" s="4">
        <v>2023</v>
      </c>
      <c r="J1044" s="4">
        <v>1</v>
      </c>
      <c r="K1044" s="21">
        <v>1</v>
      </c>
      <c r="L1044" s="1" t="s">
        <v>1608</v>
      </c>
      <c r="M1044" s="19" t="s">
        <v>1609</v>
      </c>
      <c r="O1044" s="4">
        <v>1</v>
      </c>
      <c r="P1044" s="5">
        <v>45040</v>
      </c>
      <c r="Q1044" s="25">
        <f>VLOOKUP(H1044,'[2]FDC1 zone Hyp1'!$A$2:$Y$43,24,0)</f>
        <v>0</v>
      </c>
      <c r="R1044" s="25">
        <f>VLOOKUP(H1044,'[2]FDC2 zone Hyp2'!$A$2:$AA$43,24,0)</f>
        <v>0</v>
      </c>
      <c r="S1044" s="25">
        <f>VLOOKUP(H1044,'[2]FDC1 Hyp3 taxeha1'!$A$1:$AA$43,27,0)</f>
        <v>0</v>
      </c>
      <c r="T1044" s="26">
        <f t="shared" si="62"/>
        <v>0</v>
      </c>
      <c r="U1044" s="26">
        <f t="shared" si="63"/>
        <v>0</v>
      </c>
      <c r="V1044" s="26">
        <f t="shared" si="64"/>
        <v>0</v>
      </c>
    </row>
    <row r="1045" spans="1:22" x14ac:dyDescent="0.35">
      <c r="A1045" s="20">
        <v>521312</v>
      </c>
      <c r="B1045" s="1" t="s">
        <v>1247</v>
      </c>
      <c r="C1045" s="19" t="s">
        <v>313</v>
      </c>
      <c r="D1045" s="2">
        <v>902.13</v>
      </c>
      <c r="E1045" s="2">
        <v>513.47</v>
      </c>
      <c r="F1045" s="2">
        <v>0</v>
      </c>
      <c r="G1045" s="2">
        <v>1415.6</v>
      </c>
      <c r="H1045" s="19" t="s">
        <v>43</v>
      </c>
      <c r="I1045" s="4">
        <v>2023</v>
      </c>
      <c r="J1045" s="4">
        <v>20</v>
      </c>
      <c r="K1045" s="21">
        <v>26</v>
      </c>
      <c r="L1045" s="1" t="s">
        <v>1608</v>
      </c>
      <c r="M1045" s="19" t="s">
        <v>1609</v>
      </c>
      <c r="N1045" s="4">
        <v>26</v>
      </c>
      <c r="O1045" s="4">
        <v>1</v>
      </c>
      <c r="P1045" s="5">
        <v>45040</v>
      </c>
      <c r="Q1045" s="25">
        <f>VLOOKUP(H1045,'[2]FDC1 zone Hyp1'!$A$2:$Y$43,24,0)</f>
        <v>50.56</v>
      </c>
      <c r="R1045" s="25">
        <f>VLOOKUP(H1045,'[2]FDC2 zone Hyp2'!$A$2:$AA$43,24,0)</f>
        <v>54.94</v>
      </c>
      <c r="S1045" s="25">
        <f>VLOOKUP(H1045,'[2]FDC1 Hyp3 taxeha1'!$A$1:$AA$43,27,0)</f>
        <v>0</v>
      </c>
      <c r="T1045" s="26">
        <f t="shared" si="62"/>
        <v>1314.56</v>
      </c>
      <c r="U1045" s="26">
        <f t="shared" si="63"/>
        <v>1428.44</v>
      </c>
      <c r="V1045" s="26">
        <f t="shared" si="64"/>
        <v>0</v>
      </c>
    </row>
    <row r="1046" spans="1:22" x14ac:dyDescent="0.35">
      <c r="A1046" s="20">
        <v>521313</v>
      </c>
      <c r="B1046" s="1" t="s">
        <v>1238</v>
      </c>
      <c r="C1046" s="19" t="s">
        <v>1237</v>
      </c>
      <c r="D1046" s="2">
        <v>87.18</v>
      </c>
      <c r="E1046" s="2">
        <v>49.17</v>
      </c>
      <c r="F1046" s="2">
        <v>0</v>
      </c>
      <c r="G1046" s="2">
        <v>136.35</v>
      </c>
      <c r="H1046" s="19" t="s">
        <v>285</v>
      </c>
      <c r="I1046" s="4">
        <v>2023</v>
      </c>
      <c r="J1046" s="4">
        <v>2</v>
      </c>
      <c r="K1046" s="21">
        <v>2</v>
      </c>
      <c r="L1046" s="1" t="s">
        <v>1608</v>
      </c>
      <c r="M1046" s="19" t="s">
        <v>1609</v>
      </c>
      <c r="N1046" s="4">
        <v>1</v>
      </c>
      <c r="O1046" s="4">
        <v>1</v>
      </c>
      <c r="P1046" s="5">
        <v>45040</v>
      </c>
      <c r="Q1046" s="25">
        <f>VLOOKUP(H1046,'[2]FDC1 zone Hyp1'!$A$2:$Y$43,24,0)</f>
        <v>62.39</v>
      </c>
      <c r="R1046" s="25">
        <f>VLOOKUP(H1046,'[2]FDC2 zone Hyp2'!$A$2:$AA$43,24,0)</f>
        <v>67.22</v>
      </c>
      <c r="S1046" s="25">
        <f>VLOOKUP(H1046,'[2]FDC1 Hyp3 taxeha1'!$A$1:$AA$43,27,0)</f>
        <v>0</v>
      </c>
      <c r="T1046" s="26">
        <f t="shared" si="62"/>
        <v>124.78</v>
      </c>
      <c r="U1046" s="26">
        <f t="shared" si="63"/>
        <v>134.44</v>
      </c>
      <c r="V1046" s="26">
        <f t="shared" si="64"/>
        <v>0</v>
      </c>
    </row>
    <row r="1047" spans="1:22" x14ac:dyDescent="0.35">
      <c r="A1047" s="20">
        <v>521314</v>
      </c>
      <c r="B1047" s="1" t="s">
        <v>1430</v>
      </c>
      <c r="C1047" s="19" t="s">
        <v>647</v>
      </c>
      <c r="D1047" s="2">
        <v>23</v>
      </c>
      <c r="E1047" s="2">
        <v>6.5</v>
      </c>
      <c r="F1047" s="2">
        <v>0</v>
      </c>
      <c r="G1047" s="2">
        <v>29.5</v>
      </c>
      <c r="H1047" s="19" t="s">
        <v>661</v>
      </c>
      <c r="I1047" s="4">
        <v>2023</v>
      </c>
      <c r="J1047" s="4">
        <v>1</v>
      </c>
      <c r="K1047" s="21">
        <v>1</v>
      </c>
      <c r="L1047" s="1" t="s">
        <v>1608</v>
      </c>
      <c r="M1047" s="19" t="s">
        <v>1609</v>
      </c>
      <c r="N1047" s="4">
        <v>1</v>
      </c>
      <c r="O1047" s="4">
        <v>1</v>
      </c>
      <c r="P1047" s="5">
        <v>45040</v>
      </c>
      <c r="Q1047" s="25">
        <f>VLOOKUP(H1047,'[2]FDC1 zone Hyp1'!$A$2:$Y$43,24,0)</f>
        <v>37.119999999999997</v>
      </c>
      <c r="R1047" s="25">
        <f>VLOOKUP(H1047,'[2]FDC2 zone Hyp2'!$A$2:$AA$43,24,0)</f>
        <v>41.76</v>
      </c>
      <c r="S1047" s="25">
        <f>VLOOKUP(H1047,'[2]FDC1 Hyp3 taxeha1'!$A$1:$AA$43,27,0)</f>
        <v>0</v>
      </c>
      <c r="T1047" s="26">
        <f t="shared" si="62"/>
        <v>37.119999999999997</v>
      </c>
      <c r="U1047" s="26">
        <f t="shared" si="63"/>
        <v>41.76</v>
      </c>
      <c r="V1047" s="26">
        <f t="shared" si="64"/>
        <v>0</v>
      </c>
    </row>
    <row r="1048" spans="1:22" x14ac:dyDescent="0.35">
      <c r="A1048" s="20">
        <v>521315</v>
      </c>
      <c r="B1048" s="1" t="s">
        <v>1356</v>
      </c>
      <c r="C1048" s="19" t="s">
        <v>526</v>
      </c>
      <c r="D1048" s="2">
        <v>36.53</v>
      </c>
      <c r="E1048" s="2">
        <v>154.63</v>
      </c>
      <c r="F1048" s="2">
        <v>0</v>
      </c>
      <c r="G1048" s="2">
        <v>191.16</v>
      </c>
      <c r="H1048" s="19" t="s">
        <v>492</v>
      </c>
      <c r="I1048" s="4">
        <v>2023</v>
      </c>
      <c r="J1048" s="4">
        <v>2</v>
      </c>
      <c r="K1048" s="21">
        <v>4</v>
      </c>
      <c r="L1048" s="1" t="s">
        <v>1608</v>
      </c>
      <c r="M1048" s="19" t="s">
        <v>1609</v>
      </c>
      <c r="N1048" s="4">
        <v>4</v>
      </c>
      <c r="O1048" s="4">
        <v>1</v>
      </c>
      <c r="P1048" s="5">
        <v>45040</v>
      </c>
      <c r="Q1048" s="25">
        <f>VLOOKUP(H1048,'[2]FDC1 zone Hyp1'!$A$2:$Y$43,24,0)</f>
        <v>96.97</v>
      </c>
      <c r="R1048" s="25">
        <f>VLOOKUP(H1048,'[2]FDC2 zone Hyp2'!$A$2:$AA$43,24,0)</f>
        <v>101.32</v>
      </c>
      <c r="S1048" s="25">
        <f>VLOOKUP(H1048,'[2]FDC1 Hyp3 taxeha1'!$A$1:$AA$43,27,0)</f>
        <v>0</v>
      </c>
      <c r="T1048" s="26">
        <f t="shared" si="62"/>
        <v>387.88</v>
      </c>
      <c r="U1048" s="26">
        <f t="shared" si="63"/>
        <v>405.28</v>
      </c>
      <c r="V1048" s="26">
        <f t="shared" si="64"/>
        <v>0</v>
      </c>
    </row>
    <row r="1049" spans="1:22" x14ac:dyDescent="0.35">
      <c r="A1049" s="20">
        <v>521317</v>
      </c>
      <c r="B1049" s="1" t="s">
        <v>1358</v>
      </c>
      <c r="C1049" s="19" t="s">
        <v>1357</v>
      </c>
      <c r="D1049" s="2">
        <v>52.9</v>
      </c>
      <c r="E1049" s="2">
        <v>81.05</v>
      </c>
      <c r="F1049" s="2">
        <v>0</v>
      </c>
      <c r="G1049" s="2">
        <v>133.94999999999999</v>
      </c>
      <c r="H1049" s="19" t="s">
        <v>492</v>
      </c>
      <c r="I1049" s="4">
        <v>2023</v>
      </c>
      <c r="J1049" s="4">
        <v>1</v>
      </c>
      <c r="K1049" s="21">
        <v>1</v>
      </c>
      <c r="L1049" s="1" t="s">
        <v>1608</v>
      </c>
      <c r="M1049" s="19" t="s">
        <v>1609</v>
      </c>
      <c r="O1049" s="4">
        <v>1</v>
      </c>
      <c r="P1049" s="5">
        <v>45040</v>
      </c>
      <c r="Q1049" s="25">
        <f>VLOOKUP(H1049,'[2]FDC1 zone Hyp1'!$A$2:$Y$43,24,0)</f>
        <v>96.97</v>
      </c>
      <c r="R1049" s="25">
        <f>VLOOKUP(H1049,'[2]FDC2 zone Hyp2'!$A$2:$AA$43,24,0)</f>
        <v>101.32</v>
      </c>
      <c r="S1049" s="25">
        <f>VLOOKUP(H1049,'[2]FDC1 Hyp3 taxeha1'!$A$1:$AA$43,27,0)</f>
        <v>0</v>
      </c>
      <c r="T1049" s="26">
        <f t="shared" si="62"/>
        <v>96.97</v>
      </c>
      <c r="U1049" s="26">
        <f t="shared" ref="U1049:U1080" si="65">$K1049*R1049</f>
        <v>101.32</v>
      </c>
      <c r="V1049" s="26">
        <f t="shared" ref="V1049:V1080" si="66">$K1049*S1049</f>
        <v>0</v>
      </c>
    </row>
    <row r="1050" spans="1:22" x14ac:dyDescent="0.35">
      <c r="A1050" s="20">
        <v>521320</v>
      </c>
      <c r="B1050" s="1" t="s">
        <v>1062</v>
      </c>
      <c r="C1050" s="19" t="s">
        <v>207</v>
      </c>
      <c r="D1050" s="2">
        <v>0</v>
      </c>
      <c r="E1050" s="2">
        <v>157</v>
      </c>
      <c r="F1050" s="2">
        <v>0</v>
      </c>
      <c r="G1050" s="2">
        <v>157</v>
      </c>
      <c r="H1050" s="19" t="s">
        <v>181</v>
      </c>
      <c r="I1050" s="4">
        <v>2023</v>
      </c>
      <c r="J1050" s="4">
        <v>8</v>
      </c>
      <c r="K1050" s="21">
        <v>8</v>
      </c>
      <c r="L1050" s="1" t="s">
        <v>1608</v>
      </c>
      <c r="M1050" s="19" t="s">
        <v>1609</v>
      </c>
      <c r="N1050" s="4">
        <v>6</v>
      </c>
      <c r="O1050" s="4">
        <v>1</v>
      </c>
      <c r="P1050" s="5">
        <v>45040</v>
      </c>
      <c r="Q1050" s="25">
        <f>VLOOKUP(H1050,'[2]FDC1 zone Hyp1'!$A$2:$Y$43,24,0)</f>
        <v>58.01</v>
      </c>
      <c r="R1050" s="25">
        <f>VLOOKUP(H1050,'[2]FDC2 zone Hyp2'!$A$2:$AA$43,24,0)</f>
        <v>62.43</v>
      </c>
      <c r="S1050" s="25">
        <f>VLOOKUP(H1050,'[2]FDC1 Hyp3 taxeha1'!$A$1:$AA$43,27,0)</f>
        <v>0</v>
      </c>
      <c r="T1050" s="26">
        <f t="shared" si="62"/>
        <v>464.08</v>
      </c>
      <c r="U1050" s="26">
        <f t="shared" si="65"/>
        <v>499.44</v>
      </c>
      <c r="V1050" s="26">
        <f t="shared" si="66"/>
        <v>0</v>
      </c>
    </row>
    <row r="1051" spans="1:22" x14ac:dyDescent="0.35">
      <c r="A1051" s="20">
        <v>521321</v>
      </c>
      <c r="B1051" s="1" t="s">
        <v>1369</v>
      </c>
      <c r="C1051" s="19" t="s">
        <v>548</v>
      </c>
      <c r="D1051" s="2">
        <v>570.51</v>
      </c>
      <c r="E1051" s="2">
        <v>81.069999999999993</v>
      </c>
      <c r="F1051" s="2">
        <v>0</v>
      </c>
      <c r="G1051" s="2">
        <v>651.58000000000004</v>
      </c>
      <c r="H1051" s="19" t="s">
        <v>88</v>
      </c>
      <c r="I1051" s="4">
        <v>2023</v>
      </c>
      <c r="J1051" s="4">
        <v>6</v>
      </c>
      <c r="K1051" s="21">
        <v>6</v>
      </c>
      <c r="L1051" s="1" t="s">
        <v>1608</v>
      </c>
      <c r="M1051" s="19" t="s">
        <v>1609</v>
      </c>
      <c r="N1051" s="4">
        <v>6</v>
      </c>
      <c r="O1051" s="4">
        <v>1</v>
      </c>
      <c r="P1051" s="5">
        <v>45040</v>
      </c>
      <c r="Q1051" s="25">
        <f>VLOOKUP(H1051,'[2]FDC1 zone Hyp1'!$A$2:$Y$43,24,0)</f>
        <v>48.63</v>
      </c>
      <c r="R1051" s="25">
        <f>VLOOKUP(H1051,'[2]FDC2 zone Hyp2'!$A$2:$AA$43,24,0)</f>
        <v>53.52</v>
      </c>
      <c r="S1051" s="25">
        <f>VLOOKUP(H1051,'[2]FDC1 Hyp3 taxeha1'!$A$1:$AA$43,27,0)</f>
        <v>0</v>
      </c>
      <c r="T1051" s="26">
        <f t="shared" si="62"/>
        <v>291.78000000000003</v>
      </c>
      <c r="U1051" s="26">
        <f t="shared" si="65"/>
        <v>321.12</v>
      </c>
      <c r="V1051" s="26">
        <f t="shared" si="66"/>
        <v>0</v>
      </c>
    </row>
    <row r="1052" spans="1:22" x14ac:dyDescent="0.35">
      <c r="A1052" s="20">
        <v>521322</v>
      </c>
      <c r="B1052" s="1" t="s">
        <v>1527</v>
      </c>
      <c r="C1052" s="19" t="s">
        <v>891</v>
      </c>
      <c r="D1052" s="2">
        <v>153.19999999999999</v>
      </c>
      <c r="E1052" s="2">
        <v>58.68</v>
      </c>
      <c r="F1052" s="2">
        <v>0</v>
      </c>
      <c r="G1052" s="2">
        <v>211.88</v>
      </c>
      <c r="H1052" s="19" t="s">
        <v>853</v>
      </c>
      <c r="I1052" s="4">
        <v>2023</v>
      </c>
      <c r="J1052" s="4">
        <v>2</v>
      </c>
      <c r="K1052" s="21">
        <v>2</v>
      </c>
      <c r="L1052" s="1" t="s">
        <v>1608</v>
      </c>
      <c r="M1052" s="19" t="s">
        <v>1609</v>
      </c>
      <c r="O1052" s="4">
        <v>1</v>
      </c>
      <c r="P1052" s="5">
        <v>45040</v>
      </c>
      <c r="Q1052" s="25">
        <f>VLOOKUP(H1052,'[2]FDC1 zone Hyp1'!$A$2:$Y$43,24,0)</f>
        <v>0</v>
      </c>
      <c r="R1052" s="25">
        <f>VLOOKUP(H1052,'[2]FDC2 zone Hyp2'!$A$2:$AA$43,24,0)</f>
        <v>0</v>
      </c>
      <c r="S1052" s="25">
        <f>VLOOKUP(H1052,'[2]FDC1 Hyp3 taxeha1'!$A$1:$AA$43,27,0)</f>
        <v>0</v>
      </c>
      <c r="T1052" s="26">
        <f t="shared" si="62"/>
        <v>0</v>
      </c>
      <c r="U1052" s="26">
        <f t="shared" si="65"/>
        <v>0</v>
      </c>
      <c r="V1052" s="26">
        <f t="shared" si="66"/>
        <v>0</v>
      </c>
    </row>
    <row r="1053" spans="1:22" x14ac:dyDescent="0.35">
      <c r="A1053" s="20">
        <v>521323</v>
      </c>
      <c r="B1053" s="1" t="s">
        <v>1256</v>
      </c>
      <c r="C1053" s="19" t="s">
        <v>1255</v>
      </c>
      <c r="D1053" s="2">
        <v>481.56</v>
      </c>
      <c r="E1053" s="2">
        <v>28.92</v>
      </c>
      <c r="F1053" s="2">
        <v>0</v>
      </c>
      <c r="G1053" s="2">
        <v>510.48</v>
      </c>
      <c r="H1053" s="19" t="s">
        <v>332</v>
      </c>
      <c r="I1053" s="4">
        <v>2023</v>
      </c>
      <c r="J1053" s="4">
        <v>6</v>
      </c>
      <c r="K1053" s="21">
        <v>6</v>
      </c>
      <c r="L1053" s="1" t="s">
        <v>1608</v>
      </c>
      <c r="M1053" s="19" t="s">
        <v>1609</v>
      </c>
      <c r="N1053" s="4">
        <v>6</v>
      </c>
      <c r="O1053" s="4">
        <v>1</v>
      </c>
      <c r="P1053" s="5">
        <v>45040</v>
      </c>
      <c r="Q1053" s="25">
        <f>VLOOKUP(H1053,'[2]FDC1 zone Hyp1'!$A$2:$Y$43,24,0)</f>
        <v>0</v>
      </c>
      <c r="R1053" s="25">
        <f>VLOOKUP(H1053,'[2]FDC2 zone Hyp2'!$A$2:$AA$43,24,0)</f>
        <v>0</v>
      </c>
      <c r="S1053" s="25">
        <f>VLOOKUP(H1053,'[2]FDC1 Hyp3 taxeha1'!$A$1:$AA$43,27,0)</f>
        <v>0</v>
      </c>
      <c r="T1053" s="26">
        <f t="shared" si="62"/>
        <v>0</v>
      </c>
      <c r="U1053" s="26">
        <f t="shared" si="65"/>
        <v>0</v>
      </c>
      <c r="V1053" s="26">
        <f t="shared" si="66"/>
        <v>0</v>
      </c>
    </row>
    <row r="1054" spans="1:22" x14ac:dyDescent="0.35">
      <c r="A1054" s="20">
        <v>521325</v>
      </c>
      <c r="B1054" s="1" t="s">
        <v>28</v>
      </c>
      <c r="C1054" s="19" t="s">
        <v>1162</v>
      </c>
      <c r="D1054" s="2">
        <v>37.409999999999997</v>
      </c>
      <c r="E1054" s="2">
        <v>39.9</v>
      </c>
      <c r="F1054" s="2">
        <v>0</v>
      </c>
      <c r="G1054" s="2">
        <v>77.31</v>
      </c>
      <c r="H1054" s="19" t="s">
        <v>12</v>
      </c>
      <c r="I1054" s="4">
        <v>2023</v>
      </c>
      <c r="J1054" s="4">
        <v>5</v>
      </c>
      <c r="K1054" s="21">
        <v>5</v>
      </c>
      <c r="L1054" s="1" t="s">
        <v>1608</v>
      </c>
      <c r="M1054" s="19" t="s">
        <v>1609</v>
      </c>
      <c r="N1054" s="4">
        <v>2</v>
      </c>
      <c r="O1054" s="4">
        <v>1</v>
      </c>
      <c r="P1054" s="5">
        <v>45040</v>
      </c>
      <c r="Q1054" s="25">
        <f>VLOOKUP(H1054,'[2]FDC1 zone Hyp1'!$A$2:$Y$43,24,0)</f>
        <v>14.75</v>
      </c>
      <c r="R1054" s="25">
        <f>VLOOKUP(H1054,'[2]FDC2 zone Hyp2'!$A$2:$AA$43,24,0)</f>
        <v>20.51</v>
      </c>
      <c r="S1054" s="25">
        <f>VLOOKUP(H1054,'[2]FDC1 Hyp3 taxeha1'!$A$1:$AA$43,27,0)</f>
        <v>0</v>
      </c>
      <c r="T1054" s="26">
        <f t="shared" si="62"/>
        <v>73.75</v>
      </c>
      <c r="U1054" s="26">
        <f t="shared" si="65"/>
        <v>102.55000000000001</v>
      </c>
      <c r="V1054" s="26">
        <f t="shared" si="66"/>
        <v>0</v>
      </c>
    </row>
    <row r="1055" spans="1:22" x14ac:dyDescent="0.35">
      <c r="A1055" s="20">
        <v>521326</v>
      </c>
      <c r="B1055" s="1" t="s">
        <v>1467</v>
      </c>
      <c r="C1055" s="19" t="s">
        <v>745</v>
      </c>
      <c r="D1055" s="2">
        <v>355.15</v>
      </c>
      <c r="E1055" s="2">
        <v>76.010000000000005</v>
      </c>
      <c r="F1055" s="2">
        <v>0</v>
      </c>
      <c r="G1055" s="2">
        <v>431.16</v>
      </c>
      <c r="H1055" s="19" t="s">
        <v>743</v>
      </c>
      <c r="I1055" s="4">
        <v>2023</v>
      </c>
      <c r="K1055" s="21">
        <v>-5</v>
      </c>
      <c r="L1055" s="1" t="s">
        <v>1608</v>
      </c>
      <c r="M1055" s="19" t="s">
        <v>1609</v>
      </c>
      <c r="O1055" s="4">
        <v>1</v>
      </c>
      <c r="P1055" s="5">
        <v>45040</v>
      </c>
      <c r="Q1055" s="25">
        <f>VLOOKUP(H1055,'[2]FDC1 zone Hyp1'!$A$2:$Y$43,24,0)</f>
        <v>0</v>
      </c>
      <c r="R1055" s="25">
        <f>VLOOKUP(H1055,'[2]FDC2 zone Hyp2'!$A$2:$AA$43,24,0)</f>
        <v>0.11</v>
      </c>
      <c r="S1055" s="25">
        <f>VLOOKUP(H1055,'[2]FDC1 Hyp3 taxeha1'!$A$1:$AA$43,27,0)</f>
        <v>0</v>
      </c>
      <c r="T1055" s="26">
        <f t="shared" si="62"/>
        <v>0</v>
      </c>
      <c r="U1055" s="26">
        <f t="shared" si="65"/>
        <v>-0.55000000000000004</v>
      </c>
      <c r="V1055" s="26">
        <f t="shared" si="66"/>
        <v>0</v>
      </c>
    </row>
    <row r="1056" spans="1:22" x14ac:dyDescent="0.35">
      <c r="A1056" s="20">
        <v>521326</v>
      </c>
      <c r="B1056" s="1" t="s">
        <v>1467</v>
      </c>
      <c r="C1056" s="19" t="s">
        <v>745</v>
      </c>
      <c r="D1056" s="2">
        <v>355.15</v>
      </c>
      <c r="E1056" s="2">
        <v>76.010000000000005</v>
      </c>
      <c r="F1056" s="2">
        <v>0</v>
      </c>
      <c r="G1056" s="2">
        <v>431.16</v>
      </c>
      <c r="H1056" s="19" t="s">
        <v>743</v>
      </c>
      <c r="I1056" s="4">
        <v>2023</v>
      </c>
      <c r="J1056" s="4">
        <v>5</v>
      </c>
      <c r="K1056" s="21">
        <v>8</v>
      </c>
      <c r="L1056" s="1" t="s">
        <v>1608</v>
      </c>
      <c r="M1056" s="19" t="s">
        <v>1609</v>
      </c>
      <c r="N1056" s="4">
        <v>2</v>
      </c>
      <c r="O1056" s="4">
        <v>1</v>
      </c>
      <c r="P1056" s="5">
        <v>45040</v>
      </c>
      <c r="Q1056" s="25">
        <f>VLOOKUP(H1056,'[2]FDC1 zone Hyp1'!$A$2:$Y$43,24,0)</f>
        <v>0</v>
      </c>
      <c r="R1056" s="25">
        <f>VLOOKUP(H1056,'[2]FDC2 zone Hyp2'!$A$2:$AA$43,24,0)</f>
        <v>0.11</v>
      </c>
      <c r="S1056" s="25">
        <f>VLOOKUP(H1056,'[2]FDC1 Hyp3 taxeha1'!$A$1:$AA$43,27,0)</f>
        <v>0</v>
      </c>
      <c r="T1056" s="26">
        <f t="shared" si="62"/>
        <v>0</v>
      </c>
      <c r="U1056" s="26">
        <f t="shared" si="65"/>
        <v>0.88</v>
      </c>
      <c r="V1056" s="26">
        <f t="shared" si="66"/>
        <v>0</v>
      </c>
    </row>
    <row r="1057" spans="1:22" x14ac:dyDescent="0.35">
      <c r="A1057" s="20">
        <v>521327</v>
      </c>
      <c r="B1057" s="1" t="s">
        <v>1276</v>
      </c>
      <c r="C1057" s="19" t="s">
        <v>384</v>
      </c>
      <c r="D1057" s="2">
        <v>12.72</v>
      </c>
      <c r="E1057" s="2">
        <v>125.36</v>
      </c>
      <c r="F1057" s="2">
        <v>0</v>
      </c>
      <c r="G1057" s="2">
        <v>138.08000000000001</v>
      </c>
      <c r="H1057" s="19" t="s">
        <v>830</v>
      </c>
      <c r="I1057" s="4">
        <v>2023</v>
      </c>
      <c r="J1057" s="4">
        <v>6</v>
      </c>
      <c r="K1057" s="21">
        <v>7</v>
      </c>
      <c r="L1057" s="1" t="s">
        <v>1608</v>
      </c>
      <c r="M1057" s="19" t="s">
        <v>1609</v>
      </c>
      <c r="N1057" s="4">
        <v>7</v>
      </c>
      <c r="O1057" s="4">
        <v>1</v>
      </c>
      <c r="P1057" s="5">
        <v>45040</v>
      </c>
      <c r="Q1057" s="25">
        <f>VLOOKUP(H1057,'[2]FDC1 zone Hyp1'!$A$2:$Y$43,24,0)</f>
        <v>81.709999999999994</v>
      </c>
      <c r="R1057" s="25">
        <f>VLOOKUP(H1057,'[2]FDC2 zone Hyp2'!$A$2:$AA$43,24,0)</f>
        <v>87.68</v>
      </c>
      <c r="S1057" s="25">
        <f>VLOOKUP(H1057,'[2]FDC1 Hyp3 taxeha1'!$A$1:$AA$43,27,0)</f>
        <v>0</v>
      </c>
      <c r="T1057" s="26">
        <f t="shared" si="62"/>
        <v>571.96999999999991</v>
      </c>
      <c r="U1057" s="26">
        <f t="shared" si="65"/>
        <v>613.76</v>
      </c>
      <c r="V1057" s="26">
        <f t="shared" si="66"/>
        <v>0</v>
      </c>
    </row>
    <row r="1058" spans="1:22" x14ac:dyDescent="0.35">
      <c r="A1058" s="20">
        <v>521328</v>
      </c>
      <c r="B1058" s="1" t="s">
        <v>1062</v>
      </c>
      <c r="C1058" s="19" t="s">
        <v>1638</v>
      </c>
      <c r="D1058" s="2">
        <v>78.72</v>
      </c>
      <c r="E1058" s="2">
        <v>0.47</v>
      </c>
      <c r="F1058" s="2">
        <v>0</v>
      </c>
      <c r="G1058" s="2">
        <v>79.19</v>
      </c>
      <c r="H1058" s="19" t="s">
        <v>181</v>
      </c>
      <c r="I1058" s="4">
        <v>2023</v>
      </c>
      <c r="J1058" s="4">
        <v>1</v>
      </c>
      <c r="K1058" s="21">
        <v>1</v>
      </c>
      <c r="L1058" s="1" t="s">
        <v>1608</v>
      </c>
      <c r="M1058" s="19" t="s">
        <v>1609</v>
      </c>
      <c r="N1058" s="4">
        <v>1</v>
      </c>
      <c r="O1058" s="4">
        <v>1</v>
      </c>
      <c r="P1058" s="5">
        <v>45040</v>
      </c>
      <c r="Q1058" s="25">
        <f>VLOOKUP(H1058,'[2]FDC1 zone Hyp1'!$A$2:$Y$43,24,0)</f>
        <v>58.01</v>
      </c>
      <c r="R1058" s="25">
        <f>VLOOKUP(H1058,'[2]FDC2 zone Hyp2'!$A$2:$AA$43,24,0)</f>
        <v>62.43</v>
      </c>
      <c r="S1058" s="25">
        <f>VLOOKUP(H1058,'[2]FDC1 Hyp3 taxeha1'!$A$1:$AA$43,27,0)</f>
        <v>0</v>
      </c>
      <c r="T1058" s="26">
        <f t="shared" si="62"/>
        <v>58.01</v>
      </c>
      <c r="U1058" s="26">
        <f t="shared" si="65"/>
        <v>62.43</v>
      </c>
      <c r="V1058" s="26">
        <f t="shared" si="66"/>
        <v>0</v>
      </c>
    </row>
    <row r="1059" spans="1:22" x14ac:dyDescent="0.35">
      <c r="A1059" s="20">
        <v>521330</v>
      </c>
      <c r="B1059" s="1" t="s">
        <v>1062</v>
      </c>
      <c r="C1059" s="19" t="s">
        <v>1638</v>
      </c>
      <c r="D1059" s="2">
        <v>51.1</v>
      </c>
      <c r="E1059" s="2">
        <v>0.85</v>
      </c>
      <c r="F1059" s="2">
        <v>0</v>
      </c>
      <c r="G1059" s="2">
        <v>51.95</v>
      </c>
      <c r="H1059" s="19" t="s">
        <v>181</v>
      </c>
      <c r="I1059" s="4">
        <v>2023</v>
      </c>
      <c r="J1059" s="4">
        <v>1</v>
      </c>
      <c r="K1059" s="21">
        <v>1</v>
      </c>
      <c r="L1059" s="1" t="s">
        <v>1608</v>
      </c>
      <c r="M1059" s="19" t="s">
        <v>1609</v>
      </c>
      <c r="N1059" s="4">
        <v>1</v>
      </c>
      <c r="O1059" s="4">
        <v>1</v>
      </c>
      <c r="P1059" s="5">
        <v>45040</v>
      </c>
      <c r="Q1059" s="25">
        <f>VLOOKUP(H1059,'[2]FDC1 zone Hyp1'!$A$2:$Y$43,24,0)</f>
        <v>58.01</v>
      </c>
      <c r="R1059" s="25">
        <f>VLOOKUP(H1059,'[2]FDC2 zone Hyp2'!$A$2:$AA$43,24,0)</f>
        <v>62.43</v>
      </c>
      <c r="S1059" s="25">
        <f>VLOOKUP(H1059,'[2]FDC1 Hyp3 taxeha1'!$A$1:$AA$43,27,0)</f>
        <v>0</v>
      </c>
      <c r="T1059" s="26">
        <f t="shared" si="62"/>
        <v>58.01</v>
      </c>
      <c r="U1059" s="26">
        <f t="shared" si="65"/>
        <v>62.43</v>
      </c>
      <c r="V1059" s="26">
        <f t="shared" si="66"/>
        <v>0</v>
      </c>
    </row>
    <row r="1060" spans="1:22" x14ac:dyDescent="0.35">
      <c r="A1060" s="20">
        <v>521331</v>
      </c>
      <c r="B1060" s="1" t="s">
        <v>1577</v>
      </c>
      <c r="C1060" s="19" t="s">
        <v>536</v>
      </c>
      <c r="D1060" s="2">
        <v>2.72</v>
      </c>
      <c r="E1060" s="2">
        <v>22.58</v>
      </c>
      <c r="F1060" s="2">
        <v>0</v>
      </c>
      <c r="G1060" s="2">
        <v>25.3</v>
      </c>
      <c r="H1060" s="19" t="s">
        <v>999</v>
      </c>
      <c r="I1060" s="4">
        <v>2023</v>
      </c>
      <c r="J1060" s="4">
        <v>2</v>
      </c>
      <c r="K1060" s="21">
        <v>2</v>
      </c>
      <c r="L1060" s="1" t="s">
        <v>1608</v>
      </c>
      <c r="M1060" s="19" t="s">
        <v>1609</v>
      </c>
      <c r="N1060" s="4">
        <v>1</v>
      </c>
      <c r="O1060" s="4">
        <v>1</v>
      </c>
      <c r="P1060" s="5">
        <v>45040</v>
      </c>
      <c r="Q1060" s="25">
        <f>VLOOKUP(H1060,'[2]FDC1 zone Hyp1'!$A$2:$Y$43,24,0)</f>
        <v>15.58</v>
      </c>
      <c r="R1060" s="25">
        <f>VLOOKUP(H1060,'[2]FDC2 zone Hyp2'!$A$2:$AA$43,24,0)</f>
        <v>20.76</v>
      </c>
      <c r="S1060" s="25">
        <f>VLOOKUP(H1060,'[2]FDC1 Hyp3 taxeha1'!$A$1:$AA$43,27,0)</f>
        <v>0</v>
      </c>
      <c r="T1060" s="26">
        <f t="shared" si="62"/>
        <v>31.16</v>
      </c>
      <c r="U1060" s="26">
        <f t="shared" si="65"/>
        <v>41.52</v>
      </c>
      <c r="V1060" s="26">
        <f t="shared" si="66"/>
        <v>0</v>
      </c>
    </row>
    <row r="1061" spans="1:22" x14ac:dyDescent="0.35">
      <c r="A1061" s="20">
        <v>521334</v>
      </c>
      <c r="B1061" s="1" t="s">
        <v>1172</v>
      </c>
      <c r="C1061" s="19" t="s">
        <v>1206</v>
      </c>
      <c r="D1061" s="2">
        <v>40.61</v>
      </c>
      <c r="E1061" s="2">
        <v>21.49</v>
      </c>
      <c r="F1061" s="2">
        <v>0</v>
      </c>
      <c r="G1061" s="2">
        <v>62.1</v>
      </c>
      <c r="H1061" s="19" t="s">
        <v>181</v>
      </c>
      <c r="I1061" s="4">
        <v>2023</v>
      </c>
      <c r="J1061" s="4">
        <v>1</v>
      </c>
      <c r="K1061" s="21">
        <v>1</v>
      </c>
      <c r="L1061" s="1" t="s">
        <v>1608</v>
      </c>
      <c r="M1061" s="19" t="s">
        <v>1609</v>
      </c>
      <c r="O1061" s="4">
        <v>1</v>
      </c>
      <c r="P1061" s="5">
        <v>45040</v>
      </c>
      <c r="Q1061" s="25">
        <f>VLOOKUP(H1061,'[2]FDC1 zone Hyp1'!$A$2:$Y$43,24,0)</f>
        <v>58.01</v>
      </c>
      <c r="R1061" s="25">
        <f>VLOOKUP(H1061,'[2]FDC2 zone Hyp2'!$A$2:$AA$43,24,0)</f>
        <v>62.43</v>
      </c>
      <c r="S1061" s="25">
        <f>VLOOKUP(H1061,'[2]FDC1 Hyp3 taxeha1'!$A$1:$AA$43,27,0)</f>
        <v>0</v>
      </c>
      <c r="T1061" s="26">
        <f t="shared" si="62"/>
        <v>58.01</v>
      </c>
      <c r="U1061" s="26">
        <f t="shared" si="65"/>
        <v>62.43</v>
      </c>
      <c r="V1061" s="26">
        <f t="shared" si="66"/>
        <v>0</v>
      </c>
    </row>
    <row r="1062" spans="1:22" x14ac:dyDescent="0.35">
      <c r="A1062" s="20">
        <v>521336</v>
      </c>
      <c r="B1062" s="1" t="s">
        <v>1245</v>
      </c>
      <c r="C1062" s="19" t="s">
        <v>10</v>
      </c>
      <c r="D1062" s="2">
        <v>0</v>
      </c>
      <c r="E1062" s="2">
        <v>28.08</v>
      </c>
      <c r="F1062" s="2">
        <v>0</v>
      </c>
      <c r="G1062" s="2">
        <v>28.08</v>
      </c>
      <c r="H1062" s="19" t="s">
        <v>43</v>
      </c>
      <c r="I1062" s="4">
        <v>2023</v>
      </c>
      <c r="J1062" s="4">
        <v>1</v>
      </c>
      <c r="K1062" s="21">
        <v>2</v>
      </c>
      <c r="L1062" s="1" t="s">
        <v>1608</v>
      </c>
      <c r="M1062" s="19" t="s">
        <v>1609</v>
      </c>
      <c r="O1062" s="4">
        <v>1</v>
      </c>
      <c r="P1062" s="5">
        <v>45040</v>
      </c>
      <c r="Q1062" s="25">
        <f>VLOOKUP(H1062,'[2]FDC1 zone Hyp1'!$A$2:$Y$43,24,0)</f>
        <v>50.56</v>
      </c>
      <c r="R1062" s="25">
        <f>VLOOKUP(H1062,'[2]FDC2 zone Hyp2'!$A$2:$AA$43,24,0)</f>
        <v>54.94</v>
      </c>
      <c r="S1062" s="25">
        <f>VLOOKUP(H1062,'[2]FDC1 Hyp3 taxeha1'!$A$1:$AA$43,27,0)</f>
        <v>0</v>
      </c>
      <c r="T1062" s="26">
        <f t="shared" si="62"/>
        <v>101.12</v>
      </c>
      <c r="U1062" s="26">
        <f t="shared" si="65"/>
        <v>109.88</v>
      </c>
      <c r="V1062" s="26">
        <f t="shared" si="66"/>
        <v>0</v>
      </c>
    </row>
    <row r="1063" spans="1:22" x14ac:dyDescent="0.35">
      <c r="A1063" s="20">
        <v>521337</v>
      </c>
      <c r="B1063" s="1" t="s">
        <v>1311</v>
      </c>
      <c r="C1063" s="19" t="s">
        <v>1310</v>
      </c>
      <c r="D1063" s="2">
        <v>251.55</v>
      </c>
      <c r="E1063" s="2">
        <v>48.5</v>
      </c>
      <c r="F1063" s="2">
        <v>0</v>
      </c>
      <c r="G1063" s="2">
        <v>300.05</v>
      </c>
      <c r="H1063" s="19" t="s">
        <v>111</v>
      </c>
      <c r="I1063" s="4">
        <v>2023</v>
      </c>
      <c r="J1063" s="4">
        <v>6</v>
      </c>
      <c r="K1063" s="21">
        <v>6</v>
      </c>
      <c r="L1063" s="1" t="s">
        <v>1608</v>
      </c>
      <c r="M1063" s="19" t="s">
        <v>1609</v>
      </c>
      <c r="N1063" s="4">
        <v>6</v>
      </c>
      <c r="O1063" s="4">
        <v>1</v>
      </c>
      <c r="P1063" s="5">
        <v>45040</v>
      </c>
      <c r="Q1063" s="25">
        <f>VLOOKUP(H1063,'[2]FDC1 zone Hyp1'!$A$2:$Y$43,24,0)</f>
        <v>83.82</v>
      </c>
      <c r="R1063" s="25">
        <f>VLOOKUP(H1063,'[2]FDC2 zone Hyp2'!$A$2:$AA$43,24,0)</f>
        <v>88.42</v>
      </c>
      <c r="S1063" s="25">
        <f>VLOOKUP(H1063,'[2]FDC1 Hyp3 taxeha1'!$A$1:$AA$43,27,0)</f>
        <v>0</v>
      </c>
      <c r="T1063" s="26">
        <f t="shared" si="62"/>
        <v>502.91999999999996</v>
      </c>
      <c r="U1063" s="26">
        <f t="shared" si="65"/>
        <v>530.52</v>
      </c>
      <c r="V1063" s="26">
        <f t="shared" si="66"/>
        <v>0</v>
      </c>
    </row>
    <row r="1064" spans="1:22" x14ac:dyDescent="0.35">
      <c r="A1064" s="20">
        <v>521338</v>
      </c>
      <c r="B1064" s="1" t="s">
        <v>1328</v>
      </c>
      <c r="C1064" s="19" t="s">
        <v>479</v>
      </c>
      <c r="D1064" s="2">
        <v>507.93</v>
      </c>
      <c r="E1064" s="2">
        <v>354.79</v>
      </c>
      <c r="F1064" s="2">
        <v>0</v>
      </c>
      <c r="G1064" s="2">
        <v>862.72</v>
      </c>
      <c r="H1064" s="19" t="s">
        <v>111</v>
      </c>
      <c r="I1064" s="4">
        <v>2023</v>
      </c>
      <c r="J1064" s="4">
        <v>15</v>
      </c>
      <c r="K1064" s="21">
        <v>15</v>
      </c>
      <c r="L1064" s="1" t="s">
        <v>1608</v>
      </c>
      <c r="M1064" s="19" t="s">
        <v>1609</v>
      </c>
      <c r="N1064" s="4">
        <v>15</v>
      </c>
      <c r="O1064" s="4">
        <v>1</v>
      </c>
      <c r="P1064" s="5">
        <v>45040</v>
      </c>
      <c r="Q1064" s="25">
        <f>VLOOKUP(H1064,'[2]FDC1 zone Hyp1'!$A$2:$Y$43,24,0)</f>
        <v>83.82</v>
      </c>
      <c r="R1064" s="25">
        <f>VLOOKUP(H1064,'[2]FDC2 zone Hyp2'!$A$2:$AA$43,24,0)</f>
        <v>88.42</v>
      </c>
      <c r="S1064" s="25">
        <f>VLOOKUP(H1064,'[2]FDC1 Hyp3 taxeha1'!$A$1:$AA$43,27,0)</f>
        <v>0</v>
      </c>
      <c r="T1064" s="26">
        <f t="shared" si="62"/>
        <v>1257.3</v>
      </c>
      <c r="U1064" s="26">
        <f t="shared" si="65"/>
        <v>1326.3</v>
      </c>
      <c r="V1064" s="26">
        <f t="shared" si="66"/>
        <v>0</v>
      </c>
    </row>
    <row r="1065" spans="1:22" x14ac:dyDescent="0.35">
      <c r="A1065" s="20">
        <v>521339</v>
      </c>
      <c r="B1065" s="1" t="s">
        <v>1229</v>
      </c>
      <c r="C1065" s="19" t="s">
        <v>267</v>
      </c>
      <c r="D1065" s="2">
        <v>114.79</v>
      </c>
      <c r="E1065" s="2">
        <v>12.35</v>
      </c>
      <c r="F1065" s="2">
        <v>0</v>
      </c>
      <c r="G1065" s="2">
        <v>127.14</v>
      </c>
      <c r="H1065" s="19" t="s">
        <v>265</v>
      </c>
      <c r="I1065" s="4">
        <v>2023</v>
      </c>
      <c r="J1065" s="4">
        <v>5</v>
      </c>
      <c r="K1065" s="21">
        <v>5</v>
      </c>
      <c r="L1065" s="1" t="s">
        <v>1608</v>
      </c>
      <c r="M1065" s="19" t="s">
        <v>1609</v>
      </c>
      <c r="N1065" s="4">
        <v>5</v>
      </c>
      <c r="O1065" s="4">
        <v>1</v>
      </c>
      <c r="P1065" s="5">
        <v>45040</v>
      </c>
      <c r="Q1065" s="25">
        <f>VLOOKUP(H1065,'[2]FDC1 zone Hyp1'!$A$2:$Y$43,24,0)</f>
        <v>126.44</v>
      </c>
      <c r="R1065" s="25">
        <f>VLOOKUP(H1065,'[2]FDC2 zone Hyp2'!$A$2:$AA$43,24,0)</f>
        <v>130.44</v>
      </c>
      <c r="S1065" s="25">
        <f>VLOOKUP(H1065,'[2]FDC1 Hyp3 taxeha1'!$A$1:$AA$43,27,0)</f>
        <v>0</v>
      </c>
      <c r="T1065" s="26">
        <f t="shared" si="62"/>
        <v>632.20000000000005</v>
      </c>
      <c r="U1065" s="26">
        <f t="shared" si="65"/>
        <v>652.20000000000005</v>
      </c>
      <c r="V1065" s="26">
        <f t="shared" si="66"/>
        <v>0</v>
      </c>
    </row>
    <row r="1066" spans="1:22" x14ac:dyDescent="0.35">
      <c r="A1066" s="20">
        <v>521340</v>
      </c>
      <c r="B1066" s="1" t="s">
        <v>1088</v>
      </c>
      <c r="C1066" s="19" t="s">
        <v>919</v>
      </c>
      <c r="D1066" s="2">
        <v>74.66</v>
      </c>
      <c r="E1066" s="2">
        <v>0</v>
      </c>
      <c r="F1066" s="2">
        <v>0</v>
      </c>
      <c r="G1066" s="2">
        <v>74.66</v>
      </c>
      <c r="H1066" s="19" t="s">
        <v>910</v>
      </c>
      <c r="I1066" s="4">
        <v>2023</v>
      </c>
      <c r="J1066" s="4">
        <v>1</v>
      </c>
      <c r="K1066" s="21">
        <v>1</v>
      </c>
      <c r="L1066" s="1" t="s">
        <v>1608</v>
      </c>
      <c r="M1066" s="19" t="s">
        <v>1609</v>
      </c>
      <c r="O1066" s="4">
        <v>1</v>
      </c>
      <c r="P1066" s="5">
        <v>45040</v>
      </c>
      <c r="Q1066" s="25">
        <f>VLOOKUP(H1066,'[2]FDC1 zone Hyp1'!$A$2:$Y$43,24,0)</f>
        <v>60.57</v>
      </c>
      <c r="R1066" s="25">
        <f>VLOOKUP(H1066,'[2]FDC2 zone Hyp2'!$A$2:$AA$43,24,0)</f>
        <v>65.290000000000006</v>
      </c>
      <c r="S1066" s="25">
        <f>VLOOKUP(H1066,'[2]FDC1 Hyp3 taxeha1'!$A$1:$AA$43,27,0)</f>
        <v>0</v>
      </c>
      <c r="T1066" s="26">
        <f t="shared" si="62"/>
        <v>60.57</v>
      </c>
      <c r="U1066" s="26">
        <f t="shared" si="65"/>
        <v>65.290000000000006</v>
      </c>
      <c r="V1066" s="26">
        <f t="shared" si="66"/>
        <v>0</v>
      </c>
    </row>
    <row r="1067" spans="1:22" x14ac:dyDescent="0.35">
      <c r="A1067" s="20">
        <v>521342</v>
      </c>
      <c r="B1067" s="1" t="s">
        <v>1069</v>
      </c>
      <c r="C1067" s="19" t="s">
        <v>62</v>
      </c>
      <c r="D1067" s="2">
        <v>0</v>
      </c>
      <c r="E1067" s="2">
        <v>25.01</v>
      </c>
      <c r="F1067" s="2">
        <v>0</v>
      </c>
      <c r="G1067" s="2">
        <v>25.01</v>
      </c>
      <c r="H1067" s="19" t="s">
        <v>367</v>
      </c>
      <c r="I1067" s="4">
        <v>2023</v>
      </c>
      <c r="J1067" s="4">
        <v>2</v>
      </c>
      <c r="K1067" s="21">
        <v>2</v>
      </c>
      <c r="L1067" s="1" t="s">
        <v>1608</v>
      </c>
      <c r="M1067" s="19" t="s">
        <v>1609</v>
      </c>
      <c r="N1067" s="4">
        <v>1</v>
      </c>
      <c r="O1067" s="4">
        <v>1</v>
      </c>
      <c r="P1067" s="5">
        <v>45040</v>
      </c>
      <c r="Q1067" s="25">
        <f>VLOOKUP(H1067,'[2]FDC1 zone Hyp1'!$A$2:$Y$43,24,0)</f>
        <v>64.040000000000006</v>
      </c>
      <c r="R1067" s="25">
        <f>VLOOKUP(H1067,'[2]FDC2 zone Hyp2'!$A$2:$AA$43,24,0)</f>
        <v>69.069999999999993</v>
      </c>
      <c r="S1067" s="25">
        <f>VLOOKUP(H1067,'[2]FDC1 Hyp3 taxeha1'!$A$1:$AA$43,27,0)</f>
        <v>0</v>
      </c>
      <c r="T1067" s="26">
        <f t="shared" si="62"/>
        <v>128.08000000000001</v>
      </c>
      <c r="U1067" s="26">
        <f t="shared" si="65"/>
        <v>138.13999999999999</v>
      </c>
      <c r="V1067" s="26">
        <f t="shared" si="66"/>
        <v>0</v>
      </c>
    </row>
    <row r="1068" spans="1:22" x14ac:dyDescent="0.35">
      <c r="A1068" s="20">
        <v>521347</v>
      </c>
      <c r="B1068" s="1" t="s">
        <v>1218</v>
      </c>
      <c r="C1068" s="19" t="s">
        <v>266</v>
      </c>
      <c r="D1068" s="2">
        <v>1028.1500000000001</v>
      </c>
      <c r="E1068" s="2">
        <v>51.63</v>
      </c>
      <c r="F1068" s="2">
        <v>0</v>
      </c>
      <c r="G1068" s="2">
        <v>1079.78</v>
      </c>
      <c r="H1068" s="19" t="s">
        <v>265</v>
      </c>
      <c r="I1068" s="4">
        <v>2023</v>
      </c>
      <c r="J1068" s="4">
        <v>10</v>
      </c>
      <c r="K1068" s="21">
        <v>15</v>
      </c>
      <c r="L1068" s="1" t="s">
        <v>1608</v>
      </c>
      <c r="M1068" s="19" t="s">
        <v>1609</v>
      </c>
      <c r="N1068" s="4">
        <v>2</v>
      </c>
      <c r="O1068" s="4">
        <v>1</v>
      </c>
      <c r="P1068" s="5">
        <v>45040</v>
      </c>
      <c r="Q1068" s="25">
        <f>VLOOKUP(H1068,'[2]FDC1 zone Hyp1'!$A$2:$Y$43,24,0)</f>
        <v>126.44</v>
      </c>
      <c r="R1068" s="25">
        <f>VLOOKUP(H1068,'[2]FDC2 zone Hyp2'!$A$2:$AA$43,24,0)</f>
        <v>130.44</v>
      </c>
      <c r="S1068" s="25">
        <f>VLOOKUP(H1068,'[2]FDC1 Hyp3 taxeha1'!$A$1:$AA$43,27,0)</f>
        <v>0</v>
      </c>
      <c r="T1068" s="26">
        <f t="shared" si="62"/>
        <v>1896.6</v>
      </c>
      <c r="U1068" s="26">
        <f t="shared" si="65"/>
        <v>1956.6</v>
      </c>
      <c r="V1068" s="26">
        <f t="shared" si="66"/>
        <v>0</v>
      </c>
    </row>
    <row r="1069" spans="1:22" x14ac:dyDescent="0.35">
      <c r="A1069" s="20">
        <v>521348</v>
      </c>
      <c r="B1069" s="1" t="s">
        <v>712</v>
      </c>
      <c r="C1069" s="19" t="s">
        <v>199</v>
      </c>
      <c r="D1069" s="2">
        <v>229.46</v>
      </c>
      <c r="E1069" s="2">
        <v>179.42</v>
      </c>
      <c r="F1069" s="2">
        <v>0</v>
      </c>
      <c r="G1069" s="2">
        <v>408.88</v>
      </c>
      <c r="H1069" s="19" t="s">
        <v>181</v>
      </c>
      <c r="I1069" s="4">
        <v>2023</v>
      </c>
      <c r="J1069" s="4">
        <v>1</v>
      </c>
      <c r="K1069" s="21">
        <v>1</v>
      </c>
      <c r="L1069" s="1" t="s">
        <v>1608</v>
      </c>
      <c r="M1069" s="19" t="s">
        <v>1609</v>
      </c>
      <c r="N1069" s="4">
        <v>1</v>
      </c>
      <c r="O1069" s="4">
        <v>1</v>
      </c>
      <c r="P1069" s="5">
        <v>45040</v>
      </c>
      <c r="Q1069" s="25">
        <f>VLOOKUP(H1069,'[2]FDC1 zone Hyp1'!$A$2:$Y$43,24,0)</f>
        <v>58.01</v>
      </c>
      <c r="R1069" s="25">
        <f>VLOOKUP(H1069,'[2]FDC2 zone Hyp2'!$A$2:$AA$43,24,0)</f>
        <v>62.43</v>
      </c>
      <c r="S1069" s="25">
        <f>VLOOKUP(H1069,'[2]FDC1 Hyp3 taxeha1'!$A$1:$AA$43,27,0)</f>
        <v>0</v>
      </c>
      <c r="T1069" s="26">
        <f t="shared" si="62"/>
        <v>58.01</v>
      </c>
      <c r="U1069" s="26">
        <f t="shared" si="65"/>
        <v>62.43</v>
      </c>
      <c r="V1069" s="26">
        <f t="shared" si="66"/>
        <v>0</v>
      </c>
    </row>
    <row r="1070" spans="1:22" x14ac:dyDescent="0.35">
      <c r="A1070" s="20">
        <v>521349</v>
      </c>
      <c r="B1070" s="1" t="s">
        <v>1314</v>
      </c>
      <c r="C1070" s="19" t="s">
        <v>491</v>
      </c>
      <c r="D1070" s="2">
        <v>52.15</v>
      </c>
      <c r="E1070" s="2">
        <v>3.08</v>
      </c>
      <c r="F1070" s="2">
        <v>0</v>
      </c>
      <c r="G1070" s="2">
        <v>55.23</v>
      </c>
      <c r="H1070" s="19" t="s">
        <v>111</v>
      </c>
      <c r="I1070" s="4">
        <v>2023</v>
      </c>
      <c r="J1070" s="4">
        <v>3</v>
      </c>
      <c r="K1070" s="21">
        <v>3</v>
      </c>
      <c r="L1070" s="1" t="s">
        <v>1608</v>
      </c>
      <c r="M1070" s="19" t="s">
        <v>1609</v>
      </c>
      <c r="O1070" s="4">
        <v>1</v>
      </c>
      <c r="P1070" s="5">
        <v>45040</v>
      </c>
      <c r="Q1070" s="25">
        <f>VLOOKUP(H1070,'[2]FDC1 zone Hyp1'!$A$2:$Y$43,24,0)</f>
        <v>83.82</v>
      </c>
      <c r="R1070" s="25">
        <f>VLOOKUP(H1070,'[2]FDC2 zone Hyp2'!$A$2:$AA$43,24,0)</f>
        <v>88.42</v>
      </c>
      <c r="S1070" s="25">
        <f>VLOOKUP(H1070,'[2]FDC1 Hyp3 taxeha1'!$A$1:$AA$43,27,0)</f>
        <v>0</v>
      </c>
      <c r="T1070" s="26">
        <f t="shared" si="62"/>
        <v>251.45999999999998</v>
      </c>
      <c r="U1070" s="26">
        <f t="shared" si="65"/>
        <v>265.26</v>
      </c>
      <c r="V1070" s="26">
        <f t="shared" si="66"/>
        <v>0</v>
      </c>
    </row>
    <row r="1071" spans="1:22" x14ac:dyDescent="0.35">
      <c r="A1071" s="20">
        <v>521350</v>
      </c>
      <c r="B1071" s="1" t="s">
        <v>1411</v>
      </c>
      <c r="C1071" s="19" t="s">
        <v>544</v>
      </c>
      <c r="D1071" s="2">
        <v>80</v>
      </c>
      <c r="E1071" s="2">
        <v>20</v>
      </c>
      <c r="F1071" s="2">
        <v>0</v>
      </c>
      <c r="G1071" s="2">
        <v>100</v>
      </c>
      <c r="H1071" s="19" t="s">
        <v>853</v>
      </c>
      <c r="I1071" s="4">
        <v>2023</v>
      </c>
      <c r="J1071" s="4">
        <v>4</v>
      </c>
      <c r="K1071" s="21">
        <v>4</v>
      </c>
      <c r="L1071" s="1" t="s">
        <v>1608</v>
      </c>
      <c r="M1071" s="19" t="s">
        <v>1609</v>
      </c>
      <c r="N1071" s="4">
        <v>2</v>
      </c>
      <c r="O1071" s="4">
        <v>1</v>
      </c>
      <c r="P1071" s="5">
        <v>45040</v>
      </c>
      <c r="Q1071" s="25">
        <f>VLOOKUP(H1071,'[2]FDC1 zone Hyp1'!$A$2:$Y$43,24,0)</f>
        <v>0</v>
      </c>
      <c r="R1071" s="25">
        <f>VLOOKUP(H1071,'[2]FDC2 zone Hyp2'!$A$2:$AA$43,24,0)</f>
        <v>0</v>
      </c>
      <c r="S1071" s="25">
        <f>VLOOKUP(H1071,'[2]FDC1 Hyp3 taxeha1'!$A$1:$AA$43,27,0)</f>
        <v>0</v>
      </c>
      <c r="T1071" s="26">
        <f t="shared" si="62"/>
        <v>0</v>
      </c>
      <c r="U1071" s="26">
        <f t="shared" si="65"/>
        <v>0</v>
      </c>
      <c r="V1071" s="26">
        <f t="shared" si="66"/>
        <v>0</v>
      </c>
    </row>
    <row r="1072" spans="1:22" x14ac:dyDescent="0.35">
      <c r="A1072" s="20">
        <v>521351</v>
      </c>
      <c r="B1072" s="1" t="s">
        <v>1411</v>
      </c>
      <c r="C1072" s="19" t="s">
        <v>544</v>
      </c>
      <c r="D1072" s="2">
        <v>416.64</v>
      </c>
      <c r="E1072" s="2">
        <v>62.39</v>
      </c>
      <c r="F1072" s="2">
        <v>0</v>
      </c>
      <c r="G1072" s="2">
        <v>479.03</v>
      </c>
      <c r="H1072" s="19" t="s">
        <v>88</v>
      </c>
      <c r="I1072" s="4">
        <v>2023</v>
      </c>
      <c r="J1072" s="4">
        <v>4</v>
      </c>
      <c r="K1072" s="21">
        <v>4</v>
      </c>
      <c r="L1072" s="1" t="s">
        <v>1608</v>
      </c>
      <c r="M1072" s="19" t="s">
        <v>1609</v>
      </c>
      <c r="N1072" s="4">
        <v>1</v>
      </c>
      <c r="O1072" s="4">
        <v>1</v>
      </c>
      <c r="P1072" s="5">
        <v>45040</v>
      </c>
      <c r="Q1072" s="25">
        <f>VLOOKUP(H1072,'[2]FDC1 zone Hyp1'!$A$2:$Y$43,24,0)</f>
        <v>48.63</v>
      </c>
      <c r="R1072" s="25">
        <f>VLOOKUP(H1072,'[2]FDC2 zone Hyp2'!$A$2:$AA$43,24,0)</f>
        <v>53.52</v>
      </c>
      <c r="S1072" s="25">
        <f>VLOOKUP(H1072,'[2]FDC1 Hyp3 taxeha1'!$A$1:$AA$43,27,0)</f>
        <v>0</v>
      </c>
      <c r="T1072" s="26">
        <f t="shared" si="62"/>
        <v>194.52</v>
      </c>
      <c r="U1072" s="26">
        <f t="shared" si="65"/>
        <v>214.08</v>
      </c>
      <c r="V1072" s="26">
        <f t="shared" si="66"/>
        <v>0</v>
      </c>
    </row>
    <row r="1073" spans="1:22" x14ac:dyDescent="0.35">
      <c r="A1073" s="20">
        <v>521352</v>
      </c>
      <c r="B1073" s="1" t="s">
        <v>1104</v>
      </c>
      <c r="C1073" s="19" t="s">
        <v>37</v>
      </c>
      <c r="D1073" s="2">
        <v>64.84</v>
      </c>
      <c r="E1073" s="2">
        <v>21.7</v>
      </c>
      <c r="F1073" s="2">
        <v>0</v>
      </c>
      <c r="G1073" s="2">
        <v>86.54</v>
      </c>
      <c r="H1073" s="19" t="s">
        <v>5</v>
      </c>
      <c r="I1073" s="4">
        <v>2023</v>
      </c>
      <c r="J1073" s="4">
        <v>1</v>
      </c>
      <c r="K1073" s="21">
        <v>1</v>
      </c>
      <c r="L1073" s="1" t="s">
        <v>1608</v>
      </c>
      <c r="M1073" s="19" t="s">
        <v>1609</v>
      </c>
      <c r="N1073" s="4">
        <v>1</v>
      </c>
      <c r="O1073" s="4">
        <v>1</v>
      </c>
      <c r="P1073" s="5">
        <v>45040</v>
      </c>
      <c r="Q1073" s="25">
        <f>VLOOKUP(H1073,'[2]FDC1 zone Hyp1'!$A$2:$Y$43,24,0)</f>
        <v>41.51</v>
      </c>
      <c r="R1073" s="25">
        <f>VLOOKUP(H1073,'[2]FDC2 zone Hyp2'!$A$2:$AA$43,24,0)</f>
        <v>46.42</v>
      </c>
      <c r="S1073" s="25">
        <f>VLOOKUP(H1073,'[2]FDC1 Hyp3 taxeha1'!$A$1:$AA$43,27,0)</f>
        <v>0</v>
      </c>
      <c r="T1073" s="26">
        <f t="shared" si="62"/>
        <v>41.51</v>
      </c>
      <c r="U1073" s="26">
        <f t="shared" si="65"/>
        <v>46.42</v>
      </c>
      <c r="V1073" s="26">
        <f t="shared" si="66"/>
        <v>0</v>
      </c>
    </row>
    <row r="1074" spans="1:22" x14ac:dyDescent="0.35">
      <c r="A1074" s="20">
        <v>521353</v>
      </c>
      <c r="B1074" s="1" t="s">
        <v>1318</v>
      </c>
      <c r="C1074" s="19" t="s">
        <v>483</v>
      </c>
      <c r="D1074" s="2">
        <v>735.29</v>
      </c>
      <c r="E1074" s="2">
        <v>804.81</v>
      </c>
      <c r="F1074" s="2">
        <v>0</v>
      </c>
      <c r="G1074" s="2">
        <v>1540.1</v>
      </c>
      <c r="H1074" s="19" t="s">
        <v>111</v>
      </c>
      <c r="I1074" s="4">
        <v>2023</v>
      </c>
      <c r="J1074" s="4">
        <v>70</v>
      </c>
      <c r="K1074" s="21">
        <v>90</v>
      </c>
      <c r="L1074" s="1" t="s">
        <v>1608</v>
      </c>
      <c r="M1074" s="19" t="s">
        <v>1609</v>
      </c>
      <c r="N1074" s="4">
        <v>88</v>
      </c>
      <c r="O1074" s="4">
        <v>1</v>
      </c>
      <c r="P1074" s="5">
        <v>45040</v>
      </c>
      <c r="Q1074" s="25">
        <f>VLOOKUP(H1074,'[2]FDC1 zone Hyp1'!$A$2:$Y$43,24,0)</f>
        <v>83.82</v>
      </c>
      <c r="R1074" s="25">
        <f>VLOOKUP(H1074,'[2]FDC2 zone Hyp2'!$A$2:$AA$43,24,0)</f>
        <v>88.42</v>
      </c>
      <c r="S1074" s="25">
        <f>VLOOKUP(H1074,'[2]FDC1 Hyp3 taxeha1'!$A$1:$AA$43,27,0)</f>
        <v>0</v>
      </c>
      <c r="T1074" s="26">
        <f t="shared" si="62"/>
        <v>7543.7999999999993</v>
      </c>
      <c r="U1074" s="26">
        <f t="shared" si="65"/>
        <v>7957.8</v>
      </c>
      <c r="V1074" s="26">
        <f t="shared" si="66"/>
        <v>0</v>
      </c>
    </row>
    <row r="1075" spans="1:22" x14ac:dyDescent="0.35">
      <c r="A1075" s="20">
        <v>521354</v>
      </c>
      <c r="B1075" s="1" t="s">
        <v>1201</v>
      </c>
      <c r="C1075" s="19" t="s">
        <v>242</v>
      </c>
      <c r="D1075" s="2">
        <v>877</v>
      </c>
      <c r="E1075" s="2">
        <v>622</v>
      </c>
      <c r="F1075" s="2">
        <v>0</v>
      </c>
      <c r="G1075" s="2">
        <v>1499</v>
      </c>
      <c r="H1075" s="19" t="s">
        <v>181</v>
      </c>
      <c r="I1075" s="4">
        <v>2023</v>
      </c>
      <c r="J1075" s="4">
        <v>20</v>
      </c>
      <c r="K1075" s="21">
        <v>20</v>
      </c>
      <c r="L1075" s="1" t="s">
        <v>1608</v>
      </c>
      <c r="M1075" s="19" t="s">
        <v>1609</v>
      </c>
      <c r="N1075" s="4">
        <v>20</v>
      </c>
      <c r="O1075" s="4">
        <v>1</v>
      </c>
      <c r="P1075" s="5">
        <v>45040</v>
      </c>
      <c r="Q1075" s="25">
        <f>VLOOKUP(H1075,'[2]FDC1 zone Hyp1'!$A$2:$Y$43,24,0)</f>
        <v>58.01</v>
      </c>
      <c r="R1075" s="25">
        <f>VLOOKUP(H1075,'[2]FDC2 zone Hyp2'!$A$2:$AA$43,24,0)</f>
        <v>62.43</v>
      </c>
      <c r="S1075" s="25">
        <f>VLOOKUP(H1075,'[2]FDC1 Hyp3 taxeha1'!$A$1:$AA$43,27,0)</f>
        <v>0</v>
      </c>
      <c r="T1075" s="26">
        <f t="shared" si="62"/>
        <v>1160.2</v>
      </c>
      <c r="U1075" s="26">
        <f t="shared" si="65"/>
        <v>1248.5999999999999</v>
      </c>
      <c r="V1075" s="26">
        <f t="shared" si="66"/>
        <v>0</v>
      </c>
    </row>
    <row r="1076" spans="1:22" x14ac:dyDescent="0.35">
      <c r="A1076" s="20">
        <v>521358</v>
      </c>
      <c r="B1076" s="1" t="s">
        <v>1314</v>
      </c>
      <c r="C1076" s="19" t="s">
        <v>491</v>
      </c>
      <c r="D1076" s="2">
        <v>72.39</v>
      </c>
      <c r="E1076" s="2">
        <v>3.16</v>
      </c>
      <c r="F1076" s="2">
        <v>0</v>
      </c>
      <c r="G1076" s="2">
        <v>75.55</v>
      </c>
      <c r="H1076" s="19" t="s">
        <v>111</v>
      </c>
      <c r="I1076" s="4">
        <v>2023</v>
      </c>
      <c r="J1076" s="4">
        <v>3</v>
      </c>
      <c r="K1076" s="21">
        <v>3</v>
      </c>
      <c r="L1076" s="1" t="s">
        <v>1608</v>
      </c>
      <c r="M1076" s="19" t="s">
        <v>1609</v>
      </c>
      <c r="N1076" s="4">
        <v>1</v>
      </c>
      <c r="O1076" s="4">
        <v>1</v>
      </c>
      <c r="P1076" s="5">
        <v>45040</v>
      </c>
      <c r="Q1076" s="25">
        <f>VLOOKUP(H1076,'[2]FDC1 zone Hyp1'!$A$2:$Y$43,24,0)</f>
        <v>83.82</v>
      </c>
      <c r="R1076" s="25">
        <f>VLOOKUP(H1076,'[2]FDC2 zone Hyp2'!$A$2:$AA$43,24,0)</f>
        <v>88.42</v>
      </c>
      <c r="S1076" s="25">
        <f>VLOOKUP(H1076,'[2]FDC1 Hyp3 taxeha1'!$A$1:$AA$43,27,0)</f>
        <v>0</v>
      </c>
      <c r="T1076" s="26">
        <f t="shared" si="62"/>
        <v>251.45999999999998</v>
      </c>
      <c r="U1076" s="26">
        <f t="shared" si="65"/>
        <v>265.26</v>
      </c>
      <c r="V1076" s="26">
        <f t="shared" si="66"/>
        <v>0</v>
      </c>
    </row>
    <row r="1077" spans="1:22" x14ac:dyDescent="0.35">
      <c r="A1077" s="20">
        <v>521359</v>
      </c>
      <c r="B1077" s="1" t="s">
        <v>1370</v>
      </c>
      <c r="C1077" s="19" t="s">
        <v>549</v>
      </c>
      <c r="D1077" s="2">
        <v>513.57000000000005</v>
      </c>
      <c r="E1077" s="2">
        <v>321.76</v>
      </c>
      <c r="F1077" s="2">
        <v>0</v>
      </c>
      <c r="G1077" s="2">
        <v>835.33</v>
      </c>
      <c r="H1077" s="19" t="s">
        <v>88</v>
      </c>
      <c r="I1077" s="4">
        <v>2023</v>
      </c>
      <c r="J1077" s="4">
        <v>8</v>
      </c>
      <c r="K1077" s="21">
        <v>8</v>
      </c>
      <c r="L1077" s="1" t="s">
        <v>1608</v>
      </c>
      <c r="M1077" s="19" t="s">
        <v>1609</v>
      </c>
      <c r="N1077" s="4">
        <v>8</v>
      </c>
      <c r="O1077" s="4">
        <v>1</v>
      </c>
      <c r="P1077" s="5">
        <v>45040</v>
      </c>
      <c r="Q1077" s="25">
        <f>VLOOKUP(H1077,'[2]FDC1 zone Hyp1'!$A$2:$Y$43,24,0)</f>
        <v>48.63</v>
      </c>
      <c r="R1077" s="25">
        <f>VLOOKUP(H1077,'[2]FDC2 zone Hyp2'!$A$2:$AA$43,24,0)</f>
        <v>53.52</v>
      </c>
      <c r="S1077" s="25">
        <f>VLOOKUP(H1077,'[2]FDC1 Hyp3 taxeha1'!$A$1:$AA$43,27,0)</f>
        <v>0</v>
      </c>
      <c r="T1077" s="26">
        <f t="shared" si="62"/>
        <v>389.04</v>
      </c>
      <c r="U1077" s="26">
        <f t="shared" si="65"/>
        <v>428.16</v>
      </c>
      <c r="V1077" s="26">
        <f t="shared" si="66"/>
        <v>0</v>
      </c>
    </row>
    <row r="1078" spans="1:22" x14ac:dyDescent="0.35">
      <c r="A1078" s="20">
        <v>521361</v>
      </c>
      <c r="B1078" s="1" t="s">
        <v>1216</v>
      </c>
      <c r="C1078" s="19" t="s">
        <v>824</v>
      </c>
      <c r="D1078" s="2">
        <v>314.20999999999998</v>
      </c>
      <c r="E1078" s="2">
        <v>30.14</v>
      </c>
      <c r="F1078" s="2">
        <v>0</v>
      </c>
      <c r="G1078" s="2">
        <v>344.35</v>
      </c>
      <c r="H1078" s="19" t="s">
        <v>821</v>
      </c>
      <c r="I1078" s="4">
        <v>2023</v>
      </c>
      <c r="J1078" s="4">
        <v>1</v>
      </c>
      <c r="K1078" s="21">
        <v>1</v>
      </c>
      <c r="L1078" s="1" t="s">
        <v>1608</v>
      </c>
      <c r="M1078" s="19" t="s">
        <v>1609</v>
      </c>
      <c r="N1078" s="4">
        <v>1</v>
      </c>
      <c r="O1078" s="4">
        <v>1</v>
      </c>
      <c r="P1078" s="5">
        <v>45040</v>
      </c>
      <c r="Q1078" s="25">
        <f>VLOOKUP(H1078,'[2]FDC1 zone Hyp1'!$A$2:$Y$43,24,0)</f>
        <v>0</v>
      </c>
      <c r="R1078" s="25">
        <f>VLOOKUP(H1078,'[2]FDC2 zone Hyp2'!$A$2:$AA$43,24,0)</f>
        <v>0</v>
      </c>
      <c r="S1078" s="25">
        <f>VLOOKUP(H1078,'[2]FDC1 Hyp3 taxeha1'!$A$1:$AA$43,27,0)</f>
        <v>0</v>
      </c>
      <c r="T1078" s="26">
        <f t="shared" si="62"/>
        <v>0</v>
      </c>
      <c r="U1078" s="26">
        <f t="shared" si="65"/>
        <v>0</v>
      </c>
      <c r="V1078" s="26">
        <f t="shared" si="66"/>
        <v>0</v>
      </c>
    </row>
    <row r="1079" spans="1:22" x14ac:dyDescent="0.35">
      <c r="A1079" s="20">
        <v>521362</v>
      </c>
      <c r="B1079" s="1" t="s">
        <v>1094</v>
      </c>
      <c r="C1079" s="19" t="s">
        <v>762</v>
      </c>
      <c r="D1079" s="2">
        <v>0</v>
      </c>
      <c r="E1079" s="2">
        <v>395</v>
      </c>
      <c r="F1079" s="2">
        <v>0</v>
      </c>
      <c r="G1079" s="2">
        <v>395</v>
      </c>
      <c r="H1079" s="19" t="s">
        <v>1042</v>
      </c>
      <c r="I1079" s="4">
        <v>2023</v>
      </c>
      <c r="J1079" s="4">
        <v>45</v>
      </c>
      <c r="K1079" s="21">
        <v>45</v>
      </c>
      <c r="L1079" s="1" t="s">
        <v>1608</v>
      </c>
      <c r="M1079" s="19" t="s">
        <v>1609</v>
      </c>
      <c r="N1079" s="4">
        <v>42</v>
      </c>
      <c r="O1079" s="4">
        <v>1</v>
      </c>
      <c r="P1079" s="5">
        <v>45040</v>
      </c>
      <c r="Q1079" s="25">
        <f>VLOOKUP(H1079,'[2]FDC1 zone Hyp1'!$A$2:$Y$43,24,0)</f>
        <v>3.9</v>
      </c>
      <c r="R1079" s="25">
        <f>VLOOKUP(H1079,'[2]FDC2 zone Hyp2'!$A$2:$AA$43,24,0)</f>
        <v>9</v>
      </c>
      <c r="S1079" s="25">
        <f>VLOOKUP(H1079,'[2]FDC1 Hyp3 taxeha1'!$A$1:$AA$43,27,0)</f>
        <v>0</v>
      </c>
      <c r="T1079" s="26">
        <f t="shared" si="62"/>
        <v>175.5</v>
      </c>
      <c r="U1079" s="26">
        <f t="shared" si="65"/>
        <v>405</v>
      </c>
      <c r="V1079" s="26">
        <f t="shared" si="66"/>
        <v>0</v>
      </c>
    </row>
    <row r="1080" spans="1:22" x14ac:dyDescent="0.35">
      <c r="A1080" s="20">
        <v>521363</v>
      </c>
      <c r="B1080" s="1" t="s">
        <v>1132</v>
      </c>
      <c r="C1080" s="19" t="s">
        <v>106</v>
      </c>
      <c r="D1080" s="2">
        <v>0</v>
      </c>
      <c r="E1080" s="2">
        <v>98.47</v>
      </c>
      <c r="F1080" s="2">
        <v>0</v>
      </c>
      <c r="G1080" s="2">
        <v>98.47</v>
      </c>
      <c r="H1080" s="19" t="s">
        <v>86</v>
      </c>
      <c r="I1080" s="4">
        <v>2023</v>
      </c>
      <c r="J1080" s="4">
        <v>4</v>
      </c>
      <c r="K1080" s="21">
        <v>4</v>
      </c>
      <c r="L1080" s="1" t="s">
        <v>1608</v>
      </c>
      <c r="M1080" s="19" t="s">
        <v>1609</v>
      </c>
      <c r="N1080" s="4">
        <v>4</v>
      </c>
      <c r="O1080" s="4">
        <v>1</v>
      </c>
      <c r="P1080" s="5">
        <v>45040</v>
      </c>
      <c r="Q1080" s="25">
        <f>VLOOKUP(H1080,'[2]FDC1 zone Hyp1'!$A$2:$Y$43,24,0)</f>
        <v>94.34</v>
      </c>
      <c r="R1080" s="25">
        <f>VLOOKUP(H1080,'[2]FDC2 zone Hyp2'!$A$2:$AA$43,24,0)</f>
        <v>98.85</v>
      </c>
      <c r="S1080" s="25">
        <f>VLOOKUP(H1080,'[2]FDC1 Hyp3 taxeha1'!$A$1:$AA$43,27,0)</f>
        <v>0</v>
      </c>
      <c r="T1080" s="26">
        <f t="shared" si="62"/>
        <v>377.36</v>
      </c>
      <c r="U1080" s="26">
        <f t="shared" si="65"/>
        <v>395.4</v>
      </c>
      <c r="V1080" s="26">
        <f t="shared" si="66"/>
        <v>0</v>
      </c>
    </row>
    <row r="1081" spans="1:22" customFormat="1" hidden="1" x14ac:dyDescent="0.35">
      <c r="A1081" s="3"/>
      <c r="B1081" s="1" t="s">
        <v>1057</v>
      </c>
      <c r="C1081" s="1"/>
      <c r="D1081" s="2">
        <v>0</v>
      </c>
      <c r="E1081" s="2">
        <v>272</v>
      </c>
      <c r="F1081" s="2">
        <v>0</v>
      </c>
      <c r="G1081" s="2">
        <v>272</v>
      </c>
      <c r="H1081" s="1"/>
      <c r="I1081" s="4">
        <v>2023</v>
      </c>
      <c r="J1081" s="4">
        <v>2</v>
      </c>
      <c r="K1081" s="4"/>
      <c r="L1081" s="1"/>
      <c r="M1081" s="1"/>
      <c r="N1081" s="4"/>
      <c r="O1081" s="4"/>
      <c r="P1081" s="5"/>
    </row>
    <row r="1082" spans="1:22" x14ac:dyDescent="0.35">
      <c r="A1082" s="20">
        <v>521365</v>
      </c>
      <c r="B1082" s="1" t="s">
        <v>1141</v>
      </c>
      <c r="C1082" s="19" t="s">
        <v>132</v>
      </c>
      <c r="D1082" s="2">
        <v>88.1</v>
      </c>
      <c r="E1082" s="2">
        <v>13.31</v>
      </c>
      <c r="F1082" s="2">
        <v>0</v>
      </c>
      <c r="G1082" s="2">
        <v>101.41</v>
      </c>
      <c r="H1082" s="19" t="s">
        <v>86</v>
      </c>
      <c r="I1082" s="4">
        <v>2023</v>
      </c>
      <c r="J1082" s="4">
        <v>2</v>
      </c>
      <c r="K1082" s="21">
        <v>2</v>
      </c>
      <c r="L1082" s="1" t="s">
        <v>1608</v>
      </c>
      <c r="M1082" s="19" t="s">
        <v>1609</v>
      </c>
      <c r="N1082" s="4">
        <v>1</v>
      </c>
      <c r="O1082" s="4">
        <v>1</v>
      </c>
      <c r="P1082" s="5">
        <v>45040</v>
      </c>
      <c r="Q1082" s="25">
        <f>VLOOKUP(H1082,'[2]FDC1 zone Hyp1'!$A$2:$Y$43,24,0)</f>
        <v>94.34</v>
      </c>
      <c r="R1082" s="25">
        <f>VLOOKUP(H1082,'[2]FDC2 zone Hyp2'!$A$2:$AA$43,24,0)</f>
        <v>98.85</v>
      </c>
      <c r="S1082" s="25">
        <f>VLOOKUP(H1082,'[2]FDC1 Hyp3 taxeha1'!$A$1:$AA$43,27,0)</f>
        <v>0</v>
      </c>
      <c r="T1082" s="26">
        <f t="shared" ref="T1082:T1129" si="67">$K1082*Q1082</f>
        <v>188.68</v>
      </c>
      <c r="U1082" s="26">
        <f t="shared" ref="U1082:U1129" si="68">$K1082*R1082</f>
        <v>197.7</v>
      </c>
      <c r="V1082" s="26">
        <f t="shared" ref="V1082:V1129" si="69">$K1082*S1082</f>
        <v>0</v>
      </c>
    </row>
    <row r="1083" spans="1:22" x14ac:dyDescent="0.35">
      <c r="A1083" s="20">
        <v>521366</v>
      </c>
      <c r="B1083" s="1" t="s">
        <v>1226</v>
      </c>
      <c r="C1083" s="19" t="s">
        <v>267</v>
      </c>
      <c r="D1083" s="2">
        <v>12.88</v>
      </c>
      <c r="E1083" s="2">
        <v>12.88</v>
      </c>
      <c r="F1083" s="2">
        <v>0</v>
      </c>
      <c r="G1083" s="2">
        <v>25.76</v>
      </c>
      <c r="H1083" s="19" t="s">
        <v>265</v>
      </c>
      <c r="I1083" s="4">
        <v>2023</v>
      </c>
      <c r="J1083" s="4">
        <v>1</v>
      </c>
      <c r="K1083" s="21">
        <v>2</v>
      </c>
      <c r="L1083" s="1" t="s">
        <v>1608</v>
      </c>
      <c r="M1083" s="19" t="s">
        <v>1609</v>
      </c>
      <c r="N1083" s="4">
        <v>2</v>
      </c>
      <c r="O1083" s="4">
        <v>1</v>
      </c>
      <c r="P1083" s="5">
        <v>45040</v>
      </c>
      <c r="Q1083" s="25">
        <f>VLOOKUP(H1083,'[2]FDC1 zone Hyp1'!$A$2:$Y$43,24,0)</f>
        <v>126.44</v>
      </c>
      <c r="R1083" s="25">
        <f>VLOOKUP(H1083,'[2]FDC2 zone Hyp2'!$A$2:$AA$43,24,0)</f>
        <v>130.44</v>
      </c>
      <c r="S1083" s="25">
        <f>VLOOKUP(H1083,'[2]FDC1 Hyp3 taxeha1'!$A$1:$AA$43,27,0)</f>
        <v>0</v>
      </c>
      <c r="T1083" s="26">
        <f t="shared" si="67"/>
        <v>252.88</v>
      </c>
      <c r="U1083" s="26">
        <f t="shared" si="68"/>
        <v>260.88</v>
      </c>
      <c r="V1083" s="26">
        <f t="shared" si="69"/>
        <v>0</v>
      </c>
    </row>
    <row r="1084" spans="1:22" x14ac:dyDescent="0.35">
      <c r="A1084" s="20">
        <v>521367</v>
      </c>
      <c r="B1084" s="1" t="s">
        <v>1130</v>
      </c>
      <c r="C1084" s="19" t="s">
        <v>109</v>
      </c>
      <c r="D1084" s="2">
        <v>107.1</v>
      </c>
      <c r="E1084" s="2">
        <v>398.98</v>
      </c>
      <c r="F1084" s="2">
        <v>0</v>
      </c>
      <c r="G1084" s="2">
        <v>506.08</v>
      </c>
      <c r="H1084" s="19" t="s">
        <v>86</v>
      </c>
      <c r="I1084" s="4">
        <v>2023</v>
      </c>
      <c r="J1084" s="4">
        <v>13</v>
      </c>
      <c r="K1084" s="21">
        <v>13</v>
      </c>
      <c r="L1084" s="1" t="s">
        <v>1608</v>
      </c>
      <c r="M1084" s="19" t="s">
        <v>1609</v>
      </c>
      <c r="N1084" s="4">
        <v>12</v>
      </c>
      <c r="O1084" s="4">
        <v>1</v>
      </c>
      <c r="P1084" s="5">
        <v>45040</v>
      </c>
      <c r="Q1084" s="25">
        <f>VLOOKUP(H1084,'[2]FDC1 zone Hyp1'!$A$2:$Y$43,24,0)</f>
        <v>94.34</v>
      </c>
      <c r="R1084" s="25">
        <f>VLOOKUP(H1084,'[2]FDC2 zone Hyp2'!$A$2:$AA$43,24,0)</f>
        <v>98.85</v>
      </c>
      <c r="S1084" s="25">
        <f>VLOOKUP(H1084,'[2]FDC1 Hyp3 taxeha1'!$A$1:$AA$43,27,0)</f>
        <v>0</v>
      </c>
      <c r="T1084" s="26">
        <f t="shared" si="67"/>
        <v>1226.42</v>
      </c>
      <c r="U1084" s="26">
        <f t="shared" si="68"/>
        <v>1285.05</v>
      </c>
      <c r="V1084" s="26">
        <f t="shared" si="69"/>
        <v>0</v>
      </c>
    </row>
    <row r="1085" spans="1:22" x14ac:dyDescent="0.35">
      <c r="A1085" s="20">
        <v>521368</v>
      </c>
      <c r="B1085" s="1" t="s">
        <v>1592</v>
      </c>
      <c r="C1085" s="19" t="s">
        <v>1010</v>
      </c>
      <c r="D1085" s="2">
        <v>1.8</v>
      </c>
      <c r="E1085" s="2">
        <v>36.619999999999997</v>
      </c>
      <c r="F1085" s="2">
        <v>0</v>
      </c>
      <c r="G1085" s="2">
        <v>38.42</v>
      </c>
      <c r="H1085" s="19" t="s">
        <v>999</v>
      </c>
      <c r="I1085" s="4">
        <v>2023</v>
      </c>
      <c r="J1085" s="4">
        <v>2</v>
      </c>
      <c r="K1085" s="21">
        <v>2</v>
      </c>
      <c r="L1085" s="1" t="s">
        <v>1608</v>
      </c>
      <c r="M1085" s="19" t="s">
        <v>1609</v>
      </c>
      <c r="N1085" s="4">
        <v>1</v>
      </c>
      <c r="O1085" s="4">
        <v>1</v>
      </c>
      <c r="P1085" s="5">
        <v>45040</v>
      </c>
      <c r="Q1085" s="25">
        <f>VLOOKUP(H1085,'[2]FDC1 zone Hyp1'!$A$2:$Y$43,24,0)</f>
        <v>15.58</v>
      </c>
      <c r="R1085" s="25">
        <f>VLOOKUP(H1085,'[2]FDC2 zone Hyp2'!$A$2:$AA$43,24,0)</f>
        <v>20.76</v>
      </c>
      <c r="S1085" s="25">
        <f>VLOOKUP(H1085,'[2]FDC1 Hyp3 taxeha1'!$A$1:$AA$43,27,0)</f>
        <v>0</v>
      </c>
      <c r="T1085" s="26">
        <f t="shared" si="67"/>
        <v>31.16</v>
      </c>
      <c r="U1085" s="26">
        <f t="shared" si="68"/>
        <v>41.52</v>
      </c>
      <c r="V1085" s="26">
        <f t="shared" si="69"/>
        <v>0</v>
      </c>
    </row>
    <row r="1086" spans="1:22" x14ac:dyDescent="0.35">
      <c r="A1086" s="20">
        <v>521369</v>
      </c>
      <c r="B1086" s="1" t="s">
        <v>1595</v>
      </c>
      <c r="C1086" s="19" t="s">
        <v>977</v>
      </c>
      <c r="D1086" s="2">
        <v>53.32</v>
      </c>
      <c r="E1086" s="2">
        <v>10.029999999999999</v>
      </c>
      <c r="F1086" s="2">
        <v>0</v>
      </c>
      <c r="G1086" s="2">
        <v>63.35</v>
      </c>
      <c r="H1086" s="19" t="s">
        <v>999</v>
      </c>
      <c r="I1086" s="4">
        <v>2023</v>
      </c>
      <c r="J1086" s="4">
        <v>2</v>
      </c>
      <c r="K1086" s="21">
        <v>2</v>
      </c>
      <c r="L1086" s="1" t="s">
        <v>1608</v>
      </c>
      <c r="M1086" s="19" t="s">
        <v>1609</v>
      </c>
      <c r="N1086" s="4">
        <v>1</v>
      </c>
      <c r="O1086" s="4">
        <v>1</v>
      </c>
      <c r="P1086" s="5">
        <v>45040</v>
      </c>
      <c r="Q1086" s="25">
        <f>VLOOKUP(H1086,'[2]FDC1 zone Hyp1'!$A$2:$Y$43,24,0)</f>
        <v>15.58</v>
      </c>
      <c r="R1086" s="25">
        <f>VLOOKUP(H1086,'[2]FDC2 zone Hyp2'!$A$2:$AA$43,24,0)</f>
        <v>20.76</v>
      </c>
      <c r="S1086" s="25">
        <f>VLOOKUP(H1086,'[2]FDC1 Hyp3 taxeha1'!$A$1:$AA$43,27,0)</f>
        <v>0</v>
      </c>
      <c r="T1086" s="26">
        <f t="shared" si="67"/>
        <v>31.16</v>
      </c>
      <c r="U1086" s="26">
        <f t="shared" si="68"/>
        <v>41.52</v>
      </c>
      <c r="V1086" s="26">
        <f t="shared" si="69"/>
        <v>0</v>
      </c>
    </row>
    <row r="1087" spans="1:22" x14ac:dyDescent="0.35">
      <c r="A1087" s="20">
        <v>521370</v>
      </c>
      <c r="B1087" s="1" t="s">
        <v>1356</v>
      </c>
      <c r="C1087" s="19" t="s">
        <v>517</v>
      </c>
      <c r="D1087" s="2">
        <v>0</v>
      </c>
      <c r="E1087" s="2">
        <v>20.88</v>
      </c>
      <c r="F1087" s="2">
        <v>0</v>
      </c>
      <c r="G1087" s="2">
        <v>20.88</v>
      </c>
      <c r="H1087" s="19" t="s">
        <v>492</v>
      </c>
      <c r="I1087" s="4">
        <v>2023</v>
      </c>
      <c r="J1087" s="4">
        <v>1</v>
      </c>
      <c r="K1087" s="21">
        <v>1</v>
      </c>
      <c r="L1087" s="1" t="s">
        <v>1608</v>
      </c>
      <c r="M1087" s="19" t="s">
        <v>1609</v>
      </c>
      <c r="O1087" s="4">
        <v>1</v>
      </c>
      <c r="P1087" s="5">
        <v>45040</v>
      </c>
      <c r="Q1087" s="25">
        <f>VLOOKUP(H1087,'[2]FDC1 zone Hyp1'!$A$2:$Y$43,24,0)</f>
        <v>96.97</v>
      </c>
      <c r="R1087" s="25">
        <f>VLOOKUP(H1087,'[2]FDC2 zone Hyp2'!$A$2:$AA$43,24,0)</f>
        <v>101.32</v>
      </c>
      <c r="S1087" s="25">
        <f>VLOOKUP(H1087,'[2]FDC1 Hyp3 taxeha1'!$A$1:$AA$43,27,0)</f>
        <v>0</v>
      </c>
      <c r="T1087" s="26">
        <f t="shared" si="67"/>
        <v>96.97</v>
      </c>
      <c r="U1087" s="26">
        <f t="shared" si="68"/>
        <v>101.32</v>
      </c>
      <c r="V1087" s="26">
        <f t="shared" si="69"/>
        <v>0</v>
      </c>
    </row>
    <row r="1088" spans="1:22" x14ac:dyDescent="0.35">
      <c r="A1088" s="20">
        <v>521371</v>
      </c>
      <c r="B1088" s="1" t="s">
        <v>1143</v>
      </c>
      <c r="C1088" s="19" t="s">
        <v>140</v>
      </c>
      <c r="D1088" s="2">
        <v>52.5</v>
      </c>
      <c r="E1088" s="2">
        <v>156.47</v>
      </c>
      <c r="F1088" s="2">
        <v>0</v>
      </c>
      <c r="G1088" s="2">
        <v>208.97</v>
      </c>
      <c r="H1088" s="19" t="s">
        <v>86</v>
      </c>
      <c r="I1088" s="4">
        <v>2023</v>
      </c>
      <c r="J1088" s="4">
        <v>6</v>
      </c>
      <c r="K1088" s="21">
        <v>6</v>
      </c>
      <c r="L1088" s="1" t="s">
        <v>1608</v>
      </c>
      <c r="M1088" s="19" t="s">
        <v>1609</v>
      </c>
      <c r="N1088" s="4">
        <v>6</v>
      </c>
      <c r="O1088" s="4">
        <v>1</v>
      </c>
      <c r="P1088" s="5">
        <v>45040</v>
      </c>
      <c r="Q1088" s="25">
        <f>VLOOKUP(H1088,'[2]FDC1 zone Hyp1'!$A$2:$Y$43,24,0)</f>
        <v>94.34</v>
      </c>
      <c r="R1088" s="25">
        <f>VLOOKUP(H1088,'[2]FDC2 zone Hyp2'!$A$2:$AA$43,24,0)</f>
        <v>98.85</v>
      </c>
      <c r="S1088" s="25">
        <f>VLOOKUP(H1088,'[2]FDC1 Hyp3 taxeha1'!$A$1:$AA$43,27,0)</f>
        <v>0</v>
      </c>
      <c r="T1088" s="26">
        <f t="shared" si="67"/>
        <v>566.04</v>
      </c>
      <c r="U1088" s="26">
        <f t="shared" si="68"/>
        <v>593.09999999999991</v>
      </c>
      <c r="V1088" s="26">
        <f t="shared" si="69"/>
        <v>0</v>
      </c>
    </row>
    <row r="1089" spans="1:22" x14ac:dyDescent="0.35">
      <c r="A1089" s="20">
        <v>521372</v>
      </c>
      <c r="B1089" s="1" t="s">
        <v>1272</v>
      </c>
      <c r="C1089" s="19" t="s">
        <v>374</v>
      </c>
      <c r="D1089" s="2">
        <v>0</v>
      </c>
      <c r="E1089" s="2">
        <v>267.8</v>
      </c>
      <c r="F1089" s="2">
        <v>0</v>
      </c>
      <c r="G1089" s="2">
        <v>267.8</v>
      </c>
      <c r="H1089" s="19" t="s">
        <v>367</v>
      </c>
      <c r="I1089" s="4">
        <v>2023</v>
      </c>
      <c r="J1089" s="4">
        <v>6</v>
      </c>
      <c r="K1089" s="21">
        <v>8</v>
      </c>
      <c r="L1089" s="1" t="s">
        <v>1608</v>
      </c>
      <c r="M1089" s="19" t="s">
        <v>1609</v>
      </c>
      <c r="N1089" s="4">
        <v>4</v>
      </c>
      <c r="O1089" s="4">
        <v>1</v>
      </c>
      <c r="P1089" s="5">
        <v>45040</v>
      </c>
      <c r="Q1089" s="25">
        <f>VLOOKUP(H1089,'[2]FDC1 zone Hyp1'!$A$2:$Y$43,24,0)</f>
        <v>64.040000000000006</v>
      </c>
      <c r="R1089" s="25">
        <f>VLOOKUP(H1089,'[2]FDC2 zone Hyp2'!$A$2:$AA$43,24,0)</f>
        <v>69.069999999999993</v>
      </c>
      <c r="S1089" s="25">
        <f>VLOOKUP(H1089,'[2]FDC1 Hyp3 taxeha1'!$A$1:$AA$43,27,0)</f>
        <v>0</v>
      </c>
      <c r="T1089" s="26">
        <f t="shared" si="67"/>
        <v>512.32000000000005</v>
      </c>
      <c r="U1089" s="26">
        <f t="shared" si="68"/>
        <v>552.55999999999995</v>
      </c>
      <c r="V1089" s="26">
        <f t="shared" si="69"/>
        <v>0</v>
      </c>
    </row>
    <row r="1090" spans="1:22" x14ac:dyDescent="0.35">
      <c r="A1090" s="20">
        <v>521374</v>
      </c>
      <c r="B1090" s="1" t="s">
        <v>1420</v>
      </c>
      <c r="C1090" s="19" t="s">
        <v>639</v>
      </c>
      <c r="D1090" s="2">
        <v>54.72</v>
      </c>
      <c r="E1090" s="2">
        <v>0.56000000000000005</v>
      </c>
      <c r="F1090" s="2">
        <v>0</v>
      </c>
      <c r="G1090" s="2">
        <v>55.28</v>
      </c>
      <c r="H1090" s="19" t="s">
        <v>683</v>
      </c>
      <c r="I1090" s="4">
        <v>2023</v>
      </c>
      <c r="J1090" s="4">
        <v>1</v>
      </c>
      <c r="K1090" s="21">
        <v>1</v>
      </c>
      <c r="L1090" s="1" t="s">
        <v>1608</v>
      </c>
      <c r="M1090" s="19" t="s">
        <v>1609</v>
      </c>
      <c r="N1090" s="4">
        <v>1</v>
      </c>
      <c r="O1090" s="4">
        <v>1</v>
      </c>
      <c r="P1090" s="5">
        <v>45040</v>
      </c>
      <c r="Q1090" s="25">
        <f>VLOOKUP(H1090,'[2]FDC1 zone Hyp1'!$A$2:$Y$43,24,0)</f>
        <v>0</v>
      </c>
      <c r="R1090" s="25">
        <f>VLOOKUP(H1090,'[2]FDC2 zone Hyp2'!$A$2:$AA$43,24,0)</f>
        <v>0</v>
      </c>
      <c r="S1090" s="25">
        <f>VLOOKUP(H1090,'[2]FDC1 Hyp3 taxeha1'!$A$1:$AA$43,27,0)</f>
        <v>0</v>
      </c>
      <c r="T1090" s="26">
        <f t="shared" si="67"/>
        <v>0</v>
      </c>
      <c r="U1090" s="26">
        <f t="shared" si="68"/>
        <v>0</v>
      </c>
      <c r="V1090" s="26">
        <f t="shared" si="69"/>
        <v>0</v>
      </c>
    </row>
    <row r="1091" spans="1:22" x14ac:dyDescent="0.35">
      <c r="A1091" s="20">
        <v>521375</v>
      </c>
      <c r="B1091" s="1" t="s">
        <v>1326</v>
      </c>
      <c r="C1091" s="19" t="s">
        <v>476</v>
      </c>
      <c r="D1091" s="2">
        <v>32.42</v>
      </c>
      <c r="E1091" s="2">
        <v>7.86</v>
      </c>
      <c r="F1091" s="2">
        <v>0</v>
      </c>
      <c r="G1091" s="2">
        <v>40.28</v>
      </c>
      <c r="H1091" s="19" t="s">
        <v>111</v>
      </c>
      <c r="I1091" s="4">
        <v>2023</v>
      </c>
      <c r="J1091" s="4">
        <v>2</v>
      </c>
      <c r="K1091" s="21">
        <v>2</v>
      </c>
      <c r="L1091" s="1" t="s">
        <v>1608</v>
      </c>
      <c r="M1091" s="19" t="s">
        <v>1609</v>
      </c>
      <c r="N1091" s="4">
        <v>2</v>
      </c>
      <c r="O1091" s="4">
        <v>1</v>
      </c>
      <c r="P1091" s="5">
        <v>45040</v>
      </c>
      <c r="Q1091" s="25">
        <f>VLOOKUP(H1091,'[2]FDC1 zone Hyp1'!$A$2:$Y$43,24,0)</f>
        <v>83.82</v>
      </c>
      <c r="R1091" s="25">
        <f>VLOOKUP(H1091,'[2]FDC2 zone Hyp2'!$A$2:$AA$43,24,0)</f>
        <v>88.42</v>
      </c>
      <c r="S1091" s="25">
        <f>VLOOKUP(H1091,'[2]FDC1 Hyp3 taxeha1'!$A$1:$AA$43,27,0)</f>
        <v>0</v>
      </c>
      <c r="T1091" s="26">
        <f t="shared" si="67"/>
        <v>167.64</v>
      </c>
      <c r="U1091" s="26">
        <f t="shared" si="68"/>
        <v>176.84</v>
      </c>
      <c r="V1091" s="26">
        <f t="shared" si="69"/>
        <v>0</v>
      </c>
    </row>
    <row r="1092" spans="1:22" x14ac:dyDescent="0.35">
      <c r="A1092" s="20">
        <v>521376</v>
      </c>
      <c r="B1092" s="1" t="s">
        <v>1546</v>
      </c>
      <c r="C1092" s="19" t="s">
        <v>941</v>
      </c>
      <c r="D1092" s="2">
        <v>0</v>
      </c>
      <c r="E1092" s="2">
        <v>40</v>
      </c>
      <c r="F1092" s="2">
        <v>0</v>
      </c>
      <c r="G1092" s="2">
        <v>40</v>
      </c>
      <c r="H1092" s="19" t="s">
        <v>930</v>
      </c>
      <c r="I1092" s="4">
        <v>2023</v>
      </c>
      <c r="J1092" s="4">
        <v>2</v>
      </c>
      <c r="K1092" s="21">
        <v>2</v>
      </c>
      <c r="L1092" s="1" t="s">
        <v>1608</v>
      </c>
      <c r="M1092" s="19" t="s">
        <v>1609</v>
      </c>
      <c r="N1092" s="4">
        <v>2</v>
      </c>
      <c r="O1092" s="4">
        <v>1</v>
      </c>
      <c r="P1092" s="5">
        <v>45040</v>
      </c>
      <c r="Q1092" s="25">
        <f>VLOOKUP(H1092,'[2]FDC1 zone Hyp1'!$A$2:$Y$43,24,0)</f>
        <v>112.64</v>
      </c>
      <c r="R1092" s="25">
        <f>VLOOKUP(H1092,'[2]FDC2 zone Hyp2'!$A$2:$AA$43,24,0)</f>
        <v>117.29</v>
      </c>
      <c r="S1092" s="25">
        <f>VLOOKUP(H1092,'[2]FDC1 Hyp3 taxeha1'!$A$1:$AA$43,27,0)</f>
        <v>0</v>
      </c>
      <c r="T1092" s="26">
        <f t="shared" si="67"/>
        <v>225.28</v>
      </c>
      <c r="U1092" s="26">
        <f t="shared" si="68"/>
        <v>234.58</v>
      </c>
      <c r="V1092" s="26">
        <f t="shared" si="69"/>
        <v>0</v>
      </c>
    </row>
    <row r="1093" spans="1:22" x14ac:dyDescent="0.35">
      <c r="A1093" s="20">
        <v>521377</v>
      </c>
      <c r="B1093" s="1" t="s">
        <v>1116</v>
      </c>
      <c r="C1093" s="19" t="s">
        <v>36</v>
      </c>
      <c r="D1093" s="2">
        <v>37.51</v>
      </c>
      <c r="E1093" s="2">
        <v>5.66</v>
      </c>
      <c r="F1093" s="2">
        <v>0</v>
      </c>
      <c r="G1093" s="2">
        <v>43.17</v>
      </c>
      <c r="H1093" s="19" t="s">
        <v>72</v>
      </c>
      <c r="I1093" s="4">
        <v>2023</v>
      </c>
      <c r="J1093" s="4">
        <v>1</v>
      </c>
      <c r="K1093" s="21">
        <v>1</v>
      </c>
      <c r="L1093" s="1" t="s">
        <v>1608</v>
      </c>
      <c r="M1093" s="19" t="s">
        <v>1609</v>
      </c>
      <c r="O1093" s="4">
        <v>1</v>
      </c>
      <c r="P1093" s="5">
        <v>45040</v>
      </c>
      <c r="Q1093" s="25">
        <f>VLOOKUP(H1093,'[2]FDC1 zone Hyp1'!$A$2:$Y$43,24,0)</f>
        <v>29.56</v>
      </c>
      <c r="R1093" s="25">
        <f>VLOOKUP(H1093,'[2]FDC2 zone Hyp2'!$A$2:$AA$43,24,0)</f>
        <v>33.909999999999997</v>
      </c>
      <c r="S1093" s="25">
        <f>VLOOKUP(H1093,'[2]FDC1 Hyp3 taxeha1'!$A$1:$AA$43,27,0)</f>
        <v>0</v>
      </c>
      <c r="T1093" s="26">
        <f t="shared" si="67"/>
        <v>29.56</v>
      </c>
      <c r="U1093" s="26">
        <f t="shared" si="68"/>
        <v>33.909999999999997</v>
      </c>
      <c r="V1093" s="26">
        <f t="shared" si="69"/>
        <v>0</v>
      </c>
    </row>
    <row r="1094" spans="1:22" x14ac:dyDescent="0.35">
      <c r="A1094" s="20">
        <v>521378</v>
      </c>
      <c r="B1094" s="1" t="s">
        <v>1222</v>
      </c>
      <c r="C1094" s="19" t="s">
        <v>267</v>
      </c>
      <c r="D1094" s="2">
        <v>323.73</v>
      </c>
      <c r="E1094" s="2">
        <v>39.72</v>
      </c>
      <c r="F1094" s="2">
        <v>0</v>
      </c>
      <c r="G1094" s="2">
        <v>363.45</v>
      </c>
      <c r="H1094" s="19" t="s">
        <v>265</v>
      </c>
      <c r="I1094" s="4">
        <v>2023</v>
      </c>
      <c r="J1094" s="4">
        <v>3</v>
      </c>
      <c r="K1094" s="21">
        <v>3</v>
      </c>
      <c r="L1094" s="1" t="s">
        <v>1608</v>
      </c>
      <c r="M1094" s="19" t="s">
        <v>1609</v>
      </c>
      <c r="N1094" s="4">
        <v>3</v>
      </c>
      <c r="O1094" s="4">
        <v>1</v>
      </c>
      <c r="P1094" s="5">
        <v>45040</v>
      </c>
      <c r="Q1094" s="25">
        <f>VLOOKUP(H1094,'[2]FDC1 zone Hyp1'!$A$2:$Y$43,24,0)</f>
        <v>126.44</v>
      </c>
      <c r="R1094" s="25">
        <f>VLOOKUP(H1094,'[2]FDC2 zone Hyp2'!$A$2:$AA$43,24,0)</f>
        <v>130.44</v>
      </c>
      <c r="S1094" s="25">
        <f>VLOOKUP(H1094,'[2]FDC1 Hyp3 taxeha1'!$A$1:$AA$43,27,0)</f>
        <v>0</v>
      </c>
      <c r="T1094" s="26">
        <f t="shared" si="67"/>
        <v>379.32</v>
      </c>
      <c r="U1094" s="26">
        <f t="shared" si="68"/>
        <v>391.32</v>
      </c>
      <c r="V1094" s="26">
        <f t="shared" si="69"/>
        <v>0</v>
      </c>
    </row>
    <row r="1095" spans="1:22" x14ac:dyDescent="0.35">
      <c r="A1095" s="20">
        <v>521379</v>
      </c>
      <c r="B1095" s="1" t="s">
        <v>1057</v>
      </c>
      <c r="C1095" s="19" t="s">
        <v>61</v>
      </c>
      <c r="D1095" s="2">
        <v>22.94</v>
      </c>
      <c r="E1095" s="2">
        <v>5.51</v>
      </c>
      <c r="F1095" s="2">
        <v>0</v>
      </c>
      <c r="G1095" s="2">
        <v>28.45</v>
      </c>
      <c r="H1095" s="19" t="s">
        <v>46</v>
      </c>
      <c r="I1095" s="4">
        <v>2023</v>
      </c>
      <c r="J1095" s="4">
        <v>1</v>
      </c>
      <c r="K1095" s="21">
        <v>1</v>
      </c>
      <c r="L1095" s="1" t="s">
        <v>1608</v>
      </c>
      <c r="M1095" s="19" t="s">
        <v>1609</v>
      </c>
      <c r="N1095" s="4">
        <v>1</v>
      </c>
      <c r="O1095" s="4">
        <v>1</v>
      </c>
      <c r="P1095" s="5">
        <v>45040</v>
      </c>
      <c r="Q1095" s="25">
        <f>VLOOKUP(H1095,'[2]FDC1 zone Hyp1'!$A$2:$Y$43,24,0)</f>
        <v>0</v>
      </c>
      <c r="R1095" s="25">
        <f>VLOOKUP(H1095,'[2]FDC2 zone Hyp2'!$A$2:$AA$43,24,0)</f>
        <v>0</v>
      </c>
      <c r="S1095" s="25">
        <f>VLOOKUP(H1095,'[2]FDC1 Hyp3 taxeha1'!$A$1:$AA$43,27,0)</f>
        <v>0</v>
      </c>
      <c r="T1095" s="26">
        <f t="shared" si="67"/>
        <v>0</v>
      </c>
      <c r="U1095" s="26">
        <f t="shared" si="68"/>
        <v>0</v>
      </c>
      <c r="V1095" s="26">
        <f t="shared" si="69"/>
        <v>0</v>
      </c>
    </row>
    <row r="1096" spans="1:22" x14ac:dyDescent="0.35">
      <c r="A1096" s="20">
        <v>521380</v>
      </c>
      <c r="B1096" s="1" t="s">
        <v>509</v>
      </c>
      <c r="C1096" s="19" t="s">
        <v>24</v>
      </c>
      <c r="D1096" s="2">
        <v>0</v>
      </c>
      <c r="E1096" s="2">
        <v>359.7</v>
      </c>
      <c r="F1096" s="2">
        <v>0</v>
      </c>
      <c r="G1096" s="2">
        <v>359.7</v>
      </c>
      <c r="H1096" s="19" t="s">
        <v>5</v>
      </c>
      <c r="I1096" s="4">
        <v>2023</v>
      </c>
      <c r="J1096" s="4">
        <v>25</v>
      </c>
      <c r="K1096" s="21">
        <v>25</v>
      </c>
      <c r="L1096" s="1" t="s">
        <v>1608</v>
      </c>
      <c r="M1096" s="19" t="s">
        <v>1609</v>
      </c>
      <c r="N1096" s="4">
        <v>25</v>
      </c>
      <c r="O1096" s="4">
        <v>1</v>
      </c>
      <c r="P1096" s="5">
        <v>45040</v>
      </c>
      <c r="Q1096" s="25">
        <f>VLOOKUP(H1096,'[2]FDC1 zone Hyp1'!$A$2:$Y$43,24,0)</f>
        <v>41.51</v>
      </c>
      <c r="R1096" s="25">
        <f>VLOOKUP(H1096,'[2]FDC2 zone Hyp2'!$A$2:$AA$43,24,0)</f>
        <v>46.42</v>
      </c>
      <c r="S1096" s="25">
        <f>VLOOKUP(H1096,'[2]FDC1 Hyp3 taxeha1'!$A$1:$AA$43,27,0)</f>
        <v>0</v>
      </c>
      <c r="T1096" s="26">
        <f t="shared" si="67"/>
        <v>1037.75</v>
      </c>
      <c r="U1096" s="26">
        <f t="shared" si="68"/>
        <v>1160.5</v>
      </c>
      <c r="V1096" s="26">
        <f t="shared" si="69"/>
        <v>0</v>
      </c>
    </row>
    <row r="1097" spans="1:22" x14ac:dyDescent="0.35">
      <c r="A1097" s="20">
        <v>521383</v>
      </c>
      <c r="B1097" s="1" t="s">
        <v>1475</v>
      </c>
      <c r="C1097" s="19" t="s">
        <v>1615</v>
      </c>
      <c r="D1097" s="2">
        <v>0</v>
      </c>
      <c r="E1097" s="2">
        <v>244</v>
      </c>
      <c r="F1097" s="2">
        <v>0</v>
      </c>
      <c r="G1097" s="2">
        <v>244</v>
      </c>
      <c r="H1097" s="19" t="s">
        <v>910</v>
      </c>
      <c r="I1097" s="4">
        <v>2023</v>
      </c>
      <c r="J1097" s="4">
        <v>14</v>
      </c>
      <c r="K1097" s="21">
        <v>14</v>
      </c>
      <c r="L1097" s="1" t="s">
        <v>1608</v>
      </c>
      <c r="M1097" s="19" t="s">
        <v>1609</v>
      </c>
      <c r="N1097" s="4">
        <v>8</v>
      </c>
      <c r="O1097" s="4">
        <v>1</v>
      </c>
      <c r="P1097" s="5">
        <v>45040</v>
      </c>
      <c r="Q1097" s="25">
        <f>VLOOKUP(H1097,'[2]FDC1 zone Hyp1'!$A$2:$Y$43,24,0)</f>
        <v>60.57</v>
      </c>
      <c r="R1097" s="25">
        <f>VLOOKUP(H1097,'[2]FDC2 zone Hyp2'!$A$2:$AA$43,24,0)</f>
        <v>65.290000000000006</v>
      </c>
      <c r="S1097" s="25">
        <f>VLOOKUP(H1097,'[2]FDC1 Hyp3 taxeha1'!$A$1:$AA$43,27,0)</f>
        <v>0</v>
      </c>
      <c r="T1097" s="26">
        <f t="shared" si="67"/>
        <v>847.98</v>
      </c>
      <c r="U1097" s="26">
        <f t="shared" si="68"/>
        <v>914.06000000000006</v>
      </c>
      <c r="V1097" s="26">
        <f t="shared" si="69"/>
        <v>0</v>
      </c>
    </row>
    <row r="1098" spans="1:22" x14ac:dyDescent="0.35">
      <c r="A1098" s="20">
        <v>521387</v>
      </c>
      <c r="B1098" s="1" t="s">
        <v>1359</v>
      </c>
      <c r="C1098" s="19" t="s">
        <v>1631</v>
      </c>
      <c r="D1098" s="2">
        <v>410.82</v>
      </c>
      <c r="E1098" s="2">
        <v>322.07</v>
      </c>
      <c r="F1098" s="2">
        <v>0</v>
      </c>
      <c r="G1098" s="2">
        <v>732.89</v>
      </c>
      <c r="H1098" s="19" t="s">
        <v>492</v>
      </c>
      <c r="I1098" s="4">
        <v>2023</v>
      </c>
      <c r="J1098" s="4">
        <v>8</v>
      </c>
      <c r="K1098" s="21">
        <v>13</v>
      </c>
      <c r="L1098" s="1" t="s">
        <v>1608</v>
      </c>
      <c r="M1098" s="19" t="s">
        <v>1609</v>
      </c>
      <c r="N1098" s="4">
        <v>13</v>
      </c>
      <c r="O1098" s="4">
        <v>1</v>
      </c>
      <c r="P1098" s="5">
        <v>45040</v>
      </c>
      <c r="Q1098" s="25">
        <f>VLOOKUP(H1098,'[2]FDC1 zone Hyp1'!$A$2:$Y$43,24,0)</f>
        <v>96.97</v>
      </c>
      <c r="R1098" s="25">
        <f>VLOOKUP(H1098,'[2]FDC2 zone Hyp2'!$A$2:$AA$43,24,0)</f>
        <v>101.32</v>
      </c>
      <c r="S1098" s="25">
        <f>VLOOKUP(H1098,'[2]FDC1 Hyp3 taxeha1'!$A$1:$AA$43,27,0)</f>
        <v>0</v>
      </c>
      <c r="T1098" s="26">
        <f t="shared" si="67"/>
        <v>1260.6099999999999</v>
      </c>
      <c r="U1098" s="26">
        <f t="shared" si="68"/>
        <v>1317.1599999999999</v>
      </c>
      <c r="V1098" s="26">
        <f t="shared" si="69"/>
        <v>0</v>
      </c>
    </row>
    <row r="1099" spans="1:22" x14ac:dyDescent="0.35">
      <c r="A1099" s="20">
        <v>521388</v>
      </c>
      <c r="B1099" s="1" t="s">
        <v>1253</v>
      </c>
      <c r="C1099" s="19" t="s">
        <v>335</v>
      </c>
      <c r="D1099" s="2">
        <v>216.97</v>
      </c>
      <c r="E1099" s="2">
        <v>31.2</v>
      </c>
      <c r="F1099" s="2">
        <v>0</v>
      </c>
      <c r="G1099" s="2">
        <v>248.17</v>
      </c>
      <c r="H1099" s="19" t="s">
        <v>332</v>
      </c>
      <c r="I1099" s="4">
        <v>2023</v>
      </c>
      <c r="J1099" s="4">
        <v>3</v>
      </c>
      <c r="K1099" s="21">
        <v>3</v>
      </c>
      <c r="L1099" s="1" t="s">
        <v>1608</v>
      </c>
      <c r="M1099" s="19" t="s">
        <v>1609</v>
      </c>
      <c r="N1099" s="4">
        <v>1</v>
      </c>
      <c r="O1099" s="4">
        <v>1</v>
      </c>
      <c r="P1099" s="5">
        <v>45040</v>
      </c>
      <c r="Q1099" s="25">
        <f>VLOOKUP(H1099,'[2]FDC1 zone Hyp1'!$A$2:$Y$43,24,0)</f>
        <v>0</v>
      </c>
      <c r="R1099" s="25">
        <f>VLOOKUP(H1099,'[2]FDC2 zone Hyp2'!$A$2:$AA$43,24,0)</f>
        <v>0</v>
      </c>
      <c r="S1099" s="25">
        <f>VLOOKUP(H1099,'[2]FDC1 Hyp3 taxeha1'!$A$1:$AA$43,27,0)</f>
        <v>0</v>
      </c>
      <c r="T1099" s="26">
        <f t="shared" si="67"/>
        <v>0</v>
      </c>
      <c r="U1099" s="26">
        <f t="shared" si="68"/>
        <v>0</v>
      </c>
      <c r="V1099" s="26">
        <f t="shared" si="69"/>
        <v>0</v>
      </c>
    </row>
    <row r="1100" spans="1:22" x14ac:dyDescent="0.35">
      <c r="A1100" s="20">
        <v>521389</v>
      </c>
      <c r="B1100" s="1" t="s">
        <v>509</v>
      </c>
      <c r="C1100" s="19" t="s">
        <v>23</v>
      </c>
      <c r="D1100" s="2">
        <v>30.98</v>
      </c>
      <c r="E1100" s="2">
        <v>99.67</v>
      </c>
      <c r="F1100" s="2">
        <v>0</v>
      </c>
      <c r="G1100" s="2">
        <v>130.65</v>
      </c>
      <c r="H1100" s="19" t="s">
        <v>5</v>
      </c>
      <c r="I1100" s="4">
        <v>2023</v>
      </c>
      <c r="J1100" s="4">
        <v>10</v>
      </c>
      <c r="K1100" s="21">
        <v>10</v>
      </c>
      <c r="L1100" s="1" t="s">
        <v>1608</v>
      </c>
      <c r="M1100" s="19" t="s">
        <v>1609</v>
      </c>
      <c r="N1100" s="4">
        <v>8</v>
      </c>
      <c r="O1100" s="4">
        <v>1</v>
      </c>
      <c r="P1100" s="5">
        <v>45040</v>
      </c>
      <c r="Q1100" s="25">
        <f>VLOOKUP(H1100,'[2]FDC1 zone Hyp1'!$A$2:$Y$43,24,0)</f>
        <v>41.51</v>
      </c>
      <c r="R1100" s="25">
        <f>VLOOKUP(H1100,'[2]FDC2 zone Hyp2'!$A$2:$AA$43,24,0)</f>
        <v>46.42</v>
      </c>
      <c r="S1100" s="25">
        <f>VLOOKUP(H1100,'[2]FDC1 Hyp3 taxeha1'!$A$1:$AA$43,27,0)</f>
        <v>0</v>
      </c>
      <c r="T1100" s="26">
        <f t="shared" si="67"/>
        <v>415.09999999999997</v>
      </c>
      <c r="U1100" s="26">
        <f t="shared" si="68"/>
        <v>464.20000000000005</v>
      </c>
      <c r="V1100" s="26">
        <f t="shared" si="69"/>
        <v>0</v>
      </c>
    </row>
    <row r="1101" spans="1:22" x14ac:dyDescent="0.35">
      <c r="A1101" s="20">
        <v>521390</v>
      </c>
      <c r="B1101" s="1" t="s">
        <v>1114</v>
      </c>
      <c r="C1101" s="19" t="s">
        <v>64</v>
      </c>
      <c r="D1101" s="2">
        <v>483.96</v>
      </c>
      <c r="E1101" s="2">
        <v>190.81</v>
      </c>
      <c r="F1101" s="2">
        <v>0</v>
      </c>
      <c r="G1101" s="2">
        <v>674.77</v>
      </c>
      <c r="H1101" s="19" t="s">
        <v>46</v>
      </c>
      <c r="I1101" s="4">
        <v>2023</v>
      </c>
      <c r="J1101" s="4">
        <v>13</v>
      </c>
      <c r="K1101" s="21">
        <v>13</v>
      </c>
      <c r="L1101" s="1" t="s">
        <v>1608</v>
      </c>
      <c r="M1101" s="19" t="s">
        <v>1609</v>
      </c>
      <c r="N1101" s="4">
        <v>13</v>
      </c>
      <c r="O1101" s="4">
        <v>1</v>
      </c>
      <c r="P1101" s="5">
        <v>45040</v>
      </c>
      <c r="Q1101" s="25">
        <f>VLOOKUP(H1101,'[2]FDC1 zone Hyp1'!$A$2:$Y$43,24,0)</f>
        <v>0</v>
      </c>
      <c r="R1101" s="25">
        <f>VLOOKUP(H1101,'[2]FDC2 zone Hyp2'!$A$2:$AA$43,24,0)</f>
        <v>0</v>
      </c>
      <c r="S1101" s="25">
        <f>VLOOKUP(H1101,'[2]FDC1 Hyp3 taxeha1'!$A$1:$AA$43,27,0)</f>
        <v>0</v>
      </c>
      <c r="T1101" s="26">
        <f t="shared" si="67"/>
        <v>0</v>
      </c>
      <c r="U1101" s="26">
        <f t="shared" si="68"/>
        <v>0</v>
      </c>
      <c r="V1101" s="26">
        <f t="shared" si="69"/>
        <v>0</v>
      </c>
    </row>
    <row r="1102" spans="1:22" x14ac:dyDescent="0.35">
      <c r="A1102" s="20">
        <v>521392</v>
      </c>
      <c r="B1102" s="1" t="s">
        <v>1500</v>
      </c>
      <c r="C1102" s="19" t="s">
        <v>1502</v>
      </c>
      <c r="D1102" s="2">
        <v>28.9</v>
      </c>
      <c r="E1102" s="2">
        <v>416.26</v>
      </c>
      <c r="F1102" s="2">
        <v>0</v>
      </c>
      <c r="G1102" s="2">
        <v>445.16</v>
      </c>
      <c r="H1102" s="19" t="s">
        <v>830</v>
      </c>
      <c r="I1102" s="4">
        <v>2023</v>
      </c>
      <c r="J1102" s="4">
        <v>15</v>
      </c>
      <c r="K1102" s="21">
        <v>15</v>
      </c>
      <c r="L1102" s="1" t="s">
        <v>1608</v>
      </c>
      <c r="M1102" s="19" t="s">
        <v>1609</v>
      </c>
      <c r="N1102" s="4">
        <v>15</v>
      </c>
      <c r="O1102" s="4">
        <v>1</v>
      </c>
      <c r="P1102" s="5">
        <v>45040</v>
      </c>
      <c r="Q1102" s="25">
        <f>VLOOKUP(H1102,'[2]FDC1 zone Hyp1'!$A$2:$Y$43,24,0)</f>
        <v>81.709999999999994</v>
      </c>
      <c r="R1102" s="25">
        <f>VLOOKUP(H1102,'[2]FDC2 zone Hyp2'!$A$2:$AA$43,24,0)</f>
        <v>87.68</v>
      </c>
      <c r="S1102" s="25">
        <f>VLOOKUP(H1102,'[2]FDC1 Hyp3 taxeha1'!$A$1:$AA$43,27,0)</f>
        <v>0</v>
      </c>
      <c r="T1102" s="26">
        <f t="shared" si="67"/>
        <v>1225.6499999999999</v>
      </c>
      <c r="U1102" s="26">
        <f t="shared" si="68"/>
        <v>1315.2</v>
      </c>
      <c r="V1102" s="26">
        <f t="shared" si="69"/>
        <v>0</v>
      </c>
    </row>
    <row r="1103" spans="1:22" x14ac:dyDescent="0.35">
      <c r="A1103" s="20">
        <v>521393</v>
      </c>
      <c r="B1103" s="1" t="s">
        <v>1223</v>
      </c>
      <c r="C1103" s="19" t="s">
        <v>274</v>
      </c>
      <c r="D1103" s="2">
        <v>13.12</v>
      </c>
      <c r="E1103" s="2">
        <v>217.11</v>
      </c>
      <c r="F1103" s="2">
        <v>0</v>
      </c>
      <c r="G1103" s="2">
        <v>230.23</v>
      </c>
      <c r="H1103" s="19" t="s">
        <v>265</v>
      </c>
      <c r="I1103" s="4">
        <v>2023</v>
      </c>
      <c r="J1103" s="4">
        <v>18</v>
      </c>
      <c r="K1103" s="21">
        <v>20</v>
      </c>
      <c r="L1103" s="1" t="s">
        <v>1608</v>
      </c>
      <c r="M1103" s="19" t="s">
        <v>1609</v>
      </c>
      <c r="N1103" s="4">
        <v>17</v>
      </c>
      <c r="O1103" s="4">
        <v>1</v>
      </c>
      <c r="P1103" s="5">
        <v>45040</v>
      </c>
      <c r="Q1103" s="25">
        <f>VLOOKUP(H1103,'[2]FDC1 zone Hyp1'!$A$2:$Y$43,24,0)</f>
        <v>126.44</v>
      </c>
      <c r="R1103" s="25">
        <f>VLOOKUP(H1103,'[2]FDC2 zone Hyp2'!$A$2:$AA$43,24,0)</f>
        <v>130.44</v>
      </c>
      <c r="S1103" s="25">
        <f>VLOOKUP(H1103,'[2]FDC1 Hyp3 taxeha1'!$A$1:$AA$43,27,0)</f>
        <v>0</v>
      </c>
      <c r="T1103" s="26">
        <f t="shared" si="67"/>
        <v>2528.8000000000002</v>
      </c>
      <c r="U1103" s="26">
        <f t="shared" si="68"/>
        <v>2608.8000000000002</v>
      </c>
      <c r="V1103" s="26">
        <f t="shared" si="69"/>
        <v>0</v>
      </c>
    </row>
    <row r="1104" spans="1:22" x14ac:dyDescent="0.35">
      <c r="A1104" s="20">
        <v>521394</v>
      </c>
      <c r="B1104" s="1" t="s">
        <v>1288</v>
      </c>
      <c r="C1104" s="19" t="s">
        <v>416</v>
      </c>
      <c r="D1104" s="2">
        <v>412.55</v>
      </c>
      <c r="E1104" s="2">
        <v>19.23</v>
      </c>
      <c r="F1104" s="2">
        <v>0</v>
      </c>
      <c r="G1104" s="2">
        <v>431.78</v>
      </c>
      <c r="H1104" s="19" t="s">
        <v>401</v>
      </c>
      <c r="I1104" s="4">
        <v>2023</v>
      </c>
      <c r="J1104" s="4">
        <v>5</v>
      </c>
      <c r="K1104" s="21">
        <v>5</v>
      </c>
      <c r="L1104" s="1" t="s">
        <v>1608</v>
      </c>
      <c r="M1104" s="19" t="s">
        <v>1609</v>
      </c>
      <c r="N1104" s="4">
        <v>5</v>
      </c>
      <c r="O1104" s="4">
        <v>1</v>
      </c>
      <c r="P1104" s="5">
        <v>45040</v>
      </c>
      <c r="Q1104" s="25">
        <f>VLOOKUP(H1104,'[2]FDC1 zone Hyp1'!$A$2:$Y$43,24,0)</f>
        <v>30</v>
      </c>
      <c r="R1104" s="25">
        <f>VLOOKUP(H1104,'[2]FDC2 zone Hyp2'!$A$2:$AA$43,24,0)</f>
        <v>34.35</v>
      </c>
      <c r="S1104" s="25">
        <f>VLOOKUP(H1104,'[2]FDC1 Hyp3 taxeha1'!$A$1:$AA$43,27,0)</f>
        <v>0</v>
      </c>
      <c r="T1104" s="26">
        <f t="shared" si="67"/>
        <v>150</v>
      </c>
      <c r="U1104" s="26">
        <f t="shared" si="68"/>
        <v>171.75</v>
      </c>
      <c r="V1104" s="26">
        <f t="shared" si="69"/>
        <v>0</v>
      </c>
    </row>
    <row r="1105" spans="1:22" x14ac:dyDescent="0.35">
      <c r="A1105" s="20">
        <v>521395</v>
      </c>
      <c r="B1105" s="1" t="s">
        <v>1304</v>
      </c>
      <c r="C1105" s="19" t="s">
        <v>445</v>
      </c>
      <c r="D1105" s="2">
        <v>108.16</v>
      </c>
      <c r="E1105" s="2">
        <v>9.64</v>
      </c>
      <c r="F1105" s="2">
        <v>0</v>
      </c>
      <c r="G1105" s="2">
        <v>117.8</v>
      </c>
      <c r="H1105" s="19" t="s">
        <v>111</v>
      </c>
      <c r="I1105" s="4">
        <v>2023</v>
      </c>
      <c r="J1105" s="4">
        <v>2</v>
      </c>
      <c r="K1105" s="21">
        <v>2</v>
      </c>
      <c r="L1105" s="1" t="s">
        <v>1608</v>
      </c>
      <c r="M1105" s="19" t="s">
        <v>1609</v>
      </c>
      <c r="N1105" s="4">
        <v>2</v>
      </c>
      <c r="O1105" s="4">
        <v>1</v>
      </c>
      <c r="P1105" s="5">
        <v>45040</v>
      </c>
      <c r="Q1105" s="25">
        <f>VLOOKUP(H1105,'[2]FDC1 zone Hyp1'!$A$2:$Y$43,24,0)</f>
        <v>83.82</v>
      </c>
      <c r="R1105" s="25">
        <f>VLOOKUP(H1105,'[2]FDC2 zone Hyp2'!$A$2:$AA$43,24,0)</f>
        <v>88.42</v>
      </c>
      <c r="S1105" s="25">
        <f>VLOOKUP(H1105,'[2]FDC1 Hyp3 taxeha1'!$A$1:$AA$43,27,0)</f>
        <v>0</v>
      </c>
      <c r="T1105" s="26">
        <f t="shared" si="67"/>
        <v>167.64</v>
      </c>
      <c r="U1105" s="26">
        <f t="shared" si="68"/>
        <v>176.84</v>
      </c>
      <c r="V1105" s="26">
        <f t="shared" si="69"/>
        <v>0</v>
      </c>
    </row>
    <row r="1106" spans="1:22" x14ac:dyDescent="0.35">
      <c r="A1106" s="20">
        <v>521396</v>
      </c>
      <c r="B1106" s="1" t="s">
        <v>1554</v>
      </c>
      <c r="C1106" s="19" t="s">
        <v>944</v>
      </c>
      <c r="D1106" s="2">
        <v>0</v>
      </c>
      <c r="E1106" s="2">
        <v>36</v>
      </c>
      <c r="F1106" s="2">
        <v>0</v>
      </c>
      <c r="G1106" s="2">
        <v>36</v>
      </c>
      <c r="H1106" s="19" t="s">
        <v>930</v>
      </c>
      <c r="I1106" s="4">
        <v>2023</v>
      </c>
      <c r="J1106" s="4">
        <v>3</v>
      </c>
      <c r="K1106" s="21">
        <v>3</v>
      </c>
      <c r="L1106" s="1" t="s">
        <v>1608</v>
      </c>
      <c r="M1106" s="19" t="s">
        <v>1609</v>
      </c>
      <c r="N1106" s="4">
        <v>3</v>
      </c>
      <c r="O1106" s="4">
        <v>1</v>
      </c>
      <c r="P1106" s="5">
        <v>45040</v>
      </c>
      <c r="Q1106" s="25">
        <f>VLOOKUP(H1106,'[2]FDC1 zone Hyp1'!$A$2:$Y$43,24,0)</f>
        <v>112.64</v>
      </c>
      <c r="R1106" s="25">
        <f>VLOOKUP(H1106,'[2]FDC2 zone Hyp2'!$A$2:$AA$43,24,0)</f>
        <v>117.29</v>
      </c>
      <c r="S1106" s="25">
        <f>VLOOKUP(H1106,'[2]FDC1 Hyp3 taxeha1'!$A$1:$AA$43,27,0)</f>
        <v>0</v>
      </c>
      <c r="T1106" s="26">
        <f t="shared" si="67"/>
        <v>337.92</v>
      </c>
      <c r="U1106" s="26">
        <f t="shared" si="68"/>
        <v>351.87</v>
      </c>
      <c r="V1106" s="26">
        <f t="shared" si="69"/>
        <v>0</v>
      </c>
    </row>
    <row r="1107" spans="1:22" x14ac:dyDescent="0.35">
      <c r="A1107" s="20">
        <v>521397</v>
      </c>
      <c r="B1107" s="1" t="s">
        <v>1092</v>
      </c>
      <c r="C1107" s="19" t="s">
        <v>162</v>
      </c>
      <c r="D1107" s="2">
        <v>34.79</v>
      </c>
      <c r="E1107" s="2">
        <v>3.33</v>
      </c>
      <c r="F1107" s="2">
        <v>0</v>
      </c>
      <c r="G1107" s="2">
        <v>38.119999999999997</v>
      </c>
      <c r="H1107" s="19" t="s">
        <v>12</v>
      </c>
      <c r="I1107" s="4">
        <v>2023</v>
      </c>
      <c r="J1107" s="4">
        <v>2</v>
      </c>
      <c r="K1107" s="21">
        <v>2</v>
      </c>
      <c r="L1107" s="1" t="s">
        <v>1608</v>
      </c>
      <c r="M1107" s="19" t="s">
        <v>1609</v>
      </c>
      <c r="N1107" s="4">
        <v>2</v>
      </c>
      <c r="O1107" s="4">
        <v>1</v>
      </c>
      <c r="P1107" s="5">
        <v>45040</v>
      </c>
      <c r="Q1107" s="25">
        <f>VLOOKUP(H1107,'[2]FDC1 zone Hyp1'!$A$2:$Y$43,24,0)</f>
        <v>14.75</v>
      </c>
      <c r="R1107" s="25">
        <f>VLOOKUP(H1107,'[2]FDC2 zone Hyp2'!$A$2:$AA$43,24,0)</f>
        <v>20.51</v>
      </c>
      <c r="S1107" s="25">
        <f>VLOOKUP(H1107,'[2]FDC1 Hyp3 taxeha1'!$A$1:$AA$43,27,0)</f>
        <v>0</v>
      </c>
      <c r="T1107" s="26">
        <f t="shared" si="67"/>
        <v>29.5</v>
      </c>
      <c r="U1107" s="26">
        <f t="shared" si="68"/>
        <v>41.02</v>
      </c>
      <c r="V1107" s="26">
        <f t="shared" si="69"/>
        <v>0</v>
      </c>
    </row>
    <row r="1108" spans="1:22" x14ac:dyDescent="0.35">
      <c r="A1108" s="20">
        <v>521398</v>
      </c>
      <c r="B1108" s="1" t="s">
        <v>1059</v>
      </c>
      <c r="C1108" s="19" t="s">
        <v>175</v>
      </c>
      <c r="D1108" s="2">
        <v>111.53</v>
      </c>
      <c r="E1108" s="2">
        <v>0</v>
      </c>
      <c r="F1108" s="2">
        <v>0</v>
      </c>
      <c r="G1108" s="2">
        <v>111.53</v>
      </c>
      <c r="H1108" s="19" t="s">
        <v>12</v>
      </c>
      <c r="I1108" s="4">
        <v>2023</v>
      </c>
      <c r="J1108" s="4">
        <v>6</v>
      </c>
      <c r="K1108" s="21">
        <v>6</v>
      </c>
      <c r="L1108" s="1" t="s">
        <v>1608</v>
      </c>
      <c r="M1108" s="19" t="s">
        <v>1609</v>
      </c>
      <c r="N1108" s="4">
        <v>4</v>
      </c>
      <c r="O1108" s="4">
        <v>1</v>
      </c>
      <c r="P1108" s="5">
        <v>45040</v>
      </c>
      <c r="Q1108" s="25">
        <f>VLOOKUP(H1108,'[2]FDC1 zone Hyp1'!$A$2:$Y$43,24,0)</f>
        <v>14.75</v>
      </c>
      <c r="R1108" s="25">
        <f>VLOOKUP(H1108,'[2]FDC2 zone Hyp2'!$A$2:$AA$43,24,0)</f>
        <v>20.51</v>
      </c>
      <c r="S1108" s="25">
        <f>VLOOKUP(H1108,'[2]FDC1 Hyp3 taxeha1'!$A$1:$AA$43,27,0)</f>
        <v>0</v>
      </c>
      <c r="T1108" s="26">
        <f t="shared" si="67"/>
        <v>88.5</v>
      </c>
      <c r="U1108" s="26">
        <f t="shared" si="68"/>
        <v>123.06</v>
      </c>
      <c r="V1108" s="26">
        <f t="shared" si="69"/>
        <v>0</v>
      </c>
    </row>
    <row r="1109" spans="1:22" x14ac:dyDescent="0.35">
      <c r="A1109" s="20">
        <v>521399</v>
      </c>
      <c r="B1109" s="1" t="s">
        <v>1438</v>
      </c>
      <c r="C1109" s="19" t="s">
        <v>675</v>
      </c>
      <c r="D1109" s="2">
        <v>282.14999999999998</v>
      </c>
      <c r="E1109" s="2">
        <v>132.88999999999999</v>
      </c>
      <c r="F1109" s="2">
        <v>0</v>
      </c>
      <c r="G1109" s="2">
        <v>415.04</v>
      </c>
      <c r="H1109" s="19" t="s">
        <v>661</v>
      </c>
      <c r="I1109" s="4">
        <v>2023</v>
      </c>
      <c r="J1109" s="4">
        <v>6</v>
      </c>
      <c r="K1109" s="21">
        <v>6</v>
      </c>
      <c r="L1109" s="1" t="s">
        <v>1608</v>
      </c>
      <c r="M1109" s="19" t="s">
        <v>1609</v>
      </c>
      <c r="N1109" s="4">
        <v>3</v>
      </c>
      <c r="O1109" s="4">
        <v>1</v>
      </c>
      <c r="P1109" s="5">
        <v>45040</v>
      </c>
      <c r="Q1109" s="25">
        <f>VLOOKUP(H1109,'[2]FDC1 zone Hyp1'!$A$2:$Y$43,24,0)</f>
        <v>37.119999999999997</v>
      </c>
      <c r="R1109" s="25">
        <f>VLOOKUP(H1109,'[2]FDC2 zone Hyp2'!$A$2:$AA$43,24,0)</f>
        <v>41.76</v>
      </c>
      <c r="S1109" s="25">
        <f>VLOOKUP(H1109,'[2]FDC1 Hyp3 taxeha1'!$A$1:$AA$43,27,0)</f>
        <v>0</v>
      </c>
      <c r="T1109" s="26">
        <f t="shared" si="67"/>
        <v>222.71999999999997</v>
      </c>
      <c r="U1109" s="26">
        <f t="shared" si="68"/>
        <v>250.56</v>
      </c>
      <c r="V1109" s="26">
        <f t="shared" si="69"/>
        <v>0</v>
      </c>
    </row>
    <row r="1110" spans="1:22" x14ac:dyDescent="0.35">
      <c r="A1110" s="20">
        <v>521401</v>
      </c>
      <c r="B1110" s="1" t="s">
        <v>1163</v>
      </c>
      <c r="C1110" s="19" t="s">
        <v>1008</v>
      </c>
      <c r="D1110" s="2">
        <v>0</v>
      </c>
      <c r="E1110" s="2">
        <v>35.47</v>
      </c>
      <c r="F1110" s="2">
        <v>0</v>
      </c>
      <c r="G1110" s="2">
        <v>35.47</v>
      </c>
      <c r="H1110" s="19" t="s">
        <v>999</v>
      </c>
      <c r="I1110" s="4">
        <v>2023</v>
      </c>
      <c r="J1110" s="4">
        <v>4</v>
      </c>
      <c r="K1110" s="21">
        <v>4</v>
      </c>
      <c r="L1110" s="1" t="s">
        <v>1608</v>
      </c>
      <c r="M1110" s="19" t="s">
        <v>1609</v>
      </c>
      <c r="N1110" s="4">
        <v>3</v>
      </c>
      <c r="O1110" s="4">
        <v>1</v>
      </c>
      <c r="P1110" s="5">
        <v>45040</v>
      </c>
      <c r="Q1110" s="25">
        <f>VLOOKUP(H1110,'[2]FDC1 zone Hyp1'!$A$2:$Y$43,24,0)</f>
        <v>15.58</v>
      </c>
      <c r="R1110" s="25">
        <f>VLOOKUP(H1110,'[2]FDC2 zone Hyp2'!$A$2:$AA$43,24,0)</f>
        <v>20.76</v>
      </c>
      <c r="S1110" s="25">
        <f>VLOOKUP(H1110,'[2]FDC1 Hyp3 taxeha1'!$A$1:$AA$43,27,0)</f>
        <v>0</v>
      </c>
      <c r="T1110" s="26">
        <f t="shared" si="67"/>
        <v>62.32</v>
      </c>
      <c r="U1110" s="26">
        <f t="shared" si="68"/>
        <v>83.04</v>
      </c>
      <c r="V1110" s="26">
        <f t="shared" si="69"/>
        <v>0</v>
      </c>
    </row>
    <row r="1111" spans="1:22" x14ac:dyDescent="0.35">
      <c r="A1111" s="20">
        <v>521402</v>
      </c>
      <c r="B1111" s="1" t="s">
        <v>1444</v>
      </c>
      <c r="C1111" s="19" t="s">
        <v>694</v>
      </c>
      <c r="D1111" s="2">
        <v>0</v>
      </c>
      <c r="E1111" s="2">
        <v>95</v>
      </c>
      <c r="F1111" s="2">
        <v>0</v>
      </c>
      <c r="G1111" s="2">
        <v>95</v>
      </c>
      <c r="H1111" s="19" t="s">
        <v>683</v>
      </c>
      <c r="I1111" s="4">
        <v>2023</v>
      </c>
      <c r="J1111" s="4">
        <v>2</v>
      </c>
      <c r="K1111" s="21">
        <v>2</v>
      </c>
      <c r="L1111" s="1" t="s">
        <v>1608</v>
      </c>
      <c r="M1111" s="19" t="s">
        <v>1609</v>
      </c>
      <c r="N1111" s="4">
        <v>1</v>
      </c>
      <c r="O1111" s="4">
        <v>1</v>
      </c>
      <c r="P1111" s="5">
        <v>45040</v>
      </c>
      <c r="Q1111" s="25">
        <f>VLOOKUP(H1111,'[2]FDC1 zone Hyp1'!$A$2:$Y$43,24,0)</f>
        <v>0</v>
      </c>
      <c r="R1111" s="25">
        <f>VLOOKUP(H1111,'[2]FDC2 zone Hyp2'!$A$2:$AA$43,24,0)</f>
        <v>0</v>
      </c>
      <c r="S1111" s="25">
        <f>VLOOKUP(H1111,'[2]FDC1 Hyp3 taxeha1'!$A$1:$AA$43,27,0)</f>
        <v>0</v>
      </c>
      <c r="T1111" s="26">
        <f t="shared" si="67"/>
        <v>0</v>
      </c>
      <c r="U1111" s="26">
        <f t="shared" si="68"/>
        <v>0</v>
      </c>
      <c r="V1111" s="26">
        <f t="shared" si="69"/>
        <v>0</v>
      </c>
    </row>
    <row r="1112" spans="1:22" x14ac:dyDescent="0.35">
      <c r="A1112" s="20">
        <v>521404</v>
      </c>
      <c r="B1112" s="1" t="s">
        <v>1412</v>
      </c>
      <c r="C1112" s="19" t="s">
        <v>543</v>
      </c>
      <c r="D1112" s="2">
        <v>81.62</v>
      </c>
      <c r="E1112" s="2">
        <v>3.58</v>
      </c>
      <c r="F1112" s="2">
        <v>0</v>
      </c>
      <c r="G1112" s="2">
        <v>85.2</v>
      </c>
      <c r="H1112" s="19" t="s">
        <v>88</v>
      </c>
      <c r="I1112" s="4">
        <v>2023</v>
      </c>
      <c r="J1112" s="4">
        <v>2</v>
      </c>
      <c r="K1112" s="21">
        <v>2</v>
      </c>
      <c r="L1112" s="1" t="s">
        <v>1608</v>
      </c>
      <c r="M1112" s="19" t="s">
        <v>1609</v>
      </c>
      <c r="N1112" s="4">
        <v>2</v>
      </c>
      <c r="O1112" s="4">
        <v>1</v>
      </c>
      <c r="P1112" s="5">
        <v>45040</v>
      </c>
      <c r="Q1112" s="25">
        <f>VLOOKUP(H1112,'[2]FDC1 zone Hyp1'!$A$2:$Y$43,24,0)</f>
        <v>48.63</v>
      </c>
      <c r="R1112" s="25">
        <f>VLOOKUP(H1112,'[2]FDC2 zone Hyp2'!$A$2:$AA$43,24,0)</f>
        <v>53.52</v>
      </c>
      <c r="S1112" s="25">
        <f>VLOOKUP(H1112,'[2]FDC1 Hyp3 taxeha1'!$A$1:$AA$43,27,0)</f>
        <v>0</v>
      </c>
      <c r="T1112" s="26">
        <f t="shared" si="67"/>
        <v>97.26</v>
      </c>
      <c r="U1112" s="26">
        <f t="shared" si="68"/>
        <v>107.04</v>
      </c>
      <c r="V1112" s="26">
        <f t="shared" si="69"/>
        <v>0</v>
      </c>
    </row>
    <row r="1113" spans="1:22" x14ac:dyDescent="0.35">
      <c r="A1113" s="20">
        <v>521405</v>
      </c>
      <c r="B1113" s="1" t="s">
        <v>1266</v>
      </c>
      <c r="C1113" s="19" t="s">
        <v>362</v>
      </c>
      <c r="D1113" s="2">
        <v>100.03</v>
      </c>
      <c r="E1113" s="2">
        <v>229.52</v>
      </c>
      <c r="F1113" s="2">
        <v>0</v>
      </c>
      <c r="G1113" s="2">
        <v>329.55</v>
      </c>
      <c r="H1113" s="19" t="s">
        <v>332</v>
      </c>
      <c r="I1113" s="4">
        <v>2023</v>
      </c>
      <c r="J1113" s="4">
        <v>7</v>
      </c>
      <c r="K1113" s="21">
        <v>7</v>
      </c>
      <c r="L1113" s="1" t="s">
        <v>1608</v>
      </c>
      <c r="M1113" s="19" t="s">
        <v>1609</v>
      </c>
      <c r="N1113" s="4">
        <v>6</v>
      </c>
      <c r="O1113" s="4">
        <v>1</v>
      </c>
      <c r="P1113" s="5">
        <v>45040</v>
      </c>
      <c r="Q1113" s="25">
        <f>VLOOKUP(H1113,'[2]FDC1 zone Hyp1'!$A$2:$Y$43,24,0)</f>
        <v>0</v>
      </c>
      <c r="R1113" s="25">
        <f>VLOOKUP(H1113,'[2]FDC2 zone Hyp2'!$A$2:$AA$43,24,0)</f>
        <v>0</v>
      </c>
      <c r="S1113" s="25">
        <f>VLOOKUP(H1113,'[2]FDC1 Hyp3 taxeha1'!$A$1:$AA$43,27,0)</f>
        <v>0</v>
      </c>
      <c r="T1113" s="26">
        <f t="shared" si="67"/>
        <v>0</v>
      </c>
      <c r="U1113" s="26">
        <f t="shared" si="68"/>
        <v>0</v>
      </c>
      <c r="V1113" s="26">
        <f t="shared" si="69"/>
        <v>0</v>
      </c>
    </row>
    <row r="1114" spans="1:22" x14ac:dyDescent="0.35">
      <c r="A1114" s="20">
        <v>521406</v>
      </c>
      <c r="B1114" s="1" t="s">
        <v>1470</v>
      </c>
      <c r="C1114" s="19" t="s">
        <v>737</v>
      </c>
      <c r="D1114" s="2">
        <v>581.47</v>
      </c>
      <c r="E1114" s="2">
        <v>144.53</v>
      </c>
      <c r="F1114" s="2">
        <v>0</v>
      </c>
      <c r="G1114" s="2">
        <v>726</v>
      </c>
      <c r="H1114" s="19" t="s">
        <v>734</v>
      </c>
      <c r="I1114" s="4">
        <v>2023</v>
      </c>
      <c r="J1114" s="4">
        <v>6</v>
      </c>
      <c r="K1114" s="21">
        <v>8</v>
      </c>
      <c r="L1114" s="1" t="s">
        <v>1608</v>
      </c>
      <c r="M1114" s="19" t="s">
        <v>1609</v>
      </c>
      <c r="N1114" s="4">
        <v>3</v>
      </c>
      <c r="O1114" s="4">
        <v>1</v>
      </c>
      <c r="P1114" s="5">
        <v>45040</v>
      </c>
      <c r="Q1114" s="25">
        <f>VLOOKUP(H1114,'[2]FDC1 zone Hyp1'!$A$2:$Y$43,24,0)</f>
        <v>172.84</v>
      </c>
      <c r="R1114" s="25">
        <f>VLOOKUP(H1114,'[2]FDC2 zone Hyp2'!$A$2:$AA$43,24,0)</f>
        <v>177.91</v>
      </c>
      <c r="S1114" s="25">
        <f>VLOOKUP(H1114,'[2]FDC1 Hyp3 taxeha1'!$A$1:$AA$43,27,0)</f>
        <v>0</v>
      </c>
      <c r="T1114" s="26">
        <f t="shared" si="67"/>
        <v>1382.72</v>
      </c>
      <c r="U1114" s="26">
        <f t="shared" si="68"/>
        <v>1423.28</v>
      </c>
      <c r="V1114" s="26">
        <f t="shared" si="69"/>
        <v>0</v>
      </c>
    </row>
    <row r="1115" spans="1:22" x14ac:dyDescent="0.35">
      <c r="A1115" s="20">
        <v>521410</v>
      </c>
      <c r="B1115" s="1" t="s">
        <v>1097</v>
      </c>
      <c r="C1115" s="19" t="s">
        <v>14</v>
      </c>
      <c r="D1115" s="2">
        <v>45.22</v>
      </c>
      <c r="E1115" s="2">
        <v>1.18</v>
      </c>
      <c r="F1115" s="2">
        <v>0</v>
      </c>
      <c r="G1115" s="2">
        <v>46.4</v>
      </c>
      <c r="H1115" s="19" t="s">
        <v>46</v>
      </c>
      <c r="I1115" s="4">
        <v>2023</v>
      </c>
      <c r="J1115" s="4">
        <v>1</v>
      </c>
      <c r="K1115" s="21">
        <v>1</v>
      </c>
      <c r="L1115" s="1" t="s">
        <v>1608</v>
      </c>
      <c r="M1115" s="19" t="s">
        <v>1609</v>
      </c>
      <c r="O1115" s="4">
        <v>1</v>
      </c>
      <c r="P1115" s="5">
        <v>45040</v>
      </c>
      <c r="Q1115" s="25">
        <f>VLOOKUP(H1115,'[2]FDC1 zone Hyp1'!$A$2:$Y$43,24,0)</f>
        <v>0</v>
      </c>
      <c r="R1115" s="25">
        <f>VLOOKUP(H1115,'[2]FDC2 zone Hyp2'!$A$2:$AA$43,24,0)</f>
        <v>0</v>
      </c>
      <c r="S1115" s="25">
        <f>VLOOKUP(H1115,'[2]FDC1 Hyp3 taxeha1'!$A$1:$AA$43,27,0)</f>
        <v>0</v>
      </c>
      <c r="T1115" s="26">
        <f t="shared" si="67"/>
        <v>0</v>
      </c>
      <c r="U1115" s="26">
        <f t="shared" si="68"/>
        <v>0</v>
      </c>
      <c r="V1115" s="26">
        <f t="shared" si="69"/>
        <v>0</v>
      </c>
    </row>
    <row r="1116" spans="1:22" x14ac:dyDescent="0.35">
      <c r="A1116" s="20">
        <v>521412</v>
      </c>
      <c r="B1116" s="1" t="s">
        <v>1084</v>
      </c>
      <c r="C1116" s="19" t="s">
        <v>756</v>
      </c>
      <c r="D1116" s="2">
        <v>95.93</v>
      </c>
      <c r="E1116" s="2">
        <v>15.31</v>
      </c>
      <c r="F1116" s="2">
        <v>0</v>
      </c>
      <c r="G1116" s="2">
        <v>111.24</v>
      </c>
      <c r="H1116" s="19" t="s">
        <v>754</v>
      </c>
      <c r="I1116" s="4">
        <v>2023</v>
      </c>
      <c r="J1116" s="4">
        <v>2</v>
      </c>
      <c r="K1116" s="21">
        <v>3</v>
      </c>
      <c r="L1116" s="1" t="s">
        <v>1608</v>
      </c>
      <c r="M1116" s="19" t="s">
        <v>1609</v>
      </c>
      <c r="N1116" s="4">
        <v>2</v>
      </c>
      <c r="O1116" s="4">
        <v>1</v>
      </c>
      <c r="P1116" s="5">
        <v>45040</v>
      </c>
      <c r="Q1116" s="25">
        <f>VLOOKUP(H1116,'[2]FDC1 zone Hyp1'!$A$2:$Y$43,24,0)</f>
        <v>18.399999999999999</v>
      </c>
      <c r="R1116" s="25">
        <f>VLOOKUP(H1116,'[2]FDC2 zone Hyp2'!$A$2:$AA$43,24,0)</f>
        <v>23.05</v>
      </c>
      <c r="S1116" s="25">
        <f>VLOOKUP(H1116,'[2]FDC1 Hyp3 taxeha1'!$A$1:$AA$43,27,0)</f>
        <v>0</v>
      </c>
      <c r="T1116" s="26">
        <f t="shared" si="67"/>
        <v>55.199999999999996</v>
      </c>
      <c r="U1116" s="26">
        <f t="shared" si="68"/>
        <v>69.150000000000006</v>
      </c>
      <c r="V1116" s="26">
        <f t="shared" si="69"/>
        <v>0</v>
      </c>
    </row>
    <row r="1117" spans="1:22" x14ac:dyDescent="0.35">
      <c r="A1117" s="20">
        <v>521413</v>
      </c>
      <c r="B1117" s="1" t="s">
        <v>1455</v>
      </c>
      <c r="C1117" s="19" t="s">
        <v>705</v>
      </c>
      <c r="D1117" s="2">
        <v>127.71</v>
      </c>
      <c r="E1117" s="2">
        <v>4.6900000000000004</v>
      </c>
      <c r="F1117" s="2">
        <v>0</v>
      </c>
      <c r="G1117" s="2">
        <v>132.4</v>
      </c>
      <c r="H1117" s="19" t="s">
        <v>700</v>
      </c>
      <c r="I1117" s="4">
        <v>2023</v>
      </c>
      <c r="J1117" s="4">
        <v>0</v>
      </c>
      <c r="K1117" s="21">
        <v>0</v>
      </c>
      <c r="L1117" s="1" t="s">
        <v>1608</v>
      </c>
      <c r="M1117" s="19" t="s">
        <v>1609</v>
      </c>
      <c r="O1117" s="4">
        <v>1</v>
      </c>
      <c r="P1117" s="5">
        <v>45040</v>
      </c>
      <c r="Q1117" s="25">
        <f>VLOOKUP(H1117,'[2]FDC1 zone Hyp1'!$A$2:$Y$43,24,0)</f>
        <v>40.96</v>
      </c>
      <c r="R1117" s="25">
        <f>VLOOKUP(H1117,'[2]FDC2 zone Hyp2'!$A$2:$AA$43,24,0)</f>
        <v>46.06</v>
      </c>
      <c r="S1117" s="25">
        <f>VLOOKUP(H1117,'[2]FDC1 Hyp3 taxeha1'!$A$1:$AA$43,27,0)</f>
        <v>0</v>
      </c>
      <c r="T1117" s="26">
        <f t="shared" si="67"/>
        <v>0</v>
      </c>
      <c r="U1117" s="26">
        <f t="shared" si="68"/>
        <v>0</v>
      </c>
      <c r="V1117" s="26">
        <f t="shared" si="69"/>
        <v>0</v>
      </c>
    </row>
    <row r="1118" spans="1:22" x14ac:dyDescent="0.35">
      <c r="A1118" s="20">
        <v>521415</v>
      </c>
      <c r="B1118" s="1" t="s">
        <v>1444</v>
      </c>
      <c r="C1118" s="19" t="s">
        <v>699</v>
      </c>
      <c r="D1118" s="2">
        <v>56.77</v>
      </c>
      <c r="E1118" s="2">
        <v>3.18</v>
      </c>
      <c r="F1118" s="2">
        <v>0</v>
      </c>
      <c r="G1118" s="2">
        <v>59.95</v>
      </c>
      <c r="H1118" s="19" t="s">
        <v>683</v>
      </c>
      <c r="I1118" s="4">
        <v>2023</v>
      </c>
      <c r="J1118" s="4">
        <v>1</v>
      </c>
      <c r="K1118" s="21">
        <v>1</v>
      </c>
      <c r="L1118" s="1" t="s">
        <v>1608</v>
      </c>
      <c r="M1118" s="19" t="s">
        <v>1609</v>
      </c>
      <c r="O1118" s="4">
        <v>1</v>
      </c>
      <c r="P1118" s="5">
        <v>45040</v>
      </c>
      <c r="Q1118" s="25">
        <f>VLOOKUP(H1118,'[2]FDC1 zone Hyp1'!$A$2:$Y$43,24,0)</f>
        <v>0</v>
      </c>
      <c r="R1118" s="25">
        <f>VLOOKUP(H1118,'[2]FDC2 zone Hyp2'!$A$2:$AA$43,24,0)</f>
        <v>0</v>
      </c>
      <c r="S1118" s="25">
        <f>VLOOKUP(H1118,'[2]FDC1 Hyp3 taxeha1'!$A$1:$AA$43,27,0)</f>
        <v>0</v>
      </c>
      <c r="T1118" s="26">
        <f t="shared" si="67"/>
        <v>0</v>
      </c>
      <c r="U1118" s="26">
        <f t="shared" si="68"/>
        <v>0</v>
      </c>
      <c r="V1118" s="26">
        <f t="shared" si="69"/>
        <v>0</v>
      </c>
    </row>
    <row r="1119" spans="1:22" x14ac:dyDescent="0.35">
      <c r="A1119" s="20">
        <v>521417</v>
      </c>
      <c r="B1119" s="1" t="s">
        <v>165</v>
      </c>
      <c r="C1119" s="19" t="s">
        <v>614</v>
      </c>
      <c r="D1119" s="2">
        <v>1189.69</v>
      </c>
      <c r="E1119" s="2">
        <v>549.92999999999995</v>
      </c>
      <c r="F1119" s="2">
        <v>0</v>
      </c>
      <c r="G1119" s="2">
        <v>1739.62</v>
      </c>
      <c r="H1119" s="19" t="s">
        <v>88</v>
      </c>
      <c r="I1119" s="4">
        <v>2023</v>
      </c>
      <c r="J1119" s="4">
        <v>30</v>
      </c>
      <c r="K1119" s="21">
        <v>34</v>
      </c>
      <c r="L1119" s="1" t="s">
        <v>1608</v>
      </c>
      <c r="M1119" s="19" t="s">
        <v>1609</v>
      </c>
      <c r="N1119" s="4">
        <v>34</v>
      </c>
      <c r="O1119" s="4">
        <v>1</v>
      </c>
      <c r="P1119" s="5">
        <v>45040</v>
      </c>
      <c r="Q1119" s="25">
        <f>VLOOKUP(H1119,'[2]FDC1 zone Hyp1'!$A$2:$Y$43,24,0)</f>
        <v>48.63</v>
      </c>
      <c r="R1119" s="25">
        <f>VLOOKUP(H1119,'[2]FDC2 zone Hyp2'!$A$2:$AA$43,24,0)</f>
        <v>53.52</v>
      </c>
      <c r="S1119" s="25">
        <f>VLOOKUP(H1119,'[2]FDC1 Hyp3 taxeha1'!$A$1:$AA$43,27,0)</f>
        <v>0</v>
      </c>
      <c r="T1119" s="26">
        <f t="shared" si="67"/>
        <v>1653.42</v>
      </c>
      <c r="U1119" s="26">
        <f t="shared" si="68"/>
        <v>1819.68</v>
      </c>
      <c r="V1119" s="26">
        <f t="shared" si="69"/>
        <v>0</v>
      </c>
    </row>
    <row r="1120" spans="1:22" x14ac:dyDescent="0.35">
      <c r="A1120" s="20">
        <v>521418</v>
      </c>
      <c r="B1120" s="1" t="s">
        <v>1515</v>
      </c>
      <c r="C1120" s="19" t="s">
        <v>864</v>
      </c>
      <c r="D1120" s="2">
        <v>44.92</v>
      </c>
      <c r="E1120" s="2">
        <v>99.58</v>
      </c>
      <c r="F1120" s="2">
        <v>0</v>
      </c>
      <c r="G1120" s="2">
        <v>144.5</v>
      </c>
      <c r="H1120" s="19" t="s">
        <v>853</v>
      </c>
      <c r="I1120" s="4">
        <v>2023</v>
      </c>
      <c r="J1120" s="4">
        <v>6</v>
      </c>
      <c r="K1120" s="21">
        <v>6</v>
      </c>
      <c r="L1120" s="1" t="s">
        <v>1608</v>
      </c>
      <c r="M1120" s="19" t="s">
        <v>1609</v>
      </c>
      <c r="N1120" s="4">
        <v>3</v>
      </c>
      <c r="O1120" s="4">
        <v>1</v>
      </c>
      <c r="P1120" s="5">
        <v>45040</v>
      </c>
      <c r="Q1120" s="25">
        <f>VLOOKUP(H1120,'[2]FDC1 zone Hyp1'!$A$2:$Y$43,24,0)</f>
        <v>0</v>
      </c>
      <c r="R1120" s="25">
        <f>VLOOKUP(H1120,'[2]FDC2 zone Hyp2'!$A$2:$AA$43,24,0)</f>
        <v>0</v>
      </c>
      <c r="S1120" s="25">
        <f>VLOOKUP(H1120,'[2]FDC1 Hyp3 taxeha1'!$A$1:$AA$43,27,0)</f>
        <v>0</v>
      </c>
      <c r="T1120" s="26">
        <f t="shared" si="67"/>
        <v>0</v>
      </c>
      <c r="U1120" s="26">
        <f t="shared" si="68"/>
        <v>0</v>
      </c>
      <c r="V1120" s="26">
        <f t="shared" si="69"/>
        <v>0</v>
      </c>
    </row>
    <row r="1121" spans="1:22" x14ac:dyDescent="0.35">
      <c r="A1121" s="20">
        <v>521421</v>
      </c>
      <c r="B1121" s="1" t="s">
        <v>1061</v>
      </c>
      <c r="C1121" s="19" t="s">
        <v>196</v>
      </c>
      <c r="D1121" s="2">
        <v>77.42</v>
      </c>
      <c r="E1121" s="2">
        <v>0</v>
      </c>
      <c r="F1121" s="2">
        <v>0</v>
      </c>
      <c r="G1121" s="2">
        <v>77.42</v>
      </c>
      <c r="H1121" s="19" t="s">
        <v>181</v>
      </c>
      <c r="I1121" s="4">
        <v>2023</v>
      </c>
      <c r="J1121" s="4">
        <v>2</v>
      </c>
      <c r="K1121" s="21">
        <v>2</v>
      </c>
      <c r="L1121" s="1" t="s">
        <v>1608</v>
      </c>
      <c r="M1121" s="19" t="s">
        <v>1609</v>
      </c>
      <c r="O1121" s="4">
        <v>1</v>
      </c>
      <c r="P1121" s="5">
        <v>45040</v>
      </c>
      <c r="Q1121" s="25">
        <f>VLOOKUP(H1121,'[2]FDC1 zone Hyp1'!$A$2:$Y$43,24,0)</f>
        <v>58.01</v>
      </c>
      <c r="R1121" s="25">
        <f>VLOOKUP(H1121,'[2]FDC2 zone Hyp2'!$A$2:$AA$43,24,0)</f>
        <v>62.43</v>
      </c>
      <c r="S1121" s="25">
        <f>VLOOKUP(H1121,'[2]FDC1 Hyp3 taxeha1'!$A$1:$AA$43,27,0)</f>
        <v>0</v>
      </c>
      <c r="T1121" s="26">
        <f t="shared" si="67"/>
        <v>116.02</v>
      </c>
      <c r="U1121" s="26">
        <f t="shared" si="68"/>
        <v>124.86</v>
      </c>
      <c r="V1121" s="26">
        <f t="shared" si="69"/>
        <v>0</v>
      </c>
    </row>
    <row r="1122" spans="1:22" x14ac:dyDescent="0.35">
      <c r="A1122" s="20">
        <v>521422</v>
      </c>
      <c r="B1122" s="1" t="s">
        <v>1318</v>
      </c>
      <c r="C1122" s="19" t="s">
        <v>482</v>
      </c>
      <c r="D1122" s="2">
        <v>0</v>
      </c>
      <c r="E1122" s="2">
        <v>117.16</v>
      </c>
      <c r="F1122" s="2">
        <v>0</v>
      </c>
      <c r="G1122" s="2">
        <v>117.16</v>
      </c>
      <c r="H1122" s="19" t="s">
        <v>111</v>
      </c>
      <c r="I1122" s="4">
        <v>2023</v>
      </c>
      <c r="J1122" s="4">
        <v>6</v>
      </c>
      <c r="K1122" s="21">
        <v>6</v>
      </c>
      <c r="L1122" s="1" t="s">
        <v>1608</v>
      </c>
      <c r="M1122" s="19" t="s">
        <v>1609</v>
      </c>
      <c r="N1122" s="4">
        <v>2</v>
      </c>
      <c r="O1122" s="4">
        <v>1</v>
      </c>
      <c r="P1122" s="5">
        <v>45040</v>
      </c>
      <c r="Q1122" s="25">
        <f>VLOOKUP(H1122,'[2]FDC1 zone Hyp1'!$A$2:$Y$43,24,0)</f>
        <v>83.82</v>
      </c>
      <c r="R1122" s="25">
        <f>VLOOKUP(H1122,'[2]FDC2 zone Hyp2'!$A$2:$AA$43,24,0)</f>
        <v>88.42</v>
      </c>
      <c r="S1122" s="25">
        <f>VLOOKUP(H1122,'[2]FDC1 Hyp3 taxeha1'!$A$1:$AA$43,27,0)</f>
        <v>0</v>
      </c>
      <c r="T1122" s="26">
        <f t="shared" si="67"/>
        <v>502.91999999999996</v>
      </c>
      <c r="U1122" s="26">
        <f t="shared" si="68"/>
        <v>530.52</v>
      </c>
      <c r="V1122" s="26">
        <f t="shared" si="69"/>
        <v>0</v>
      </c>
    </row>
    <row r="1123" spans="1:22" x14ac:dyDescent="0.35">
      <c r="A1123" s="20">
        <v>521423</v>
      </c>
      <c r="B1123" s="1" t="s">
        <v>1061</v>
      </c>
      <c r="C1123" s="19" t="s">
        <v>192</v>
      </c>
      <c r="D1123" s="2">
        <v>0</v>
      </c>
      <c r="E1123" s="2">
        <v>34.39</v>
      </c>
      <c r="F1123" s="2">
        <v>0</v>
      </c>
      <c r="G1123" s="2">
        <v>34.39</v>
      </c>
      <c r="H1123" s="19" t="s">
        <v>181</v>
      </c>
      <c r="I1123" s="4">
        <v>2023</v>
      </c>
      <c r="J1123" s="4">
        <v>3</v>
      </c>
      <c r="K1123" s="21">
        <v>3</v>
      </c>
      <c r="L1123" s="1" t="s">
        <v>1608</v>
      </c>
      <c r="M1123" s="19" t="s">
        <v>1609</v>
      </c>
      <c r="O1123" s="4">
        <v>1</v>
      </c>
      <c r="P1123" s="5">
        <v>45040</v>
      </c>
      <c r="Q1123" s="25">
        <f>VLOOKUP(H1123,'[2]FDC1 zone Hyp1'!$A$2:$Y$43,24,0)</f>
        <v>58.01</v>
      </c>
      <c r="R1123" s="25">
        <f>VLOOKUP(H1123,'[2]FDC2 zone Hyp2'!$A$2:$AA$43,24,0)</f>
        <v>62.43</v>
      </c>
      <c r="S1123" s="25">
        <f>VLOOKUP(H1123,'[2]FDC1 Hyp3 taxeha1'!$A$1:$AA$43,27,0)</f>
        <v>0</v>
      </c>
      <c r="T1123" s="26">
        <f t="shared" si="67"/>
        <v>174.03</v>
      </c>
      <c r="U1123" s="26">
        <f t="shared" si="68"/>
        <v>187.29</v>
      </c>
      <c r="V1123" s="26">
        <f t="shared" si="69"/>
        <v>0</v>
      </c>
    </row>
    <row r="1124" spans="1:22" x14ac:dyDescent="0.35">
      <c r="A1124" s="20">
        <v>521424</v>
      </c>
      <c r="B1124" s="1" t="s">
        <v>1072</v>
      </c>
      <c r="C1124" s="19" t="s">
        <v>543</v>
      </c>
      <c r="D1124" s="2">
        <v>86.52</v>
      </c>
      <c r="E1124" s="2">
        <v>0</v>
      </c>
      <c r="F1124" s="2">
        <v>0</v>
      </c>
      <c r="G1124" s="2">
        <v>86.52</v>
      </c>
      <c r="H1124" s="19" t="s">
        <v>88</v>
      </c>
      <c r="I1124" s="4">
        <v>2023</v>
      </c>
      <c r="J1124" s="4">
        <v>2</v>
      </c>
      <c r="K1124" s="21">
        <v>2</v>
      </c>
      <c r="L1124" s="1" t="s">
        <v>1608</v>
      </c>
      <c r="M1124" s="19" t="s">
        <v>1609</v>
      </c>
      <c r="N1124" s="4">
        <v>1</v>
      </c>
      <c r="O1124" s="4">
        <v>1</v>
      </c>
      <c r="P1124" s="5">
        <v>45040</v>
      </c>
      <c r="Q1124" s="25">
        <f>VLOOKUP(H1124,'[2]FDC1 zone Hyp1'!$A$2:$Y$43,24,0)</f>
        <v>48.63</v>
      </c>
      <c r="R1124" s="25">
        <f>VLOOKUP(H1124,'[2]FDC2 zone Hyp2'!$A$2:$AA$43,24,0)</f>
        <v>53.52</v>
      </c>
      <c r="S1124" s="25">
        <f>VLOOKUP(H1124,'[2]FDC1 Hyp3 taxeha1'!$A$1:$AA$43,27,0)</f>
        <v>0</v>
      </c>
      <c r="T1124" s="26">
        <f t="shared" si="67"/>
        <v>97.26</v>
      </c>
      <c r="U1124" s="26">
        <f t="shared" si="68"/>
        <v>107.04</v>
      </c>
      <c r="V1124" s="26">
        <f t="shared" si="69"/>
        <v>0</v>
      </c>
    </row>
    <row r="1125" spans="1:22" x14ac:dyDescent="0.35">
      <c r="A1125" s="20">
        <v>521427</v>
      </c>
      <c r="B1125" s="1" t="s">
        <v>1084</v>
      </c>
      <c r="C1125" s="19" t="s">
        <v>342</v>
      </c>
      <c r="D1125" s="2">
        <v>33.85</v>
      </c>
      <c r="E1125" s="2">
        <v>11.97</v>
      </c>
      <c r="F1125" s="2">
        <v>0</v>
      </c>
      <c r="G1125" s="2">
        <v>45.82</v>
      </c>
      <c r="H1125" s="19" t="s">
        <v>754</v>
      </c>
      <c r="I1125" s="4">
        <v>2023</v>
      </c>
      <c r="J1125" s="4">
        <v>2</v>
      </c>
      <c r="K1125" s="21">
        <v>3</v>
      </c>
      <c r="L1125" s="1" t="s">
        <v>1608</v>
      </c>
      <c r="M1125" s="19" t="s">
        <v>1609</v>
      </c>
      <c r="N1125" s="4">
        <v>1</v>
      </c>
      <c r="O1125" s="4">
        <v>1</v>
      </c>
      <c r="P1125" s="5">
        <v>45040</v>
      </c>
      <c r="Q1125" s="25">
        <f>VLOOKUP(H1125,'[2]FDC1 zone Hyp1'!$A$2:$Y$43,24,0)</f>
        <v>18.399999999999999</v>
      </c>
      <c r="R1125" s="25">
        <f>VLOOKUP(H1125,'[2]FDC2 zone Hyp2'!$A$2:$AA$43,24,0)</f>
        <v>23.05</v>
      </c>
      <c r="S1125" s="25">
        <f>VLOOKUP(H1125,'[2]FDC1 Hyp3 taxeha1'!$A$1:$AA$43,27,0)</f>
        <v>0</v>
      </c>
      <c r="T1125" s="26">
        <f t="shared" si="67"/>
        <v>55.199999999999996</v>
      </c>
      <c r="U1125" s="26">
        <f t="shared" si="68"/>
        <v>69.150000000000006</v>
      </c>
      <c r="V1125" s="26">
        <f t="shared" si="69"/>
        <v>0</v>
      </c>
    </row>
    <row r="1126" spans="1:22" x14ac:dyDescent="0.35">
      <c r="A1126" s="20">
        <v>521428</v>
      </c>
      <c r="B1126" s="1" t="s">
        <v>1197</v>
      </c>
      <c r="C1126" s="19" t="s">
        <v>233</v>
      </c>
      <c r="D1126" s="2">
        <v>872.69</v>
      </c>
      <c r="E1126" s="2">
        <v>556.59</v>
      </c>
      <c r="F1126" s="2">
        <v>0</v>
      </c>
      <c r="G1126" s="2">
        <v>1429.28</v>
      </c>
      <c r="H1126" s="19" t="s">
        <v>181</v>
      </c>
      <c r="I1126" s="4">
        <v>2023</v>
      </c>
      <c r="J1126" s="4">
        <v>25</v>
      </c>
      <c r="K1126" s="21">
        <v>31</v>
      </c>
      <c r="L1126" s="1" t="s">
        <v>1608</v>
      </c>
      <c r="M1126" s="19" t="s">
        <v>1609</v>
      </c>
      <c r="N1126" s="4">
        <v>30</v>
      </c>
      <c r="O1126" s="4">
        <v>1</v>
      </c>
      <c r="P1126" s="5">
        <v>45040</v>
      </c>
      <c r="Q1126" s="25">
        <f>VLOOKUP(H1126,'[2]FDC1 zone Hyp1'!$A$2:$Y$43,24,0)</f>
        <v>58.01</v>
      </c>
      <c r="R1126" s="25">
        <f>VLOOKUP(H1126,'[2]FDC2 zone Hyp2'!$A$2:$AA$43,24,0)</f>
        <v>62.43</v>
      </c>
      <c r="S1126" s="25">
        <f>VLOOKUP(H1126,'[2]FDC1 Hyp3 taxeha1'!$A$1:$AA$43,27,0)</f>
        <v>0</v>
      </c>
      <c r="T1126" s="26">
        <f t="shared" si="67"/>
        <v>1798.31</v>
      </c>
      <c r="U1126" s="26">
        <f t="shared" si="68"/>
        <v>1935.33</v>
      </c>
      <c r="V1126" s="26">
        <f t="shared" si="69"/>
        <v>0</v>
      </c>
    </row>
    <row r="1127" spans="1:22" x14ac:dyDescent="0.35">
      <c r="A1127" s="20">
        <v>521429</v>
      </c>
      <c r="B1127" s="1" t="s">
        <v>1409</v>
      </c>
      <c r="C1127" s="19" t="s">
        <v>578</v>
      </c>
      <c r="D1127" s="2">
        <v>41.66</v>
      </c>
      <c r="E1127" s="2">
        <v>3.22</v>
      </c>
      <c r="F1127" s="2">
        <v>0</v>
      </c>
      <c r="G1127" s="2">
        <v>44.88</v>
      </c>
      <c r="H1127" s="19" t="s">
        <v>88</v>
      </c>
      <c r="I1127" s="4">
        <v>2023</v>
      </c>
      <c r="J1127" s="4">
        <v>1</v>
      </c>
      <c r="K1127" s="21">
        <v>1</v>
      </c>
      <c r="L1127" s="1" t="s">
        <v>1608</v>
      </c>
      <c r="M1127" s="19" t="s">
        <v>1609</v>
      </c>
      <c r="N1127" s="4">
        <v>1</v>
      </c>
      <c r="O1127" s="4">
        <v>1</v>
      </c>
      <c r="P1127" s="5">
        <v>45040</v>
      </c>
      <c r="Q1127" s="25">
        <f>VLOOKUP(H1127,'[2]FDC1 zone Hyp1'!$A$2:$Y$43,24,0)</f>
        <v>48.63</v>
      </c>
      <c r="R1127" s="25">
        <f>VLOOKUP(H1127,'[2]FDC2 zone Hyp2'!$A$2:$AA$43,24,0)</f>
        <v>53.52</v>
      </c>
      <c r="S1127" s="25">
        <f>VLOOKUP(H1127,'[2]FDC1 Hyp3 taxeha1'!$A$1:$AA$43,27,0)</f>
        <v>0</v>
      </c>
      <c r="T1127" s="26">
        <f t="shared" si="67"/>
        <v>48.63</v>
      </c>
      <c r="U1127" s="26">
        <f t="shared" si="68"/>
        <v>53.52</v>
      </c>
      <c r="V1127" s="26">
        <f t="shared" si="69"/>
        <v>0</v>
      </c>
    </row>
    <row r="1128" spans="1:22" x14ac:dyDescent="0.35">
      <c r="A1128" s="20">
        <v>521430</v>
      </c>
      <c r="B1128" s="1" t="s">
        <v>1224</v>
      </c>
      <c r="C1128" s="19" t="s">
        <v>272</v>
      </c>
      <c r="D1128" s="2">
        <v>166.37</v>
      </c>
      <c r="E1128" s="2">
        <v>117.43</v>
      </c>
      <c r="F1128" s="2">
        <v>0</v>
      </c>
      <c r="G1128" s="2">
        <v>283.8</v>
      </c>
      <c r="H1128" s="19" t="s">
        <v>265</v>
      </c>
      <c r="I1128" s="4">
        <v>2023</v>
      </c>
      <c r="J1128" s="4">
        <v>8</v>
      </c>
      <c r="K1128" s="21">
        <v>12</v>
      </c>
      <c r="L1128" s="1" t="s">
        <v>1608</v>
      </c>
      <c r="M1128" s="19" t="s">
        <v>1609</v>
      </c>
      <c r="N1128" s="4">
        <v>7</v>
      </c>
      <c r="O1128" s="4">
        <v>1</v>
      </c>
      <c r="P1128" s="5">
        <v>45040</v>
      </c>
      <c r="Q1128" s="25">
        <f>VLOOKUP(H1128,'[2]FDC1 zone Hyp1'!$A$2:$Y$43,24,0)</f>
        <v>126.44</v>
      </c>
      <c r="R1128" s="25">
        <f>VLOOKUP(H1128,'[2]FDC2 zone Hyp2'!$A$2:$AA$43,24,0)</f>
        <v>130.44</v>
      </c>
      <c r="S1128" s="25">
        <f>VLOOKUP(H1128,'[2]FDC1 Hyp3 taxeha1'!$A$1:$AA$43,27,0)</f>
        <v>0</v>
      </c>
      <c r="T1128" s="26">
        <f t="shared" si="67"/>
        <v>1517.28</v>
      </c>
      <c r="U1128" s="26">
        <f t="shared" si="68"/>
        <v>1565.28</v>
      </c>
      <c r="V1128" s="26">
        <f t="shared" si="69"/>
        <v>0</v>
      </c>
    </row>
    <row r="1129" spans="1:22" x14ac:dyDescent="0.35">
      <c r="A1129" s="20">
        <v>521434</v>
      </c>
      <c r="B1129" s="1" t="s">
        <v>1100</v>
      </c>
      <c r="C1129" s="19" t="s">
        <v>30</v>
      </c>
      <c r="D1129" s="2">
        <v>7.68</v>
      </c>
      <c r="E1129" s="2">
        <v>10.27</v>
      </c>
      <c r="F1129" s="2">
        <v>0</v>
      </c>
      <c r="G1129" s="2">
        <v>17.95</v>
      </c>
      <c r="H1129" s="19" t="s">
        <v>39</v>
      </c>
      <c r="I1129" s="4">
        <v>2023</v>
      </c>
      <c r="J1129" s="4">
        <v>3</v>
      </c>
      <c r="K1129" s="21">
        <v>3</v>
      </c>
      <c r="L1129" s="1" t="s">
        <v>1608</v>
      </c>
      <c r="M1129" s="19" t="s">
        <v>1609</v>
      </c>
      <c r="N1129" s="4">
        <v>3</v>
      </c>
      <c r="O1129" s="4">
        <v>1</v>
      </c>
      <c r="P1129" s="5">
        <v>45040</v>
      </c>
      <c r="Q1129" s="25">
        <f>VLOOKUP(H1129,'[2]FDC1 zone Hyp1'!$A$2:$Y$43,24,0)</f>
        <v>26.07</v>
      </c>
      <c r="R1129" s="25">
        <f>VLOOKUP(H1129,'[2]FDC2 zone Hyp2'!$A$2:$AA$43,24,0)</f>
        <v>30.29</v>
      </c>
      <c r="S1129" s="25">
        <f>VLOOKUP(H1129,'[2]FDC1 Hyp3 taxeha1'!$A$1:$AA$43,27,0)</f>
        <v>0</v>
      </c>
      <c r="T1129" s="26">
        <f t="shared" si="67"/>
        <v>78.210000000000008</v>
      </c>
      <c r="U1129" s="26">
        <f t="shared" si="68"/>
        <v>90.87</v>
      </c>
      <c r="V1129" s="26">
        <f t="shared" si="69"/>
        <v>0</v>
      </c>
    </row>
    <row r="1130" spans="1:22" customFormat="1" hidden="1" x14ac:dyDescent="0.35">
      <c r="A1130" s="3"/>
      <c r="B1130" s="1" t="s">
        <v>1263</v>
      </c>
      <c r="C1130" s="1"/>
      <c r="D1130" s="2">
        <v>0.28999999999999998</v>
      </c>
      <c r="E1130" s="2">
        <v>83.02</v>
      </c>
      <c r="F1130" s="2">
        <v>0</v>
      </c>
      <c r="G1130" s="2">
        <v>83.31</v>
      </c>
      <c r="H1130" s="1"/>
      <c r="I1130" s="4">
        <v>2023</v>
      </c>
      <c r="J1130" s="4">
        <v>8</v>
      </c>
      <c r="K1130" s="4"/>
      <c r="L1130" s="1"/>
      <c r="M1130" s="1"/>
      <c r="N1130" s="4"/>
      <c r="O1130" s="4"/>
      <c r="P1130" s="5"/>
    </row>
    <row r="1131" spans="1:22" customFormat="1" hidden="1" x14ac:dyDescent="0.35">
      <c r="A1131" s="3"/>
      <c r="B1131" s="1" t="s">
        <v>1263</v>
      </c>
      <c r="C1131" s="1"/>
      <c r="D1131" s="2">
        <v>0.28999999999999998</v>
      </c>
      <c r="E1131" s="2">
        <v>83.02</v>
      </c>
      <c r="F1131" s="2">
        <v>0</v>
      </c>
      <c r="G1131" s="2">
        <v>83.31</v>
      </c>
      <c r="H1131" s="1"/>
      <c r="I1131" s="4">
        <v>2023</v>
      </c>
      <c r="J1131" s="4">
        <v>25</v>
      </c>
      <c r="K1131" s="4"/>
      <c r="L1131" s="1"/>
      <c r="M1131" s="1"/>
      <c r="N1131" s="4"/>
      <c r="O1131" s="4"/>
      <c r="P1131" s="5"/>
    </row>
    <row r="1132" spans="1:22" x14ac:dyDescent="0.35">
      <c r="A1132" s="20">
        <v>521439</v>
      </c>
      <c r="B1132" s="1" t="s">
        <v>1100</v>
      </c>
      <c r="C1132" s="19" t="s">
        <v>30</v>
      </c>
      <c r="D1132" s="2">
        <v>43.26</v>
      </c>
      <c r="E1132" s="2">
        <v>12.36</v>
      </c>
      <c r="F1132" s="2">
        <v>0</v>
      </c>
      <c r="G1132" s="2">
        <v>55.62</v>
      </c>
      <c r="H1132" s="19" t="s">
        <v>39</v>
      </c>
      <c r="I1132" s="4">
        <v>2023</v>
      </c>
      <c r="J1132" s="4">
        <v>3</v>
      </c>
      <c r="K1132" s="21">
        <v>3</v>
      </c>
      <c r="L1132" s="1" t="s">
        <v>1608</v>
      </c>
      <c r="M1132" s="19" t="s">
        <v>1609</v>
      </c>
      <c r="N1132" s="4">
        <v>3</v>
      </c>
      <c r="O1132" s="4">
        <v>1</v>
      </c>
      <c r="P1132" s="5">
        <v>45040</v>
      </c>
      <c r="Q1132" s="25">
        <f>VLOOKUP(H1132,'[2]FDC1 zone Hyp1'!$A$2:$Y$43,24,0)</f>
        <v>26.07</v>
      </c>
      <c r="R1132" s="25">
        <f>VLOOKUP(H1132,'[2]FDC2 zone Hyp2'!$A$2:$AA$43,24,0)</f>
        <v>30.29</v>
      </c>
      <c r="S1132" s="25">
        <f>VLOOKUP(H1132,'[2]FDC1 Hyp3 taxeha1'!$A$1:$AA$43,27,0)</f>
        <v>0</v>
      </c>
      <c r="T1132" s="26">
        <f t="shared" ref="T1132:T1169" si="70">$K1132*Q1132</f>
        <v>78.210000000000008</v>
      </c>
      <c r="U1132" s="26">
        <f t="shared" ref="U1132:U1169" si="71">$K1132*R1132</f>
        <v>90.87</v>
      </c>
      <c r="V1132" s="26">
        <f t="shared" ref="V1132:V1169" si="72">$K1132*S1132</f>
        <v>0</v>
      </c>
    </row>
    <row r="1133" spans="1:22" x14ac:dyDescent="0.35">
      <c r="A1133" s="20">
        <v>521441</v>
      </c>
      <c r="B1133" s="1" t="s">
        <v>1371</v>
      </c>
      <c r="C1133" s="19" t="s">
        <v>537</v>
      </c>
      <c r="D1133" s="2">
        <v>4.9800000000000004</v>
      </c>
      <c r="E1133" s="2">
        <v>47.83</v>
      </c>
      <c r="F1133" s="2">
        <v>0</v>
      </c>
      <c r="G1133" s="2">
        <v>52.81</v>
      </c>
      <c r="H1133" s="19" t="s">
        <v>88</v>
      </c>
      <c r="I1133" s="4">
        <v>2023</v>
      </c>
      <c r="J1133" s="4">
        <v>3</v>
      </c>
      <c r="K1133" s="21">
        <v>3</v>
      </c>
      <c r="L1133" s="1" t="s">
        <v>1608</v>
      </c>
      <c r="M1133" s="19" t="s">
        <v>1609</v>
      </c>
      <c r="O1133" s="4">
        <v>1</v>
      </c>
      <c r="P1133" s="5">
        <v>45040</v>
      </c>
      <c r="Q1133" s="25">
        <f>VLOOKUP(H1133,'[2]FDC1 zone Hyp1'!$A$2:$Y$43,24,0)</f>
        <v>48.63</v>
      </c>
      <c r="R1133" s="25">
        <f>VLOOKUP(H1133,'[2]FDC2 zone Hyp2'!$A$2:$AA$43,24,0)</f>
        <v>53.52</v>
      </c>
      <c r="S1133" s="25">
        <f>VLOOKUP(H1133,'[2]FDC1 Hyp3 taxeha1'!$A$1:$AA$43,27,0)</f>
        <v>0</v>
      </c>
      <c r="T1133" s="26">
        <f t="shared" si="70"/>
        <v>145.89000000000001</v>
      </c>
      <c r="U1133" s="26">
        <f t="shared" si="71"/>
        <v>160.56</v>
      </c>
      <c r="V1133" s="26">
        <f t="shared" si="72"/>
        <v>0</v>
      </c>
    </row>
    <row r="1134" spans="1:22" x14ac:dyDescent="0.35">
      <c r="A1134" s="20">
        <v>521442</v>
      </c>
      <c r="B1134" s="1" t="s">
        <v>1085</v>
      </c>
      <c r="C1134" s="19" t="s">
        <v>804</v>
      </c>
      <c r="D1134" s="2">
        <v>0</v>
      </c>
      <c r="E1134" s="2">
        <v>151.88</v>
      </c>
      <c r="F1134" s="2">
        <v>0</v>
      </c>
      <c r="G1134" s="2">
        <v>151.88</v>
      </c>
      <c r="H1134" s="19" t="s">
        <v>787</v>
      </c>
      <c r="I1134" s="4">
        <v>2023</v>
      </c>
      <c r="J1134" s="4">
        <v>5</v>
      </c>
      <c r="K1134" s="21">
        <v>5</v>
      </c>
      <c r="L1134" s="1" t="s">
        <v>1608</v>
      </c>
      <c r="M1134" s="19" t="s">
        <v>1609</v>
      </c>
      <c r="N1134" s="4">
        <v>4</v>
      </c>
      <c r="O1134" s="4">
        <v>1</v>
      </c>
      <c r="P1134" s="5">
        <v>45040</v>
      </c>
      <c r="Q1134" s="25">
        <f>VLOOKUP(H1134,'[2]FDC1 zone Hyp1'!$A$2:$Y$43,24,0)</f>
        <v>0</v>
      </c>
      <c r="R1134" s="25">
        <f>VLOOKUP(H1134,'[2]FDC2 zone Hyp2'!$A$2:$AA$43,24,0)</f>
        <v>0</v>
      </c>
      <c r="S1134" s="25">
        <f>VLOOKUP(H1134,'[2]FDC1 Hyp3 taxeha1'!$A$1:$AA$43,27,0)</f>
        <v>0</v>
      </c>
      <c r="T1134" s="26">
        <f t="shared" si="70"/>
        <v>0</v>
      </c>
      <c r="U1134" s="26">
        <f t="shared" si="71"/>
        <v>0</v>
      </c>
      <c r="V1134" s="26">
        <f t="shared" si="72"/>
        <v>0</v>
      </c>
    </row>
    <row r="1135" spans="1:22" x14ac:dyDescent="0.35">
      <c r="A1135" s="20">
        <v>521443</v>
      </c>
      <c r="B1135" s="1" t="s">
        <v>1082</v>
      </c>
      <c r="C1135" s="19" t="s">
        <v>783</v>
      </c>
      <c r="D1135" s="2">
        <v>58.45</v>
      </c>
      <c r="E1135" s="2">
        <v>3.67</v>
      </c>
      <c r="F1135" s="2">
        <v>0</v>
      </c>
      <c r="G1135" s="2">
        <v>62.12</v>
      </c>
      <c r="H1135" s="19" t="s">
        <v>770</v>
      </c>
      <c r="I1135" s="4">
        <v>2023</v>
      </c>
      <c r="J1135" s="4">
        <v>3</v>
      </c>
      <c r="K1135" s="21">
        <v>3</v>
      </c>
      <c r="L1135" s="1" t="s">
        <v>1608</v>
      </c>
      <c r="M1135" s="19" t="s">
        <v>1609</v>
      </c>
      <c r="N1135" s="4">
        <v>1</v>
      </c>
      <c r="O1135" s="4">
        <v>1</v>
      </c>
      <c r="P1135" s="5">
        <v>45040</v>
      </c>
      <c r="Q1135" s="25">
        <f>VLOOKUP(H1135,'[2]FDC1 zone Hyp1'!$A$2:$Y$43,24,0)</f>
        <v>23.05</v>
      </c>
      <c r="R1135" s="25">
        <f>VLOOKUP(H1135,'[2]FDC2 zone Hyp2'!$A$2:$AA$43,24,0)</f>
        <v>28.5</v>
      </c>
      <c r="S1135" s="25">
        <f>VLOOKUP(H1135,'[2]FDC1 Hyp3 taxeha1'!$A$1:$AA$43,27,0)</f>
        <v>0</v>
      </c>
      <c r="T1135" s="26">
        <f t="shared" si="70"/>
        <v>69.150000000000006</v>
      </c>
      <c r="U1135" s="26">
        <f t="shared" si="71"/>
        <v>85.5</v>
      </c>
      <c r="V1135" s="26">
        <f t="shared" si="72"/>
        <v>0</v>
      </c>
    </row>
    <row r="1136" spans="1:22" x14ac:dyDescent="0.35">
      <c r="A1136" s="20">
        <v>521444</v>
      </c>
      <c r="B1136" s="1" t="s">
        <v>1524</v>
      </c>
      <c r="C1136" s="19" t="s">
        <v>53</v>
      </c>
      <c r="D1136" s="2">
        <v>58.48</v>
      </c>
      <c r="E1136" s="2">
        <v>395.07</v>
      </c>
      <c r="F1136" s="2">
        <v>0</v>
      </c>
      <c r="G1136" s="2">
        <v>453.55</v>
      </c>
      <c r="H1136" s="19" t="s">
        <v>853</v>
      </c>
      <c r="I1136" s="4">
        <v>2023</v>
      </c>
      <c r="J1136" s="4">
        <v>8</v>
      </c>
      <c r="K1136" s="21">
        <v>8</v>
      </c>
      <c r="L1136" s="1" t="s">
        <v>1608</v>
      </c>
      <c r="M1136" s="19" t="s">
        <v>1609</v>
      </c>
      <c r="N1136" s="4">
        <v>1</v>
      </c>
      <c r="O1136" s="4">
        <v>1</v>
      </c>
      <c r="P1136" s="5">
        <v>45040</v>
      </c>
      <c r="Q1136" s="25">
        <f>VLOOKUP(H1136,'[2]FDC1 zone Hyp1'!$A$2:$Y$43,24,0)</f>
        <v>0</v>
      </c>
      <c r="R1136" s="25">
        <f>VLOOKUP(H1136,'[2]FDC2 zone Hyp2'!$A$2:$AA$43,24,0)</f>
        <v>0</v>
      </c>
      <c r="S1136" s="25">
        <f>VLOOKUP(H1136,'[2]FDC1 Hyp3 taxeha1'!$A$1:$AA$43,27,0)</f>
        <v>0</v>
      </c>
      <c r="T1136" s="26">
        <f t="shared" si="70"/>
        <v>0</v>
      </c>
      <c r="U1136" s="26">
        <f t="shared" si="71"/>
        <v>0</v>
      </c>
      <c r="V1136" s="26">
        <f t="shared" si="72"/>
        <v>0</v>
      </c>
    </row>
    <row r="1137" spans="1:22" x14ac:dyDescent="0.35">
      <c r="A1137" s="20">
        <v>521446</v>
      </c>
      <c r="B1137" s="1" t="s">
        <v>1444</v>
      </c>
      <c r="C1137" s="19" t="s">
        <v>691</v>
      </c>
      <c r="D1137" s="2">
        <v>24.75</v>
      </c>
      <c r="E1137" s="2">
        <v>52.77</v>
      </c>
      <c r="F1137" s="2">
        <v>0</v>
      </c>
      <c r="G1137" s="2">
        <v>77.52</v>
      </c>
      <c r="H1137" s="19" t="s">
        <v>683</v>
      </c>
      <c r="I1137" s="4">
        <v>2023</v>
      </c>
      <c r="J1137" s="4">
        <v>1</v>
      </c>
      <c r="K1137" s="21">
        <v>1</v>
      </c>
      <c r="L1137" s="1" t="s">
        <v>1608</v>
      </c>
      <c r="M1137" s="19" t="s">
        <v>1609</v>
      </c>
      <c r="N1137" s="4">
        <v>1</v>
      </c>
      <c r="O1137" s="4">
        <v>1</v>
      </c>
      <c r="P1137" s="5">
        <v>45040</v>
      </c>
      <c r="Q1137" s="25">
        <f>VLOOKUP(H1137,'[2]FDC1 zone Hyp1'!$A$2:$Y$43,24,0)</f>
        <v>0</v>
      </c>
      <c r="R1137" s="25">
        <f>VLOOKUP(H1137,'[2]FDC2 zone Hyp2'!$A$2:$AA$43,24,0)</f>
        <v>0</v>
      </c>
      <c r="S1137" s="25">
        <f>VLOOKUP(H1137,'[2]FDC1 Hyp3 taxeha1'!$A$1:$AA$43,27,0)</f>
        <v>0</v>
      </c>
      <c r="T1137" s="26">
        <f t="shared" si="70"/>
        <v>0</v>
      </c>
      <c r="U1137" s="26">
        <f t="shared" si="71"/>
        <v>0</v>
      </c>
      <c r="V1137" s="26">
        <f t="shared" si="72"/>
        <v>0</v>
      </c>
    </row>
    <row r="1138" spans="1:22" x14ac:dyDescent="0.35">
      <c r="A1138" s="20">
        <v>521447</v>
      </c>
      <c r="B1138" s="1" t="s">
        <v>1515</v>
      </c>
      <c r="C1138" s="19" t="s">
        <v>864</v>
      </c>
      <c r="D1138" s="2">
        <v>5.75</v>
      </c>
      <c r="E1138" s="2">
        <v>26.65</v>
      </c>
      <c r="F1138" s="2">
        <v>0</v>
      </c>
      <c r="G1138" s="2">
        <v>32.4</v>
      </c>
      <c r="H1138" s="19" t="s">
        <v>853</v>
      </c>
      <c r="I1138" s="4">
        <v>2023</v>
      </c>
      <c r="J1138" s="4">
        <v>1</v>
      </c>
      <c r="K1138" s="21">
        <v>1</v>
      </c>
      <c r="L1138" s="1" t="s">
        <v>1608</v>
      </c>
      <c r="M1138" s="19" t="s">
        <v>1609</v>
      </c>
      <c r="O1138" s="4">
        <v>1</v>
      </c>
      <c r="P1138" s="5">
        <v>45040</v>
      </c>
      <c r="Q1138" s="25">
        <f>VLOOKUP(H1138,'[2]FDC1 zone Hyp1'!$A$2:$Y$43,24,0)</f>
        <v>0</v>
      </c>
      <c r="R1138" s="25">
        <f>VLOOKUP(H1138,'[2]FDC2 zone Hyp2'!$A$2:$AA$43,24,0)</f>
        <v>0</v>
      </c>
      <c r="S1138" s="25">
        <f>VLOOKUP(H1138,'[2]FDC1 Hyp3 taxeha1'!$A$1:$AA$43,27,0)</f>
        <v>0</v>
      </c>
      <c r="T1138" s="26">
        <f t="shared" si="70"/>
        <v>0</v>
      </c>
      <c r="U1138" s="26">
        <f t="shared" si="71"/>
        <v>0</v>
      </c>
      <c r="V1138" s="26">
        <f t="shared" si="72"/>
        <v>0</v>
      </c>
    </row>
    <row r="1139" spans="1:22" x14ac:dyDescent="0.35">
      <c r="A1139" s="20">
        <v>521449</v>
      </c>
      <c r="B1139" s="1" t="s">
        <v>1158</v>
      </c>
      <c r="C1139" s="19" t="s">
        <v>1161</v>
      </c>
      <c r="D1139" s="2">
        <v>297.10000000000002</v>
      </c>
      <c r="E1139" s="2">
        <v>21.85</v>
      </c>
      <c r="F1139" s="2">
        <v>0</v>
      </c>
      <c r="G1139" s="2">
        <v>318.95</v>
      </c>
      <c r="H1139" s="19" t="s">
        <v>12</v>
      </c>
      <c r="I1139" s="4">
        <v>2023</v>
      </c>
      <c r="J1139" s="4">
        <v>3</v>
      </c>
      <c r="K1139" s="21">
        <v>4</v>
      </c>
      <c r="L1139" s="1" t="s">
        <v>1608</v>
      </c>
      <c r="M1139" s="19" t="s">
        <v>1609</v>
      </c>
      <c r="N1139" s="4">
        <v>4</v>
      </c>
      <c r="O1139" s="4">
        <v>1</v>
      </c>
      <c r="P1139" s="5">
        <v>45040</v>
      </c>
      <c r="Q1139" s="25">
        <f>VLOOKUP(H1139,'[2]FDC1 zone Hyp1'!$A$2:$Y$43,24,0)</f>
        <v>14.75</v>
      </c>
      <c r="R1139" s="25">
        <f>VLOOKUP(H1139,'[2]FDC2 zone Hyp2'!$A$2:$AA$43,24,0)</f>
        <v>20.51</v>
      </c>
      <c r="S1139" s="25">
        <f>VLOOKUP(H1139,'[2]FDC1 Hyp3 taxeha1'!$A$1:$AA$43,27,0)</f>
        <v>0</v>
      </c>
      <c r="T1139" s="26">
        <f t="shared" si="70"/>
        <v>59</v>
      </c>
      <c r="U1139" s="26">
        <f t="shared" si="71"/>
        <v>82.04</v>
      </c>
      <c r="V1139" s="26">
        <f t="shared" si="72"/>
        <v>0</v>
      </c>
    </row>
    <row r="1140" spans="1:22" x14ac:dyDescent="0.35">
      <c r="A1140" s="20">
        <v>521450</v>
      </c>
      <c r="B1140" s="1" t="s">
        <v>1373</v>
      </c>
      <c r="C1140" s="19" t="s">
        <v>554</v>
      </c>
      <c r="D1140" s="2">
        <v>712.45</v>
      </c>
      <c r="E1140" s="2">
        <v>505.35</v>
      </c>
      <c r="F1140" s="2">
        <v>0</v>
      </c>
      <c r="G1140" s="2">
        <v>1217.8</v>
      </c>
      <c r="H1140" s="19" t="s">
        <v>88</v>
      </c>
      <c r="I1140" s="4">
        <v>2023</v>
      </c>
      <c r="J1140" s="4">
        <v>15</v>
      </c>
      <c r="K1140" s="21">
        <v>15</v>
      </c>
      <c r="L1140" s="1" t="s">
        <v>1608</v>
      </c>
      <c r="M1140" s="19" t="s">
        <v>1609</v>
      </c>
      <c r="N1140" s="4">
        <v>14</v>
      </c>
      <c r="O1140" s="4">
        <v>1</v>
      </c>
      <c r="P1140" s="5">
        <v>45040</v>
      </c>
      <c r="Q1140" s="25">
        <f>VLOOKUP(H1140,'[2]FDC1 zone Hyp1'!$A$2:$Y$43,24,0)</f>
        <v>48.63</v>
      </c>
      <c r="R1140" s="25">
        <f>VLOOKUP(H1140,'[2]FDC2 zone Hyp2'!$A$2:$AA$43,24,0)</f>
        <v>53.52</v>
      </c>
      <c r="S1140" s="25">
        <f>VLOOKUP(H1140,'[2]FDC1 Hyp3 taxeha1'!$A$1:$AA$43,27,0)</f>
        <v>0</v>
      </c>
      <c r="T1140" s="26">
        <f t="shared" si="70"/>
        <v>729.45</v>
      </c>
      <c r="U1140" s="26">
        <f t="shared" si="71"/>
        <v>802.80000000000007</v>
      </c>
      <c r="V1140" s="26">
        <f t="shared" si="72"/>
        <v>0</v>
      </c>
    </row>
    <row r="1141" spans="1:22" x14ac:dyDescent="0.35">
      <c r="A1141" s="20">
        <v>521452</v>
      </c>
      <c r="B1141" s="1" t="s">
        <v>1094</v>
      </c>
      <c r="C1141" s="19" t="s">
        <v>1049</v>
      </c>
      <c r="D1141" s="2">
        <v>80.03</v>
      </c>
      <c r="E1141" s="2">
        <v>573.04</v>
      </c>
      <c r="F1141" s="2">
        <v>0</v>
      </c>
      <c r="G1141" s="2">
        <v>653.07000000000005</v>
      </c>
      <c r="H1141" s="19" t="s">
        <v>1042</v>
      </c>
      <c r="I1141" s="4">
        <v>2023</v>
      </c>
      <c r="J1141" s="4">
        <v>63</v>
      </c>
      <c r="K1141" s="21">
        <v>63</v>
      </c>
      <c r="L1141" s="1" t="s">
        <v>1608</v>
      </c>
      <c r="M1141" s="19" t="s">
        <v>1609</v>
      </c>
      <c r="N1141" s="4">
        <v>54</v>
      </c>
      <c r="O1141" s="4">
        <v>1</v>
      </c>
      <c r="P1141" s="5">
        <v>45040</v>
      </c>
      <c r="Q1141" s="25">
        <f>VLOOKUP(H1141,'[2]FDC1 zone Hyp1'!$A$2:$Y$43,24,0)</f>
        <v>3.9</v>
      </c>
      <c r="R1141" s="25">
        <f>VLOOKUP(H1141,'[2]FDC2 zone Hyp2'!$A$2:$AA$43,24,0)</f>
        <v>9</v>
      </c>
      <c r="S1141" s="25">
        <f>VLOOKUP(H1141,'[2]FDC1 Hyp3 taxeha1'!$A$1:$AA$43,27,0)</f>
        <v>0</v>
      </c>
      <c r="T1141" s="26">
        <f t="shared" si="70"/>
        <v>245.7</v>
      </c>
      <c r="U1141" s="26">
        <f t="shared" si="71"/>
        <v>567</v>
      </c>
      <c r="V1141" s="26">
        <f t="shared" si="72"/>
        <v>0</v>
      </c>
    </row>
    <row r="1142" spans="1:22" x14ac:dyDescent="0.35">
      <c r="A1142" s="20">
        <v>521454</v>
      </c>
      <c r="B1142" s="1" t="s">
        <v>1483</v>
      </c>
      <c r="C1142" s="19" t="s">
        <v>777</v>
      </c>
      <c r="D1142" s="2">
        <v>0</v>
      </c>
      <c r="E1142" s="2">
        <v>205.42</v>
      </c>
      <c r="F1142" s="2">
        <v>0</v>
      </c>
      <c r="G1142" s="2">
        <v>205.42</v>
      </c>
      <c r="H1142" s="19" t="s">
        <v>770</v>
      </c>
      <c r="I1142" s="4">
        <v>2023</v>
      </c>
      <c r="J1142" s="4">
        <v>5</v>
      </c>
      <c r="K1142" s="21">
        <v>5</v>
      </c>
      <c r="L1142" s="1" t="s">
        <v>1608</v>
      </c>
      <c r="M1142" s="19" t="s">
        <v>1609</v>
      </c>
      <c r="N1142" s="4">
        <v>4</v>
      </c>
      <c r="O1142" s="4">
        <v>1</v>
      </c>
      <c r="P1142" s="5">
        <v>45040</v>
      </c>
      <c r="Q1142" s="25">
        <f>VLOOKUP(H1142,'[2]FDC1 zone Hyp1'!$A$2:$Y$43,24,0)</f>
        <v>23.05</v>
      </c>
      <c r="R1142" s="25">
        <f>VLOOKUP(H1142,'[2]FDC2 zone Hyp2'!$A$2:$AA$43,24,0)</f>
        <v>28.5</v>
      </c>
      <c r="S1142" s="25">
        <f>VLOOKUP(H1142,'[2]FDC1 Hyp3 taxeha1'!$A$1:$AA$43,27,0)</f>
        <v>0</v>
      </c>
      <c r="T1142" s="26">
        <f t="shared" si="70"/>
        <v>115.25</v>
      </c>
      <c r="U1142" s="26">
        <f t="shared" si="71"/>
        <v>142.5</v>
      </c>
      <c r="V1142" s="26">
        <f t="shared" si="72"/>
        <v>0</v>
      </c>
    </row>
    <row r="1143" spans="1:22" x14ac:dyDescent="0.35">
      <c r="A1143" s="20">
        <v>521456</v>
      </c>
      <c r="B1143" s="1" t="s">
        <v>1067</v>
      </c>
      <c r="C1143" s="19" t="s">
        <v>347</v>
      </c>
      <c r="D1143" s="2">
        <v>80.14</v>
      </c>
      <c r="E1143" s="2">
        <v>0</v>
      </c>
      <c r="F1143" s="2">
        <v>0</v>
      </c>
      <c r="G1143" s="2">
        <v>80.14</v>
      </c>
      <c r="H1143" s="19" t="s">
        <v>332</v>
      </c>
      <c r="I1143" s="4">
        <v>2023</v>
      </c>
      <c r="J1143" s="4">
        <v>1</v>
      </c>
      <c r="K1143" s="21">
        <v>2</v>
      </c>
      <c r="L1143" s="1" t="s">
        <v>1608</v>
      </c>
      <c r="M1143" s="19" t="s">
        <v>1609</v>
      </c>
      <c r="N1143" s="4">
        <v>2</v>
      </c>
      <c r="O1143" s="4">
        <v>1</v>
      </c>
      <c r="P1143" s="5">
        <v>45040</v>
      </c>
      <c r="Q1143" s="25">
        <f>VLOOKUP(H1143,'[2]FDC1 zone Hyp1'!$A$2:$Y$43,24,0)</f>
        <v>0</v>
      </c>
      <c r="R1143" s="25">
        <f>VLOOKUP(H1143,'[2]FDC2 zone Hyp2'!$A$2:$AA$43,24,0)</f>
        <v>0</v>
      </c>
      <c r="S1143" s="25">
        <f>VLOOKUP(H1143,'[2]FDC1 Hyp3 taxeha1'!$A$1:$AA$43,27,0)</f>
        <v>0</v>
      </c>
      <c r="T1143" s="26">
        <f t="shared" si="70"/>
        <v>0</v>
      </c>
      <c r="U1143" s="26">
        <f t="shared" si="71"/>
        <v>0</v>
      </c>
      <c r="V1143" s="26">
        <f t="shared" si="72"/>
        <v>0</v>
      </c>
    </row>
    <row r="1144" spans="1:22" x14ac:dyDescent="0.35">
      <c r="A1144" s="20">
        <v>521458</v>
      </c>
      <c r="B1144" s="1" t="s">
        <v>1056</v>
      </c>
      <c r="C1144" s="19" t="s">
        <v>44</v>
      </c>
      <c r="D1144" s="2">
        <v>0</v>
      </c>
      <c r="E1144" s="2">
        <v>370</v>
      </c>
      <c r="F1144" s="2">
        <v>0</v>
      </c>
      <c r="G1144" s="2">
        <v>370</v>
      </c>
      <c r="H1144" s="19" t="s">
        <v>39</v>
      </c>
      <c r="I1144" s="4">
        <v>2023</v>
      </c>
      <c r="J1144" s="4">
        <v>40</v>
      </c>
      <c r="K1144" s="21">
        <v>40</v>
      </c>
      <c r="L1144" s="1" t="s">
        <v>1608</v>
      </c>
      <c r="M1144" s="19" t="s">
        <v>1609</v>
      </c>
      <c r="N1144" s="4">
        <v>35</v>
      </c>
      <c r="O1144" s="4">
        <v>1</v>
      </c>
      <c r="P1144" s="5">
        <v>45040</v>
      </c>
      <c r="Q1144" s="25">
        <f>VLOOKUP(H1144,'[2]FDC1 zone Hyp1'!$A$2:$Y$43,24,0)</f>
        <v>26.07</v>
      </c>
      <c r="R1144" s="25">
        <f>VLOOKUP(H1144,'[2]FDC2 zone Hyp2'!$A$2:$AA$43,24,0)</f>
        <v>30.29</v>
      </c>
      <c r="S1144" s="25">
        <f>VLOOKUP(H1144,'[2]FDC1 Hyp3 taxeha1'!$A$1:$AA$43,27,0)</f>
        <v>0</v>
      </c>
      <c r="T1144" s="26">
        <f t="shared" si="70"/>
        <v>1042.8</v>
      </c>
      <c r="U1144" s="26">
        <f t="shared" si="71"/>
        <v>1211.5999999999999</v>
      </c>
      <c r="V1144" s="26">
        <f t="shared" si="72"/>
        <v>0</v>
      </c>
    </row>
    <row r="1145" spans="1:22" x14ac:dyDescent="0.35">
      <c r="A1145" s="20">
        <v>521459</v>
      </c>
      <c r="B1145" s="1" t="s">
        <v>1366</v>
      </c>
      <c r="C1145" s="19" t="s">
        <v>590</v>
      </c>
      <c r="D1145" s="2">
        <v>40.03</v>
      </c>
      <c r="E1145" s="2">
        <v>25.07</v>
      </c>
      <c r="F1145" s="2">
        <v>0</v>
      </c>
      <c r="G1145" s="2">
        <v>65.099999999999994</v>
      </c>
      <c r="H1145" s="19" t="s">
        <v>88</v>
      </c>
      <c r="I1145" s="4">
        <v>2023</v>
      </c>
      <c r="J1145" s="4">
        <v>2</v>
      </c>
      <c r="K1145" s="21">
        <v>2</v>
      </c>
      <c r="L1145" s="1" t="s">
        <v>1608</v>
      </c>
      <c r="M1145" s="19" t="s">
        <v>1609</v>
      </c>
      <c r="N1145" s="4">
        <v>2</v>
      </c>
      <c r="O1145" s="4">
        <v>1</v>
      </c>
      <c r="P1145" s="5">
        <v>45040</v>
      </c>
      <c r="Q1145" s="25">
        <f>VLOOKUP(H1145,'[2]FDC1 zone Hyp1'!$A$2:$Y$43,24,0)</f>
        <v>48.63</v>
      </c>
      <c r="R1145" s="25">
        <f>VLOOKUP(H1145,'[2]FDC2 zone Hyp2'!$A$2:$AA$43,24,0)</f>
        <v>53.52</v>
      </c>
      <c r="S1145" s="25">
        <f>VLOOKUP(H1145,'[2]FDC1 Hyp3 taxeha1'!$A$1:$AA$43,27,0)</f>
        <v>0</v>
      </c>
      <c r="T1145" s="26">
        <f t="shared" si="70"/>
        <v>97.26</v>
      </c>
      <c r="U1145" s="26">
        <f t="shared" si="71"/>
        <v>107.04</v>
      </c>
      <c r="V1145" s="26">
        <f t="shared" si="72"/>
        <v>0</v>
      </c>
    </row>
    <row r="1146" spans="1:22" x14ac:dyDescent="0.35">
      <c r="A1146" s="20">
        <v>521460</v>
      </c>
      <c r="B1146" s="1" t="s">
        <v>1333</v>
      </c>
      <c r="C1146" s="19" t="s">
        <v>505</v>
      </c>
      <c r="D1146" s="2">
        <v>24.07</v>
      </c>
      <c r="E1146" s="2">
        <v>10.77</v>
      </c>
      <c r="F1146" s="2">
        <v>0</v>
      </c>
      <c r="G1146" s="2">
        <v>34.840000000000003</v>
      </c>
      <c r="H1146" s="19" t="s">
        <v>492</v>
      </c>
      <c r="I1146" s="4">
        <v>2023</v>
      </c>
      <c r="J1146" s="4">
        <v>1</v>
      </c>
      <c r="K1146" s="21">
        <v>1</v>
      </c>
      <c r="L1146" s="1" t="s">
        <v>1608</v>
      </c>
      <c r="M1146" s="19" t="s">
        <v>1609</v>
      </c>
      <c r="N1146" s="4">
        <v>1</v>
      </c>
      <c r="O1146" s="4">
        <v>1</v>
      </c>
      <c r="P1146" s="5">
        <v>45040</v>
      </c>
      <c r="Q1146" s="25">
        <f>VLOOKUP(H1146,'[2]FDC1 zone Hyp1'!$A$2:$Y$43,24,0)</f>
        <v>96.97</v>
      </c>
      <c r="R1146" s="25">
        <f>VLOOKUP(H1146,'[2]FDC2 zone Hyp2'!$A$2:$AA$43,24,0)</f>
        <v>101.32</v>
      </c>
      <c r="S1146" s="25">
        <f>VLOOKUP(H1146,'[2]FDC1 Hyp3 taxeha1'!$A$1:$AA$43,27,0)</f>
        <v>0</v>
      </c>
      <c r="T1146" s="26">
        <f t="shared" si="70"/>
        <v>96.97</v>
      </c>
      <c r="U1146" s="26">
        <f t="shared" si="71"/>
        <v>101.32</v>
      </c>
      <c r="V1146" s="26">
        <f t="shared" si="72"/>
        <v>0</v>
      </c>
    </row>
    <row r="1147" spans="1:22" x14ac:dyDescent="0.35">
      <c r="A1147" s="20">
        <v>521463</v>
      </c>
      <c r="B1147" s="1" t="s">
        <v>1135</v>
      </c>
      <c r="C1147" s="19" t="s">
        <v>143</v>
      </c>
      <c r="D1147" s="2">
        <v>23.77</v>
      </c>
      <c r="E1147" s="2">
        <v>373.44</v>
      </c>
      <c r="F1147" s="2">
        <v>0</v>
      </c>
      <c r="G1147" s="2">
        <v>397.21</v>
      </c>
      <c r="H1147" s="19" t="s">
        <v>86</v>
      </c>
      <c r="I1147" s="4">
        <v>2023</v>
      </c>
      <c r="J1147" s="4">
        <v>15</v>
      </c>
      <c r="K1147" s="21">
        <v>15</v>
      </c>
      <c r="L1147" s="1" t="s">
        <v>1608</v>
      </c>
      <c r="M1147" s="19" t="s">
        <v>1609</v>
      </c>
      <c r="N1147" s="4">
        <v>10</v>
      </c>
      <c r="O1147" s="4">
        <v>1</v>
      </c>
      <c r="P1147" s="5">
        <v>45040</v>
      </c>
      <c r="Q1147" s="25">
        <f>VLOOKUP(H1147,'[2]FDC1 zone Hyp1'!$A$2:$Y$43,24,0)</f>
        <v>94.34</v>
      </c>
      <c r="R1147" s="25">
        <f>VLOOKUP(H1147,'[2]FDC2 zone Hyp2'!$A$2:$AA$43,24,0)</f>
        <v>98.85</v>
      </c>
      <c r="S1147" s="25">
        <f>VLOOKUP(H1147,'[2]FDC1 Hyp3 taxeha1'!$A$1:$AA$43,27,0)</f>
        <v>0</v>
      </c>
      <c r="T1147" s="26">
        <f t="shared" si="70"/>
        <v>1415.1000000000001</v>
      </c>
      <c r="U1147" s="26">
        <f t="shared" si="71"/>
        <v>1482.75</v>
      </c>
      <c r="V1147" s="26">
        <f t="shared" si="72"/>
        <v>0</v>
      </c>
    </row>
    <row r="1148" spans="1:22" x14ac:dyDescent="0.35">
      <c r="A1148" s="20">
        <v>521465</v>
      </c>
      <c r="B1148" s="1" t="s">
        <v>311</v>
      </c>
      <c r="C1148" s="19" t="s">
        <v>430</v>
      </c>
      <c r="D1148" s="2">
        <v>0</v>
      </c>
      <c r="E1148" s="2">
        <v>92</v>
      </c>
      <c r="F1148" s="2">
        <v>0</v>
      </c>
      <c r="G1148" s="2">
        <v>92</v>
      </c>
      <c r="H1148" s="19" t="s">
        <v>88</v>
      </c>
      <c r="I1148" s="4">
        <v>2023</v>
      </c>
      <c r="J1148" s="4">
        <v>10</v>
      </c>
      <c r="K1148" s="21">
        <v>10</v>
      </c>
      <c r="L1148" s="1" t="s">
        <v>1608</v>
      </c>
      <c r="M1148" s="19" t="s">
        <v>1609</v>
      </c>
      <c r="N1148" s="4">
        <v>10</v>
      </c>
      <c r="O1148" s="4">
        <v>1</v>
      </c>
      <c r="P1148" s="5">
        <v>45040</v>
      </c>
      <c r="Q1148" s="25">
        <f>VLOOKUP(H1148,'[2]FDC1 zone Hyp1'!$A$2:$Y$43,24,0)</f>
        <v>48.63</v>
      </c>
      <c r="R1148" s="25">
        <f>VLOOKUP(H1148,'[2]FDC2 zone Hyp2'!$A$2:$AA$43,24,0)</f>
        <v>53.52</v>
      </c>
      <c r="S1148" s="25">
        <f>VLOOKUP(H1148,'[2]FDC1 Hyp3 taxeha1'!$A$1:$AA$43,27,0)</f>
        <v>0</v>
      </c>
      <c r="T1148" s="26">
        <f t="shared" si="70"/>
        <v>486.3</v>
      </c>
      <c r="U1148" s="26">
        <f t="shared" si="71"/>
        <v>535.20000000000005</v>
      </c>
      <c r="V1148" s="26">
        <f t="shared" si="72"/>
        <v>0</v>
      </c>
    </row>
    <row r="1149" spans="1:22" x14ac:dyDescent="0.35">
      <c r="A1149" s="20">
        <v>521467</v>
      </c>
      <c r="B1149" s="1" t="s">
        <v>1347</v>
      </c>
      <c r="C1149" s="19" t="s">
        <v>517</v>
      </c>
      <c r="D1149" s="2">
        <v>0</v>
      </c>
      <c r="E1149" s="2">
        <v>18.28</v>
      </c>
      <c r="F1149" s="2">
        <v>0</v>
      </c>
      <c r="G1149" s="2">
        <v>18.28</v>
      </c>
      <c r="H1149" s="19" t="s">
        <v>492</v>
      </c>
      <c r="I1149" s="4">
        <v>2023</v>
      </c>
      <c r="J1149" s="4">
        <v>1</v>
      </c>
      <c r="K1149" s="21">
        <v>1</v>
      </c>
      <c r="L1149" s="1" t="s">
        <v>1608</v>
      </c>
      <c r="M1149" s="19" t="s">
        <v>1609</v>
      </c>
      <c r="N1149" s="4">
        <v>1</v>
      </c>
      <c r="O1149" s="4">
        <v>1</v>
      </c>
      <c r="P1149" s="5">
        <v>45040</v>
      </c>
      <c r="Q1149" s="25">
        <f>VLOOKUP(H1149,'[2]FDC1 zone Hyp1'!$A$2:$Y$43,24,0)</f>
        <v>96.97</v>
      </c>
      <c r="R1149" s="25">
        <f>VLOOKUP(H1149,'[2]FDC2 zone Hyp2'!$A$2:$AA$43,24,0)</f>
        <v>101.32</v>
      </c>
      <c r="S1149" s="25">
        <f>VLOOKUP(H1149,'[2]FDC1 Hyp3 taxeha1'!$A$1:$AA$43,27,0)</f>
        <v>0</v>
      </c>
      <c r="T1149" s="26">
        <f t="shared" si="70"/>
        <v>96.97</v>
      </c>
      <c r="U1149" s="26">
        <f t="shared" si="71"/>
        <v>101.32</v>
      </c>
      <c r="V1149" s="26">
        <f t="shared" si="72"/>
        <v>0</v>
      </c>
    </row>
    <row r="1150" spans="1:22" x14ac:dyDescent="0.35">
      <c r="A1150" s="20">
        <v>521471</v>
      </c>
      <c r="B1150" s="1" t="s">
        <v>1476</v>
      </c>
      <c r="C1150" s="19" t="s">
        <v>1482</v>
      </c>
      <c r="D1150" s="2">
        <v>43.29</v>
      </c>
      <c r="E1150" s="2">
        <v>8.8699999999999992</v>
      </c>
      <c r="F1150" s="2">
        <v>0</v>
      </c>
      <c r="G1150" s="2">
        <v>52.16</v>
      </c>
      <c r="H1150" s="19" t="s">
        <v>787</v>
      </c>
      <c r="I1150" s="4">
        <v>2023</v>
      </c>
      <c r="J1150" s="4">
        <v>2</v>
      </c>
      <c r="K1150" s="21">
        <v>2</v>
      </c>
      <c r="L1150" s="1" t="s">
        <v>1608</v>
      </c>
      <c r="M1150" s="19" t="s">
        <v>1609</v>
      </c>
      <c r="N1150" s="4">
        <v>2</v>
      </c>
      <c r="O1150" s="4">
        <v>1</v>
      </c>
      <c r="P1150" s="5">
        <v>45040</v>
      </c>
      <c r="Q1150" s="25">
        <f>VLOOKUP(H1150,'[2]FDC1 zone Hyp1'!$A$2:$Y$43,24,0)</f>
        <v>0</v>
      </c>
      <c r="R1150" s="25">
        <f>VLOOKUP(H1150,'[2]FDC2 zone Hyp2'!$A$2:$AA$43,24,0)</f>
        <v>0</v>
      </c>
      <c r="S1150" s="25">
        <f>VLOOKUP(H1150,'[2]FDC1 Hyp3 taxeha1'!$A$1:$AA$43,27,0)</f>
        <v>0</v>
      </c>
      <c r="T1150" s="26">
        <f t="shared" si="70"/>
        <v>0</v>
      </c>
      <c r="U1150" s="26">
        <f t="shared" si="71"/>
        <v>0</v>
      </c>
      <c r="V1150" s="26">
        <f t="shared" si="72"/>
        <v>0</v>
      </c>
    </row>
    <row r="1151" spans="1:22" x14ac:dyDescent="0.35">
      <c r="A1151" s="20">
        <v>521472</v>
      </c>
      <c r="B1151" s="1" t="s">
        <v>1443</v>
      </c>
      <c r="C1151" s="19" t="s">
        <v>687</v>
      </c>
      <c r="D1151" s="2">
        <v>0</v>
      </c>
      <c r="E1151" s="2">
        <v>211.78</v>
      </c>
      <c r="F1151" s="2">
        <v>0</v>
      </c>
      <c r="G1151" s="2">
        <v>211.78</v>
      </c>
      <c r="H1151" s="19" t="s">
        <v>683</v>
      </c>
      <c r="I1151" s="4">
        <v>2023</v>
      </c>
      <c r="J1151" s="4">
        <v>15</v>
      </c>
      <c r="K1151" s="21">
        <v>15</v>
      </c>
      <c r="L1151" s="1" t="s">
        <v>1608</v>
      </c>
      <c r="M1151" s="19" t="s">
        <v>1609</v>
      </c>
      <c r="N1151" s="4">
        <v>14</v>
      </c>
      <c r="O1151" s="4">
        <v>1</v>
      </c>
      <c r="P1151" s="5">
        <v>45040</v>
      </c>
      <c r="Q1151" s="25">
        <f>VLOOKUP(H1151,'[2]FDC1 zone Hyp1'!$A$2:$Y$43,24,0)</f>
        <v>0</v>
      </c>
      <c r="R1151" s="25">
        <f>VLOOKUP(H1151,'[2]FDC2 zone Hyp2'!$A$2:$AA$43,24,0)</f>
        <v>0</v>
      </c>
      <c r="S1151" s="25">
        <f>VLOOKUP(H1151,'[2]FDC1 Hyp3 taxeha1'!$A$1:$AA$43,27,0)</f>
        <v>0</v>
      </c>
      <c r="T1151" s="26">
        <f t="shared" si="70"/>
        <v>0</v>
      </c>
      <c r="U1151" s="26">
        <f t="shared" si="71"/>
        <v>0</v>
      </c>
      <c r="V1151" s="26">
        <f t="shared" si="72"/>
        <v>0</v>
      </c>
    </row>
    <row r="1152" spans="1:22" x14ac:dyDescent="0.35">
      <c r="A1152" s="20">
        <v>521475</v>
      </c>
      <c r="B1152" s="1" t="s">
        <v>28</v>
      </c>
      <c r="C1152" s="19" t="s">
        <v>151</v>
      </c>
      <c r="D1152" s="2">
        <v>17.52</v>
      </c>
      <c r="E1152" s="2">
        <v>6.77</v>
      </c>
      <c r="F1152" s="2">
        <v>0</v>
      </c>
      <c r="G1152" s="2">
        <v>24.29</v>
      </c>
      <c r="H1152" s="19" t="s">
        <v>12</v>
      </c>
      <c r="I1152" s="4">
        <v>2023</v>
      </c>
      <c r="J1152" s="4">
        <v>1</v>
      </c>
      <c r="K1152" s="21">
        <v>1</v>
      </c>
      <c r="L1152" s="1" t="s">
        <v>1608</v>
      </c>
      <c r="M1152" s="19" t="s">
        <v>1609</v>
      </c>
      <c r="O1152" s="4">
        <v>1</v>
      </c>
      <c r="P1152" s="5">
        <v>45040</v>
      </c>
      <c r="Q1152" s="25">
        <f>VLOOKUP(H1152,'[2]FDC1 zone Hyp1'!$A$2:$Y$43,24,0)</f>
        <v>14.75</v>
      </c>
      <c r="R1152" s="25">
        <f>VLOOKUP(H1152,'[2]FDC2 zone Hyp2'!$A$2:$AA$43,24,0)</f>
        <v>20.51</v>
      </c>
      <c r="S1152" s="25">
        <f>VLOOKUP(H1152,'[2]FDC1 Hyp3 taxeha1'!$A$1:$AA$43,27,0)</f>
        <v>0</v>
      </c>
      <c r="T1152" s="26">
        <f t="shared" si="70"/>
        <v>14.75</v>
      </c>
      <c r="U1152" s="26">
        <f t="shared" si="71"/>
        <v>20.51</v>
      </c>
      <c r="V1152" s="26">
        <f t="shared" si="72"/>
        <v>0</v>
      </c>
    </row>
    <row r="1153" spans="1:22" x14ac:dyDescent="0.35">
      <c r="A1153" s="20">
        <v>521478</v>
      </c>
      <c r="B1153" s="1" t="s">
        <v>746</v>
      </c>
      <c r="C1153" s="19" t="s">
        <v>950</v>
      </c>
      <c r="D1153" s="2">
        <v>37.11</v>
      </c>
      <c r="E1153" s="2">
        <v>17.649999999999999</v>
      </c>
      <c r="F1153" s="2">
        <v>0</v>
      </c>
      <c r="G1153" s="2">
        <v>54.76</v>
      </c>
      <c r="H1153" s="19" t="s">
        <v>930</v>
      </c>
      <c r="I1153" s="4">
        <v>2023</v>
      </c>
      <c r="J1153" s="4">
        <v>2</v>
      </c>
      <c r="K1153" s="21">
        <v>2</v>
      </c>
      <c r="L1153" s="1" t="s">
        <v>1608</v>
      </c>
      <c r="M1153" s="19" t="s">
        <v>1609</v>
      </c>
      <c r="O1153" s="4">
        <v>1</v>
      </c>
      <c r="P1153" s="5">
        <v>45040</v>
      </c>
      <c r="Q1153" s="25">
        <f>VLOOKUP(H1153,'[2]FDC1 zone Hyp1'!$A$2:$Y$43,24,0)</f>
        <v>112.64</v>
      </c>
      <c r="R1153" s="25">
        <f>VLOOKUP(H1153,'[2]FDC2 zone Hyp2'!$A$2:$AA$43,24,0)</f>
        <v>117.29</v>
      </c>
      <c r="S1153" s="25">
        <f>VLOOKUP(H1153,'[2]FDC1 Hyp3 taxeha1'!$A$1:$AA$43,27,0)</f>
        <v>0</v>
      </c>
      <c r="T1153" s="26">
        <f t="shared" si="70"/>
        <v>225.28</v>
      </c>
      <c r="U1153" s="26">
        <f t="shared" si="71"/>
        <v>234.58</v>
      </c>
      <c r="V1153" s="26">
        <f t="shared" si="72"/>
        <v>0</v>
      </c>
    </row>
    <row r="1154" spans="1:22" x14ac:dyDescent="0.35">
      <c r="A1154" s="20">
        <v>521480</v>
      </c>
      <c r="B1154" s="1" t="s">
        <v>1577</v>
      </c>
      <c r="C1154" s="19" t="s">
        <v>1583</v>
      </c>
      <c r="D1154" s="2">
        <v>57.59</v>
      </c>
      <c r="E1154" s="2">
        <v>11.16</v>
      </c>
      <c r="F1154" s="2">
        <v>0</v>
      </c>
      <c r="G1154" s="2">
        <v>68.75</v>
      </c>
      <c r="H1154" s="19" t="s">
        <v>999</v>
      </c>
      <c r="I1154" s="4">
        <v>2023</v>
      </c>
      <c r="J1154" s="4">
        <v>1</v>
      </c>
      <c r="K1154" s="21">
        <v>1</v>
      </c>
      <c r="L1154" s="1" t="s">
        <v>1608</v>
      </c>
      <c r="M1154" s="19" t="s">
        <v>1609</v>
      </c>
      <c r="N1154" s="4">
        <v>1</v>
      </c>
      <c r="O1154" s="4">
        <v>1</v>
      </c>
      <c r="P1154" s="5">
        <v>45040</v>
      </c>
      <c r="Q1154" s="25">
        <f>VLOOKUP(H1154,'[2]FDC1 zone Hyp1'!$A$2:$Y$43,24,0)</f>
        <v>15.58</v>
      </c>
      <c r="R1154" s="25">
        <f>VLOOKUP(H1154,'[2]FDC2 zone Hyp2'!$A$2:$AA$43,24,0)</f>
        <v>20.76</v>
      </c>
      <c r="S1154" s="25">
        <f>VLOOKUP(H1154,'[2]FDC1 Hyp3 taxeha1'!$A$1:$AA$43,27,0)</f>
        <v>0</v>
      </c>
      <c r="T1154" s="26">
        <f t="shared" si="70"/>
        <v>15.58</v>
      </c>
      <c r="U1154" s="26">
        <f t="shared" si="71"/>
        <v>20.76</v>
      </c>
      <c r="V1154" s="26">
        <f t="shared" si="72"/>
        <v>0</v>
      </c>
    </row>
    <row r="1155" spans="1:22" x14ac:dyDescent="0.35">
      <c r="A1155" s="20">
        <v>521481</v>
      </c>
      <c r="B1155" s="1" t="s">
        <v>1577</v>
      </c>
      <c r="C1155" s="19" t="s">
        <v>520</v>
      </c>
      <c r="D1155" s="2">
        <v>41.95</v>
      </c>
      <c r="E1155" s="2">
        <v>4.71</v>
      </c>
      <c r="F1155" s="2">
        <v>0</v>
      </c>
      <c r="G1155" s="2">
        <v>46.66</v>
      </c>
      <c r="H1155" s="19" t="s">
        <v>999</v>
      </c>
      <c r="I1155" s="4">
        <v>2023</v>
      </c>
      <c r="J1155" s="4">
        <v>1</v>
      </c>
      <c r="K1155" s="21">
        <v>1</v>
      </c>
      <c r="L1155" s="1" t="s">
        <v>1608</v>
      </c>
      <c r="M1155" s="19" t="s">
        <v>1609</v>
      </c>
      <c r="O1155" s="4">
        <v>1</v>
      </c>
      <c r="P1155" s="5">
        <v>45040</v>
      </c>
      <c r="Q1155" s="25">
        <f>VLOOKUP(H1155,'[2]FDC1 zone Hyp1'!$A$2:$Y$43,24,0)</f>
        <v>15.58</v>
      </c>
      <c r="R1155" s="25">
        <f>VLOOKUP(H1155,'[2]FDC2 zone Hyp2'!$A$2:$AA$43,24,0)</f>
        <v>20.76</v>
      </c>
      <c r="S1155" s="25">
        <f>VLOOKUP(H1155,'[2]FDC1 Hyp3 taxeha1'!$A$1:$AA$43,27,0)</f>
        <v>0</v>
      </c>
      <c r="T1155" s="26">
        <f t="shared" si="70"/>
        <v>15.58</v>
      </c>
      <c r="U1155" s="26">
        <f t="shared" si="71"/>
        <v>20.76</v>
      </c>
      <c r="V1155" s="26">
        <f t="shared" si="72"/>
        <v>0</v>
      </c>
    </row>
    <row r="1156" spans="1:22" x14ac:dyDescent="0.35">
      <c r="A1156" s="20">
        <v>521482</v>
      </c>
      <c r="B1156" s="1" t="s">
        <v>1088</v>
      </c>
      <c r="C1156" s="19" t="s">
        <v>919</v>
      </c>
      <c r="D1156" s="2">
        <v>53.16</v>
      </c>
      <c r="E1156" s="2">
        <v>0.14000000000000001</v>
      </c>
      <c r="F1156" s="2">
        <v>0</v>
      </c>
      <c r="G1156" s="2">
        <v>53.3</v>
      </c>
      <c r="H1156" s="19" t="s">
        <v>910</v>
      </c>
      <c r="I1156" s="4">
        <v>2023</v>
      </c>
      <c r="J1156" s="4">
        <v>1</v>
      </c>
      <c r="K1156" s="21">
        <v>1</v>
      </c>
      <c r="L1156" s="1" t="s">
        <v>1608</v>
      </c>
      <c r="M1156" s="19" t="s">
        <v>1609</v>
      </c>
      <c r="N1156" s="4">
        <v>1</v>
      </c>
      <c r="O1156" s="4">
        <v>1</v>
      </c>
      <c r="P1156" s="5">
        <v>45040</v>
      </c>
      <c r="Q1156" s="25">
        <f>VLOOKUP(H1156,'[2]FDC1 zone Hyp1'!$A$2:$Y$43,24,0)</f>
        <v>60.57</v>
      </c>
      <c r="R1156" s="25">
        <f>VLOOKUP(H1156,'[2]FDC2 zone Hyp2'!$A$2:$AA$43,24,0)</f>
        <v>65.290000000000006</v>
      </c>
      <c r="S1156" s="25">
        <f>VLOOKUP(H1156,'[2]FDC1 Hyp3 taxeha1'!$A$1:$AA$43,27,0)</f>
        <v>0</v>
      </c>
      <c r="T1156" s="26">
        <f t="shared" si="70"/>
        <v>60.57</v>
      </c>
      <c r="U1156" s="26">
        <f t="shared" si="71"/>
        <v>65.290000000000006</v>
      </c>
      <c r="V1156" s="26">
        <f t="shared" si="72"/>
        <v>0</v>
      </c>
    </row>
    <row r="1157" spans="1:22" x14ac:dyDescent="0.35">
      <c r="A1157" s="20">
        <v>521484</v>
      </c>
      <c r="B1157" s="1" t="s">
        <v>1236</v>
      </c>
      <c r="C1157" s="19" t="s">
        <v>293</v>
      </c>
      <c r="D1157" s="2">
        <v>110.88</v>
      </c>
      <c r="E1157" s="2">
        <v>3.32</v>
      </c>
      <c r="F1157" s="2">
        <v>0</v>
      </c>
      <c r="G1157" s="2">
        <v>114.2</v>
      </c>
      <c r="H1157" s="19" t="s">
        <v>285</v>
      </c>
      <c r="I1157" s="4">
        <v>2023</v>
      </c>
      <c r="J1157" s="4">
        <v>4</v>
      </c>
      <c r="K1157" s="21">
        <v>4</v>
      </c>
      <c r="L1157" s="1" t="s">
        <v>1608</v>
      </c>
      <c r="M1157" s="19" t="s">
        <v>1609</v>
      </c>
      <c r="N1157" s="4">
        <v>4</v>
      </c>
      <c r="O1157" s="4">
        <v>1</v>
      </c>
      <c r="P1157" s="5">
        <v>45040</v>
      </c>
      <c r="Q1157" s="25">
        <f>VLOOKUP(H1157,'[2]FDC1 zone Hyp1'!$A$2:$Y$43,24,0)</f>
        <v>62.39</v>
      </c>
      <c r="R1157" s="25">
        <f>VLOOKUP(H1157,'[2]FDC2 zone Hyp2'!$A$2:$AA$43,24,0)</f>
        <v>67.22</v>
      </c>
      <c r="S1157" s="25">
        <f>VLOOKUP(H1157,'[2]FDC1 Hyp3 taxeha1'!$A$1:$AA$43,27,0)</f>
        <v>0</v>
      </c>
      <c r="T1157" s="26">
        <f t="shared" si="70"/>
        <v>249.56</v>
      </c>
      <c r="U1157" s="26">
        <f t="shared" si="71"/>
        <v>268.88</v>
      </c>
      <c r="V1157" s="26">
        <f t="shared" si="72"/>
        <v>0</v>
      </c>
    </row>
    <row r="1158" spans="1:22" x14ac:dyDescent="0.35">
      <c r="A1158" s="20">
        <v>521485</v>
      </c>
      <c r="B1158" s="1" t="s">
        <v>1577</v>
      </c>
      <c r="C1158" s="19" t="s">
        <v>520</v>
      </c>
      <c r="D1158" s="2">
        <v>0</v>
      </c>
      <c r="E1158" s="2">
        <v>15.46</v>
      </c>
      <c r="F1158" s="2">
        <v>0</v>
      </c>
      <c r="G1158" s="2">
        <v>15.46</v>
      </c>
      <c r="H1158" s="19" t="s">
        <v>999</v>
      </c>
      <c r="I1158" s="4">
        <v>2023</v>
      </c>
      <c r="J1158" s="4">
        <v>2</v>
      </c>
      <c r="K1158" s="21">
        <v>2</v>
      </c>
      <c r="L1158" s="1" t="s">
        <v>1608</v>
      </c>
      <c r="M1158" s="19" t="s">
        <v>1609</v>
      </c>
      <c r="N1158" s="4">
        <v>1</v>
      </c>
      <c r="O1158" s="4">
        <v>1</v>
      </c>
      <c r="P1158" s="5">
        <v>45040</v>
      </c>
      <c r="Q1158" s="25">
        <f>VLOOKUP(H1158,'[2]FDC1 zone Hyp1'!$A$2:$Y$43,24,0)</f>
        <v>15.58</v>
      </c>
      <c r="R1158" s="25">
        <f>VLOOKUP(H1158,'[2]FDC2 zone Hyp2'!$A$2:$AA$43,24,0)</f>
        <v>20.76</v>
      </c>
      <c r="S1158" s="25">
        <f>VLOOKUP(H1158,'[2]FDC1 Hyp3 taxeha1'!$A$1:$AA$43,27,0)</f>
        <v>0</v>
      </c>
      <c r="T1158" s="26">
        <f t="shared" si="70"/>
        <v>31.16</v>
      </c>
      <c r="U1158" s="26">
        <f t="shared" si="71"/>
        <v>41.52</v>
      </c>
      <c r="V1158" s="26">
        <f t="shared" si="72"/>
        <v>0</v>
      </c>
    </row>
    <row r="1159" spans="1:22" x14ac:dyDescent="0.35">
      <c r="A1159" s="20">
        <v>521486</v>
      </c>
      <c r="B1159" s="1" t="s">
        <v>1305</v>
      </c>
      <c r="C1159" s="19" t="s">
        <v>27</v>
      </c>
      <c r="D1159" s="2">
        <v>0</v>
      </c>
      <c r="E1159" s="2">
        <v>620.92999999999995</v>
      </c>
      <c r="F1159" s="2">
        <v>0</v>
      </c>
      <c r="G1159" s="2">
        <v>620.92999999999995</v>
      </c>
      <c r="H1159" s="19" t="s">
        <v>111</v>
      </c>
      <c r="I1159" s="4">
        <v>2023</v>
      </c>
      <c r="J1159" s="4">
        <v>53</v>
      </c>
      <c r="K1159" s="21">
        <v>36</v>
      </c>
      <c r="L1159" s="1" t="s">
        <v>1608</v>
      </c>
      <c r="M1159" s="19" t="s">
        <v>1609</v>
      </c>
      <c r="N1159" s="4">
        <v>36</v>
      </c>
      <c r="O1159" s="4">
        <v>1</v>
      </c>
      <c r="P1159" s="5">
        <v>45040</v>
      </c>
      <c r="Q1159" s="25">
        <f>VLOOKUP(H1159,'[2]FDC1 zone Hyp1'!$A$2:$Y$43,24,0)</f>
        <v>83.82</v>
      </c>
      <c r="R1159" s="25">
        <f>VLOOKUP(H1159,'[2]FDC2 zone Hyp2'!$A$2:$AA$43,24,0)</f>
        <v>88.42</v>
      </c>
      <c r="S1159" s="25">
        <f>VLOOKUP(H1159,'[2]FDC1 Hyp3 taxeha1'!$A$1:$AA$43,27,0)</f>
        <v>0</v>
      </c>
      <c r="T1159" s="26">
        <f t="shared" si="70"/>
        <v>3017.5199999999995</v>
      </c>
      <c r="U1159" s="26">
        <f t="shared" si="71"/>
        <v>3183.12</v>
      </c>
      <c r="V1159" s="26">
        <f t="shared" si="72"/>
        <v>0</v>
      </c>
    </row>
    <row r="1160" spans="1:22" x14ac:dyDescent="0.35">
      <c r="A1160" s="20">
        <v>521487</v>
      </c>
      <c r="B1160" s="1" t="s">
        <v>497</v>
      </c>
      <c r="C1160" s="19" t="s">
        <v>446</v>
      </c>
      <c r="D1160" s="2">
        <v>17.89</v>
      </c>
      <c r="E1160" s="2">
        <v>18.3</v>
      </c>
      <c r="F1160" s="2">
        <v>0</v>
      </c>
      <c r="G1160" s="2">
        <v>36.19</v>
      </c>
      <c r="H1160" s="19" t="s">
        <v>111</v>
      </c>
      <c r="I1160" s="4">
        <v>2023</v>
      </c>
      <c r="J1160" s="4">
        <v>2</v>
      </c>
      <c r="K1160" s="21">
        <v>2</v>
      </c>
      <c r="L1160" s="1" t="s">
        <v>1608</v>
      </c>
      <c r="M1160" s="19" t="s">
        <v>1609</v>
      </c>
      <c r="N1160" s="4">
        <v>2</v>
      </c>
      <c r="O1160" s="4">
        <v>1</v>
      </c>
      <c r="P1160" s="5">
        <v>45040</v>
      </c>
      <c r="Q1160" s="25">
        <f>VLOOKUP(H1160,'[2]FDC1 zone Hyp1'!$A$2:$Y$43,24,0)</f>
        <v>83.82</v>
      </c>
      <c r="R1160" s="25">
        <f>VLOOKUP(H1160,'[2]FDC2 zone Hyp2'!$A$2:$AA$43,24,0)</f>
        <v>88.42</v>
      </c>
      <c r="S1160" s="25">
        <f>VLOOKUP(H1160,'[2]FDC1 Hyp3 taxeha1'!$A$1:$AA$43,27,0)</f>
        <v>0</v>
      </c>
      <c r="T1160" s="26">
        <f t="shared" si="70"/>
        <v>167.64</v>
      </c>
      <c r="U1160" s="26">
        <f t="shared" si="71"/>
        <v>176.84</v>
      </c>
      <c r="V1160" s="26">
        <f t="shared" si="72"/>
        <v>0</v>
      </c>
    </row>
    <row r="1161" spans="1:22" x14ac:dyDescent="0.35">
      <c r="A1161" s="20">
        <v>521490</v>
      </c>
      <c r="B1161" s="1" t="s">
        <v>1305</v>
      </c>
      <c r="C1161" s="19" t="s">
        <v>441</v>
      </c>
      <c r="D1161" s="2">
        <v>50.12</v>
      </c>
      <c r="E1161" s="2">
        <v>45.1</v>
      </c>
      <c r="F1161" s="2">
        <v>0</v>
      </c>
      <c r="G1161" s="2">
        <v>95.22</v>
      </c>
      <c r="H1161" s="19" t="s">
        <v>111</v>
      </c>
      <c r="I1161" s="4">
        <v>2023</v>
      </c>
      <c r="J1161" s="4">
        <v>8</v>
      </c>
      <c r="K1161" s="21">
        <v>8</v>
      </c>
      <c r="L1161" s="1" t="s">
        <v>1608</v>
      </c>
      <c r="M1161" s="19" t="s">
        <v>1609</v>
      </c>
      <c r="N1161" s="4">
        <v>8</v>
      </c>
      <c r="O1161" s="4">
        <v>1</v>
      </c>
      <c r="P1161" s="5">
        <v>45040</v>
      </c>
      <c r="Q1161" s="25">
        <f>VLOOKUP(H1161,'[2]FDC1 zone Hyp1'!$A$2:$Y$43,24,0)</f>
        <v>83.82</v>
      </c>
      <c r="R1161" s="25">
        <f>VLOOKUP(H1161,'[2]FDC2 zone Hyp2'!$A$2:$AA$43,24,0)</f>
        <v>88.42</v>
      </c>
      <c r="S1161" s="25">
        <f>VLOOKUP(H1161,'[2]FDC1 Hyp3 taxeha1'!$A$1:$AA$43,27,0)</f>
        <v>0</v>
      </c>
      <c r="T1161" s="26">
        <f t="shared" si="70"/>
        <v>670.56</v>
      </c>
      <c r="U1161" s="26">
        <f t="shared" si="71"/>
        <v>707.36</v>
      </c>
      <c r="V1161" s="26">
        <f t="shared" si="72"/>
        <v>0</v>
      </c>
    </row>
    <row r="1162" spans="1:22" x14ac:dyDescent="0.35">
      <c r="A1162" s="20">
        <v>521492</v>
      </c>
      <c r="B1162" s="1" t="s">
        <v>1306</v>
      </c>
      <c r="C1162" s="19" t="s">
        <v>477</v>
      </c>
      <c r="D1162" s="2">
        <v>62.23</v>
      </c>
      <c r="E1162" s="2">
        <v>6.54</v>
      </c>
      <c r="F1162" s="2">
        <v>0</v>
      </c>
      <c r="G1162" s="2">
        <v>68.77</v>
      </c>
      <c r="H1162" s="19" t="s">
        <v>111</v>
      </c>
      <c r="I1162" s="4">
        <v>2023</v>
      </c>
      <c r="J1162" s="4">
        <v>1</v>
      </c>
      <c r="K1162" s="21">
        <v>1</v>
      </c>
      <c r="L1162" s="1" t="s">
        <v>1608</v>
      </c>
      <c r="M1162" s="19" t="s">
        <v>1609</v>
      </c>
      <c r="O1162" s="4">
        <v>1</v>
      </c>
      <c r="P1162" s="5">
        <v>45040</v>
      </c>
      <c r="Q1162" s="25">
        <f>VLOOKUP(H1162,'[2]FDC1 zone Hyp1'!$A$2:$Y$43,24,0)</f>
        <v>83.82</v>
      </c>
      <c r="R1162" s="25">
        <f>VLOOKUP(H1162,'[2]FDC2 zone Hyp2'!$A$2:$AA$43,24,0)</f>
        <v>88.42</v>
      </c>
      <c r="S1162" s="25">
        <f>VLOOKUP(H1162,'[2]FDC1 Hyp3 taxeha1'!$A$1:$AA$43,27,0)</f>
        <v>0</v>
      </c>
      <c r="T1162" s="26">
        <f t="shared" si="70"/>
        <v>83.82</v>
      </c>
      <c r="U1162" s="26">
        <f t="shared" si="71"/>
        <v>88.42</v>
      </c>
      <c r="V1162" s="26">
        <f t="shared" si="72"/>
        <v>0</v>
      </c>
    </row>
    <row r="1163" spans="1:22" x14ac:dyDescent="0.35">
      <c r="A1163" s="20">
        <v>521494</v>
      </c>
      <c r="B1163" s="1" t="s">
        <v>1417</v>
      </c>
      <c r="C1163" s="19" t="s">
        <v>633</v>
      </c>
      <c r="D1163" s="2">
        <v>20.28</v>
      </c>
      <c r="E1163" s="2">
        <v>17.760000000000002</v>
      </c>
      <c r="F1163" s="2">
        <v>0</v>
      </c>
      <c r="G1163" s="2">
        <v>38.04</v>
      </c>
      <c r="H1163" s="19" t="s">
        <v>629</v>
      </c>
      <c r="I1163" s="4">
        <v>2023</v>
      </c>
      <c r="J1163" s="4">
        <v>2</v>
      </c>
      <c r="K1163" s="21">
        <v>2</v>
      </c>
      <c r="L1163" s="1" t="s">
        <v>1608</v>
      </c>
      <c r="M1163" s="19" t="s">
        <v>1609</v>
      </c>
      <c r="N1163" s="4">
        <v>2</v>
      </c>
      <c r="O1163" s="4">
        <v>1</v>
      </c>
      <c r="P1163" s="5">
        <v>45040</v>
      </c>
      <c r="Q1163" s="25">
        <f>VLOOKUP(H1163,'[2]FDC1 zone Hyp1'!$A$2:$Y$43,24,0)</f>
        <v>227.27</v>
      </c>
      <c r="R1163" s="25">
        <f>VLOOKUP(H1163,'[2]FDC2 zone Hyp2'!$A$2:$AA$43,24,0)</f>
        <v>231.44</v>
      </c>
      <c r="S1163" s="25">
        <f>VLOOKUP(H1163,'[2]FDC1 Hyp3 taxeha1'!$A$1:$AA$43,27,0)</f>
        <v>0</v>
      </c>
      <c r="T1163" s="26">
        <f t="shared" si="70"/>
        <v>454.54</v>
      </c>
      <c r="U1163" s="26">
        <f t="shared" si="71"/>
        <v>462.88</v>
      </c>
      <c r="V1163" s="26">
        <f t="shared" si="72"/>
        <v>0</v>
      </c>
    </row>
    <row r="1164" spans="1:22" x14ac:dyDescent="0.35">
      <c r="A1164" s="20">
        <v>521495</v>
      </c>
      <c r="B1164" s="1" t="s">
        <v>1089</v>
      </c>
      <c r="C1164" s="19" t="s">
        <v>913</v>
      </c>
      <c r="D1164" s="2">
        <v>83.5</v>
      </c>
      <c r="E1164" s="2">
        <v>0</v>
      </c>
      <c r="F1164" s="2">
        <v>0</v>
      </c>
      <c r="G1164" s="2">
        <v>83.5</v>
      </c>
      <c r="H1164" s="19" t="s">
        <v>910</v>
      </c>
      <c r="I1164" s="4">
        <v>2023</v>
      </c>
      <c r="J1164" s="4">
        <v>2</v>
      </c>
      <c r="K1164" s="21">
        <v>2</v>
      </c>
      <c r="L1164" s="1" t="s">
        <v>1608</v>
      </c>
      <c r="M1164" s="19" t="s">
        <v>1609</v>
      </c>
      <c r="O1164" s="4">
        <v>1</v>
      </c>
      <c r="P1164" s="5">
        <v>45040</v>
      </c>
      <c r="Q1164" s="25">
        <f>VLOOKUP(H1164,'[2]FDC1 zone Hyp1'!$A$2:$Y$43,24,0)</f>
        <v>60.57</v>
      </c>
      <c r="R1164" s="25">
        <f>VLOOKUP(H1164,'[2]FDC2 zone Hyp2'!$A$2:$AA$43,24,0)</f>
        <v>65.290000000000006</v>
      </c>
      <c r="S1164" s="25">
        <f>VLOOKUP(H1164,'[2]FDC1 Hyp3 taxeha1'!$A$1:$AA$43,27,0)</f>
        <v>0</v>
      </c>
      <c r="T1164" s="26">
        <f t="shared" si="70"/>
        <v>121.14</v>
      </c>
      <c r="U1164" s="26">
        <f t="shared" si="71"/>
        <v>130.58000000000001</v>
      </c>
      <c r="V1164" s="26">
        <f t="shared" si="72"/>
        <v>0</v>
      </c>
    </row>
    <row r="1165" spans="1:22" x14ac:dyDescent="0.35">
      <c r="A1165" s="20">
        <v>521497</v>
      </c>
      <c r="B1165" s="1" t="s">
        <v>1270</v>
      </c>
      <c r="C1165" s="19" t="s">
        <v>392</v>
      </c>
      <c r="D1165" s="2">
        <v>0</v>
      </c>
      <c r="E1165" s="2">
        <v>26.23</v>
      </c>
      <c r="F1165" s="2">
        <v>0</v>
      </c>
      <c r="G1165" s="2">
        <v>26.23</v>
      </c>
      <c r="H1165" s="19" t="s">
        <v>367</v>
      </c>
      <c r="I1165" s="4">
        <v>2023</v>
      </c>
      <c r="J1165" s="4">
        <v>2</v>
      </c>
      <c r="K1165" s="21">
        <v>2</v>
      </c>
      <c r="L1165" s="1" t="s">
        <v>1608</v>
      </c>
      <c r="M1165" s="19" t="s">
        <v>1609</v>
      </c>
      <c r="N1165" s="4">
        <v>1</v>
      </c>
      <c r="O1165" s="4">
        <v>1</v>
      </c>
      <c r="P1165" s="5">
        <v>45040</v>
      </c>
      <c r="Q1165" s="25">
        <f>VLOOKUP(H1165,'[2]FDC1 zone Hyp1'!$A$2:$Y$43,24,0)</f>
        <v>64.040000000000006</v>
      </c>
      <c r="R1165" s="25">
        <f>VLOOKUP(H1165,'[2]FDC2 zone Hyp2'!$A$2:$AA$43,24,0)</f>
        <v>69.069999999999993</v>
      </c>
      <c r="S1165" s="25">
        <f>VLOOKUP(H1165,'[2]FDC1 Hyp3 taxeha1'!$A$1:$AA$43,27,0)</f>
        <v>0</v>
      </c>
      <c r="T1165" s="26">
        <f t="shared" si="70"/>
        <v>128.08000000000001</v>
      </c>
      <c r="U1165" s="26">
        <f t="shared" si="71"/>
        <v>138.13999999999999</v>
      </c>
      <c r="V1165" s="26">
        <f t="shared" si="72"/>
        <v>0</v>
      </c>
    </row>
    <row r="1166" spans="1:22" x14ac:dyDescent="0.35">
      <c r="A1166" s="20">
        <v>521498</v>
      </c>
      <c r="B1166" s="1" t="s">
        <v>28</v>
      </c>
      <c r="C1166" s="19" t="s">
        <v>159</v>
      </c>
      <c r="D1166" s="2">
        <v>0</v>
      </c>
      <c r="E1166" s="2">
        <v>22.9</v>
      </c>
      <c r="F1166" s="2">
        <v>0</v>
      </c>
      <c r="G1166" s="2">
        <v>22.9</v>
      </c>
      <c r="H1166" s="19" t="s">
        <v>980</v>
      </c>
      <c r="I1166" s="4">
        <v>2023</v>
      </c>
      <c r="J1166" s="4">
        <v>2</v>
      </c>
      <c r="K1166" s="21">
        <v>2</v>
      </c>
      <c r="L1166" s="1" t="s">
        <v>1608</v>
      </c>
      <c r="M1166" s="19" t="s">
        <v>1609</v>
      </c>
      <c r="N1166" s="4">
        <v>2</v>
      </c>
      <c r="O1166" s="4">
        <v>1</v>
      </c>
      <c r="P1166" s="5">
        <v>45040</v>
      </c>
      <c r="Q1166" s="25">
        <f>VLOOKUP(H1166,'[2]FDC1 zone Hyp1'!$A$2:$Y$43,24,0)</f>
        <v>0</v>
      </c>
      <c r="R1166" s="25">
        <f>VLOOKUP(H1166,'[2]FDC2 zone Hyp2'!$A$2:$AA$43,24,0)</f>
        <v>0</v>
      </c>
      <c r="S1166" s="25">
        <f>VLOOKUP(H1166,'[2]FDC1 Hyp3 taxeha1'!$A$1:$AA$43,27,0)</f>
        <v>0</v>
      </c>
      <c r="T1166" s="26">
        <f t="shared" si="70"/>
        <v>0</v>
      </c>
      <c r="U1166" s="26">
        <f t="shared" si="71"/>
        <v>0</v>
      </c>
      <c r="V1166" s="26">
        <f t="shared" si="72"/>
        <v>0</v>
      </c>
    </row>
    <row r="1167" spans="1:22" x14ac:dyDescent="0.35">
      <c r="A1167" s="20">
        <v>521499</v>
      </c>
      <c r="B1167" s="1" t="s">
        <v>1373</v>
      </c>
      <c r="C1167" s="19" t="s">
        <v>555</v>
      </c>
      <c r="D1167" s="2">
        <v>0</v>
      </c>
      <c r="E1167" s="2">
        <v>77</v>
      </c>
      <c r="F1167" s="2">
        <v>0</v>
      </c>
      <c r="G1167" s="2">
        <v>77</v>
      </c>
      <c r="H1167" s="19" t="s">
        <v>88</v>
      </c>
      <c r="I1167" s="4">
        <v>2023</v>
      </c>
      <c r="J1167" s="4">
        <v>1</v>
      </c>
      <c r="K1167" s="21">
        <v>1</v>
      </c>
      <c r="L1167" s="1" t="s">
        <v>1608</v>
      </c>
      <c r="M1167" s="19" t="s">
        <v>1609</v>
      </c>
      <c r="N1167" s="4">
        <v>1</v>
      </c>
      <c r="O1167" s="4">
        <v>1</v>
      </c>
      <c r="P1167" s="5">
        <v>45040</v>
      </c>
      <c r="Q1167" s="25">
        <f>VLOOKUP(H1167,'[2]FDC1 zone Hyp1'!$A$2:$Y$43,24,0)</f>
        <v>48.63</v>
      </c>
      <c r="R1167" s="25">
        <f>VLOOKUP(H1167,'[2]FDC2 zone Hyp2'!$A$2:$AA$43,24,0)</f>
        <v>53.52</v>
      </c>
      <c r="S1167" s="25">
        <f>VLOOKUP(H1167,'[2]FDC1 Hyp3 taxeha1'!$A$1:$AA$43,27,0)</f>
        <v>0</v>
      </c>
      <c r="T1167" s="26">
        <f t="shared" si="70"/>
        <v>48.63</v>
      </c>
      <c r="U1167" s="26">
        <f t="shared" si="71"/>
        <v>53.52</v>
      </c>
      <c r="V1167" s="26">
        <f t="shared" si="72"/>
        <v>0</v>
      </c>
    </row>
    <row r="1168" spans="1:22" x14ac:dyDescent="0.35">
      <c r="A1168" s="20">
        <v>521500</v>
      </c>
      <c r="B1168" s="1" t="s">
        <v>1420</v>
      </c>
      <c r="C1168" s="19" t="s">
        <v>634</v>
      </c>
      <c r="D1168" s="2">
        <v>16.86</v>
      </c>
      <c r="E1168" s="2">
        <v>10.199999999999999</v>
      </c>
      <c r="F1168" s="2">
        <v>0</v>
      </c>
      <c r="G1168" s="2">
        <v>27.06</v>
      </c>
      <c r="H1168" s="19" t="s">
        <v>629</v>
      </c>
      <c r="I1168" s="4">
        <v>2023</v>
      </c>
      <c r="J1168" s="4">
        <v>4</v>
      </c>
      <c r="K1168" s="21">
        <v>4</v>
      </c>
      <c r="L1168" s="1" t="s">
        <v>1608</v>
      </c>
      <c r="M1168" s="19" t="s">
        <v>1609</v>
      </c>
      <c r="N1168" s="4">
        <v>4</v>
      </c>
      <c r="O1168" s="4">
        <v>1</v>
      </c>
      <c r="P1168" s="5">
        <v>45040</v>
      </c>
      <c r="Q1168" s="25">
        <f>VLOOKUP(H1168,'[2]FDC1 zone Hyp1'!$A$2:$Y$43,24,0)</f>
        <v>227.27</v>
      </c>
      <c r="R1168" s="25">
        <f>VLOOKUP(H1168,'[2]FDC2 zone Hyp2'!$A$2:$AA$43,24,0)</f>
        <v>231.44</v>
      </c>
      <c r="S1168" s="25">
        <f>VLOOKUP(H1168,'[2]FDC1 Hyp3 taxeha1'!$A$1:$AA$43,27,0)</f>
        <v>0</v>
      </c>
      <c r="T1168" s="26">
        <f t="shared" si="70"/>
        <v>909.08</v>
      </c>
      <c r="U1168" s="26">
        <f t="shared" si="71"/>
        <v>925.76</v>
      </c>
      <c r="V1168" s="26">
        <f t="shared" si="72"/>
        <v>0</v>
      </c>
    </row>
    <row r="1169" spans="1:22" x14ac:dyDescent="0.35">
      <c r="A1169" s="20">
        <v>521501</v>
      </c>
      <c r="B1169" s="1" t="s">
        <v>1276</v>
      </c>
      <c r="C1169" s="19" t="s">
        <v>832</v>
      </c>
      <c r="D1169" s="2">
        <v>293.89999999999998</v>
      </c>
      <c r="E1169" s="2">
        <v>270.49</v>
      </c>
      <c r="F1169" s="2">
        <v>0</v>
      </c>
      <c r="G1169" s="2">
        <v>564.39</v>
      </c>
      <c r="H1169" s="19" t="s">
        <v>830</v>
      </c>
      <c r="I1169" s="4">
        <v>2023</v>
      </c>
      <c r="J1169" s="4">
        <v>6</v>
      </c>
      <c r="K1169" s="21">
        <v>6</v>
      </c>
      <c r="L1169" s="1" t="s">
        <v>1608</v>
      </c>
      <c r="M1169" s="19" t="s">
        <v>1609</v>
      </c>
      <c r="N1169" s="4">
        <v>6</v>
      </c>
      <c r="O1169" s="4">
        <v>1</v>
      </c>
      <c r="P1169" s="5">
        <v>45040</v>
      </c>
      <c r="Q1169" s="25">
        <f>VLOOKUP(H1169,'[2]FDC1 zone Hyp1'!$A$2:$Y$43,24,0)</f>
        <v>81.709999999999994</v>
      </c>
      <c r="R1169" s="25">
        <f>VLOOKUP(H1169,'[2]FDC2 zone Hyp2'!$A$2:$AA$43,24,0)</f>
        <v>87.68</v>
      </c>
      <c r="S1169" s="25">
        <f>VLOOKUP(H1169,'[2]FDC1 Hyp3 taxeha1'!$A$1:$AA$43,27,0)</f>
        <v>0</v>
      </c>
      <c r="T1169" s="26">
        <f t="shared" si="70"/>
        <v>490.26</v>
      </c>
      <c r="U1169" s="26">
        <f t="shared" si="71"/>
        <v>526.08000000000004</v>
      </c>
      <c r="V1169" s="26">
        <f t="shared" si="72"/>
        <v>0</v>
      </c>
    </row>
    <row r="1170" spans="1:22" customFormat="1" hidden="1" x14ac:dyDescent="0.35">
      <c r="A1170" s="3"/>
      <c r="B1170" s="1" t="s">
        <v>1257</v>
      </c>
      <c r="C1170" s="1"/>
      <c r="D1170" s="2">
        <v>19.88</v>
      </c>
      <c r="E1170" s="2">
        <v>36.590000000000003</v>
      </c>
      <c r="F1170" s="2">
        <v>0</v>
      </c>
      <c r="G1170" s="2">
        <v>56.47</v>
      </c>
      <c r="H1170" s="1"/>
      <c r="I1170" s="4">
        <v>2023</v>
      </c>
      <c r="J1170" s="4">
        <v>40</v>
      </c>
      <c r="K1170" s="4"/>
      <c r="L1170" s="1"/>
      <c r="M1170" s="1"/>
      <c r="N1170" s="4"/>
      <c r="O1170" s="4"/>
      <c r="P1170" s="5"/>
    </row>
    <row r="1171" spans="1:22" x14ac:dyDescent="0.35">
      <c r="A1171" s="20">
        <v>521506</v>
      </c>
      <c r="B1171" s="1" t="s">
        <v>1508</v>
      </c>
      <c r="C1171" s="19" t="s">
        <v>862</v>
      </c>
      <c r="D1171" s="2">
        <v>0</v>
      </c>
      <c r="E1171" s="2">
        <v>15.92</v>
      </c>
      <c r="F1171" s="2">
        <v>0</v>
      </c>
      <c r="G1171" s="2">
        <v>15.92</v>
      </c>
      <c r="H1171" s="19" t="s">
        <v>853</v>
      </c>
      <c r="I1171" s="4">
        <v>2023</v>
      </c>
      <c r="J1171" s="4">
        <v>4</v>
      </c>
      <c r="K1171" s="21">
        <v>4</v>
      </c>
      <c r="L1171" s="1" t="s">
        <v>1608</v>
      </c>
      <c r="M1171" s="19" t="s">
        <v>1609</v>
      </c>
      <c r="N1171" s="4">
        <v>2</v>
      </c>
      <c r="O1171" s="4">
        <v>1</v>
      </c>
      <c r="P1171" s="5">
        <v>45040</v>
      </c>
      <c r="Q1171" s="25">
        <f>VLOOKUP(H1171,'[2]FDC1 zone Hyp1'!$A$2:$Y$43,24,0)</f>
        <v>0</v>
      </c>
      <c r="R1171" s="25">
        <f>VLOOKUP(H1171,'[2]FDC2 zone Hyp2'!$A$2:$AA$43,24,0)</f>
        <v>0</v>
      </c>
      <c r="S1171" s="25">
        <f>VLOOKUP(H1171,'[2]FDC1 Hyp3 taxeha1'!$A$1:$AA$43,27,0)</f>
        <v>0</v>
      </c>
      <c r="T1171" s="26">
        <f t="shared" ref="T1171:T1229" si="73">$K1171*Q1171</f>
        <v>0</v>
      </c>
      <c r="U1171" s="26">
        <f t="shared" ref="U1171:U1202" si="74">$K1171*R1171</f>
        <v>0</v>
      </c>
      <c r="V1171" s="26">
        <f t="shared" ref="V1171:V1202" si="75">$K1171*S1171</f>
        <v>0</v>
      </c>
    </row>
    <row r="1172" spans="1:22" x14ac:dyDescent="0.35">
      <c r="A1172" s="20">
        <v>521507</v>
      </c>
      <c r="B1172" s="1" t="s">
        <v>1469</v>
      </c>
      <c r="C1172" s="19" t="s">
        <v>349</v>
      </c>
      <c r="D1172" s="2">
        <v>437.56</v>
      </c>
      <c r="E1172" s="2">
        <v>607.12</v>
      </c>
      <c r="F1172" s="2">
        <v>0</v>
      </c>
      <c r="G1172" s="2">
        <v>1044.68</v>
      </c>
      <c r="H1172" s="19" t="s">
        <v>734</v>
      </c>
      <c r="I1172" s="4">
        <v>2023</v>
      </c>
      <c r="J1172" s="4">
        <v>25</v>
      </c>
      <c r="K1172" s="21">
        <v>30</v>
      </c>
      <c r="L1172" s="1" t="s">
        <v>1608</v>
      </c>
      <c r="M1172" s="19" t="s">
        <v>1609</v>
      </c>
      <c r="N1172" s="4">
        <v>30</v>
      </c>
      <c r="O1172" s="4">
        <v>1</v>
      </c>
      <c r="P1172" s="5">
        <v>45040</v>
      </c>
      <c r="Q1172" s="25">
        <f>VLOOKUP(H1172,'[2]FDC1 zone Hyp1'!$A$2:$Y$43,24,0)</f>
        <v>172.84</v>
      </c>
      <c r="R1172" s="25">
        <f>VLOOKUP(H1172,'[2]FDC2 zone Hyp2'!$A$2:$AA$43,24,0)</f>
        <v>177.91</v>
      </c>
      <c r="S1172" s="25">
        <f>VLOOKUP(H1172,'[2]FDC1 Hyp3 taxeha1'!$A$1:$AA$43,27,0)</f>
        <v>0</v>
      </c>
      <c r="T1172" s="26">
        <f t="shared" si="73"/>
        <v>5185.2</v>
      </c>
      <c r="U1172" s="26">
        <f t="shared" si="74"/>
        <v>5337.3</v>
      </c>
      <c r="V1172" s="26">
        <f t="shared" si="75"/>
        <v>0</v>
      </c>
    </row>
    <row r="1173" spans="1:22" x14ac:dyDescent="0.35">
      <c r="A1173" s="20">
        <v>521509</v>
      </c>
      <c r="B1173" s="1" t="s">
        <v>1122</v>
      </c>
      <c r="C1173" s="19" t="s">
        <v>139</v>
      </c>
      <c r="D1173" s="2">
        <v>157.62</v>
      </c>
      <c r="E1173" s="2">
        <v>104.25</v>
      </c>
      <c r="F1173" s="2">
        <v>0</v>
      </c>
      <c r="G1173" s="2">
        <v>261.87</v>
      </c>
      <c r="H1173" s="19" t="s">
        <v>86</v>
      </c>
      <c r="I1173" s="4">
        <v>2023</v>
      </c>
      <c r="J1173" s="4">
        <v>5</v>
      </c>
      <c r="K1173" s="21">
        <v>5</v>
      </c>
      <c r="L1173" s="1" t="s">
        <v>1608</v>
      </c>
      <c r="M1173" s="19" t="s">
        <v>1609</v>
      </c>
      <c r="N1173" s="4">
        <v>5</v>
      </c>
      <c r="O1173" s="4">
        <v>1</v>
      </c>
      <c r="P1173" s="5">
        <v>45040</v>
      </c>
      <c r="Q1173" s="25">
        <f>VLOOKUP(H1173,'[2]FDC1 zone Hyp1'!$A$2:$Y$43,24,0)</f>
        <v>94.34</v>
      </c>
      <c r="R1173" s="25">
        <f>VLOOKUP(H1173,'[2]FDC2 zone Hyp2'!$A$2:$AA$43,24,0)</f>
        <v>98.85</v>
      </c>
      <c r="S1173" s="25">
        <f>VLOOKUP(H1173,'[2]FDC1 Hyp3 taxeha1'!$A$1:$AA$43,27,0)</f>
        <v>0</v>
      </c>
      <c r="T1173" s="26">
        <f t="shared" si="73"/>
        <v>471.70000000000005</v>
      </c>
      <c r="U1173" s="26">
        <f t="shared" si="74"/>
        <v>494.25</v>
      </c>
      <c r="V1173" s="26">
        <f t="shared" si="75"/>
        <v>0</v>
      </c>
    </row>
    <row r="1174" spans="1:22" x14ac:dyDescent="0.35">
      <c r="A1174" s="20">
        <v>521510</v>
      </c>
      <c r="B1174" s="1" t="s">
        <v>1253</v>
      </c>
      <c r="C1174" s="19" t="s">
        <v>1641</v>
      </c>
      <c r="D1174" s="2">
        <v>17.03</v>
      </c>
      <c r="E1174" s="2">
        <v>9.94</v>
      </c>
      <c r="F1174" s="2">
        <v>0</v>
      </c>
      <c r="G1174" s="2">
        <v>26.97</v>
      </c>
      <c r="H1174" s="19" t="s">
        <v>332</v>
      </c>
      <c r="I1174" s="4">
        <v>2023</v>
      </c>
      <c r="J1174" s="4">
        <v>1</v>
      </c>
      <c r="K1174" s="21">
        <v>1</v>
      </c>
      <c r="L1174" s="1" t="s">
        <v>1608</v>
      </c>
      <c r="M1174" s="19" t="s">
        <v>1609</v>
      </c>
      <c r="N1174" s="4">
        <v>1</v>
      </c>
      <c r="O1174" s="4">
        <v>1</v>
      </c>
      <c r="P1174" s="5">
        <v>45040</v>
      </c>
      <c r="Q1174" s="25">
        <f>VLOOKUP(H1174,'[2]FDC1 zone Hyp1'!$A$2:$Y$43,24,0)</f>
        <v>0</v>
      </c>
      <c r="R1174" s="25">
        <f>VLOOKUP(H1174,'[2]FDC2 zone Hyp2'!$A$2:$AA$43,24,0)</f>
        <v>0</v>
      </c>
      <c r="S1174" s="25">
        <f>VLOOKUP(H1174,'[2]FDC1 Hyp3 taxeha1'!$A$1:$AA$43,27,0)</f>
        <v>0</v>
      </c>
      <c r="T1174" s="26">
        <f t="shared" si="73"/>
        <v>0</v>
      </c>
      <c r="U1174" s="26">
        <f t="shared" si="74"/>
        <v>0</v>
      </c>
      <c r="V1174" s="26">
        <f t="shared" si="75"/>
        <v>0</v>
      </c>
    </row>
    <row r="1175" spans="1:22" x14ac:dyDescent="0.35">
      <c r="A1175" s="20">
        <v>521511</v>
      </c>
      <c r="B1175" s="1" t="s">
        <v>1546</v>
      </c>
      <c r="C1175" s="19" t="s">
        <v>940</v>
      </c>
      <c r="D1175" s="2">
        <v>33.65</v>
      </c>
      <c r="E1175" s="2">
        <v>16.54</v>
      </c>
      <c r="F1175" s="2">
        <v>0</v>
      </c>
      <c r="G1175" s="2">
        <v>50.19</v>
      </c>
      <c r="H1175" s="19" t="s">
        <v>930</v>
      </c>
      <c r="I1175" s="4">
        <v>2023</v>
      </c>
      <c r="J1175" s="4">
        <v>1</v>
      </c>
      <c r="K1175" s="21">
        <v>1</v>
      </c>
      <c r="L1175" s="1" t="s">
        <v>1608</v>
      </c>
      <c r="M1175" s="19" t="s">
        <v>1609</v>
      </c>
      <c r="O1175" s="4">
        <v>1</v>
      </c>
      <c r="P1175" s="5">
        <v>45040</v>
      </c>
      <c r="Q1175" s="25">
        <f>VLOOKUP(H1175,'[2]FDC1 zone Hyp1'!$A$2:$Y$43,24,0)</f>
        <v>112.64</v>
      </c>
      <c r="R1175" s="25">
        <f>VLOOKUP(H1175,'[2]FDC2 zone Hyp2'!$A$2:$AA$43,24,0)</f>
        <v>117.29</v>
      </c>
      <c r="S1175" s="25">
        <f>VLOOKUP(H1175,'[2]FDC1 Hyp3 taxeha1'!$A$1:$AA$43,27,0)</f>
        <v>0</v>
      </c>
      <c r="T1175" s="26">
        <f t="shared" si="73"/>
        <v>112.64</v>
      </c>
      <c r="U1175" s="26">
        <f t="shared" si="74"/>
        <v>117.29</v>
      </c>
      <c r="V1175" s="26">
        <f t="shared" si="75"/>
        <v>0</v>
      </c>
    </row>
    <row r="1176" spans="1:22" x14ac:dyDescent="0.35">
      <c r="A1176" s="20">
        <v>521512</v>
      </c>
      <c r="B1176" s="1" t="s">
        <v>1345</v>
      </c>
      <c r="C1176" s="19" t="s">
        <v>496</v>
      </c>
      <c r="D1176" s="2">
        <v>0</v>
      </c>
      <c r="E1176" s="2">
        <v>80</v>
      </c>
      <c r="F1176" s="2">
        <v>0</v>
      </c>
      <c r="G1176" s="2">
        <v>80</v>
      </c>
      <c r="H1176" s="19" t="s">
        <v>492</v>
      </c>
      <c r="I1176" s="4">
        <v>2023</v>
      </c>
      <c r="J1176" s="4">
        <v>2</v>
      </c>
      <c r="K1176" s="21">
        <v>2</v>
      </c>
      <c r="L1176" s="1" t="s">
        <v>1608</v>
      </c>
      <c r="M1176" s="19" t="s">
        <v>1609</v>
      </c>
      <c r="O1176" s="4">
        <v>1</v>
      </c>
      <c r="P1176" s="5">
        <v>45040</v>
      </c>
      <c r="Q1176" s="25">
        <f>VLOOKUP(H1176,'[2]FDC1 zone Hyp1'!$A$2:$Y$43,24,0)</f>
        <v>96.97</v>
      </c>
      <c r="R1176" s="25">
        <f>VLOOKUP(H1176,'[2]FDC2 zone Hyp2'!$A$2:$AA$43,24,0)</f>
        <v>101.32</v>
      </c>
      <c r="S1176" s="25">
        <f>VLOOKUP(H1176,'[2]FDC1 Hyp3 taxeha1'!$A$1:$AA$43,27,0)</f>
        <v>0</v>
      </c>
      <c r="T1176" s="26">
        <f t="shared" si="73"/>
        <v>193.94</v>
      </c>
      <c r="U1176" s="26">
        <f t="shared" si="74"/>
        <v>202.64</v>
      </c>
      <c r="V1176" s="26">
        <f t="shared" si="75"/>
        <v>0</v>
      </c>
    </row>
    <row r="1177" spans="1:22" x14ac:dyDescent="0.35">
      <c r="A1177" s="20">
        <v>521513</v>
      </c>
      <c r="B1177" s="1" t="s">
        <v>1431</v>
      </c>
      <c r="C1177" s="19" t="s">
        <v>647</v>
      </c>
      <c r="D1177" s="2">
        <v>7.01</v>
      </c>
      <c r="E1177" s="2">
        <v>20.92</v>
      </c>
      <c r="F1177" s="2">
        <v>0</v>
      </c>
      <c r="G1177" s="2">
        <v>27.93</v>
      </c>
      <c r="H1177" s="19" t="s">
        <v>661</v>
      </c>
      <c r="I1177" s="4">
        <v>2023</v>
      </c>
      <c r="J1177" s="4">
        <v>2</v>
      </c>
      <c r="K1177" s="21">
        <v>2</v>
      </c>
      <c r="L1177" s="1" t="s">
        <v>1608</v>
      </c>
      <c r="M1177" s="19" t="s">
        <v>1609</v>
      </c>
      <c r="N1177" s="4">
        <v>1</v>
      </c>
      <c r="O1177" s="4">
        <v>1</v>
      </c>
      <c r="P1177" s="5">
        <v>45040</v>
      </c>
      <c r="Q1177" s="25">
        <f>VLOOKUP(H1177,'[2]FDC1 zone Hyp1'!$A$2:$Y$43,24,0)</f>
        <v>37.119999999999997</v>
      </c>
      <c r="R1177" s="25">
        <f>VLOOKUP(H1177,'[2]FDC2 zone Hyp2'!$A$2:$AA$43,24,0)</f>
        <v>41.76</v>
      </c>
      <c r="S1177" s="25">
        <f>VLOOKUP(H1177,'[2]FDC1 Hyp3 taxeha1'!$A$1:$AA$43,27,0)</f>
        <v>0</v>
      </c>
      <c r="T1177" s="26">
        <f t="shared" si="73"/>
        <v>74.239999999999995</v>
      </c>
      <c r="U1177" s="26">
        <f t="shared" si="74"/>
        <v>83.52</v>
      </c>
      <c r="V1177" s="26">
        <f t="shared" si="75"/>
        <v>0</v>
      </c>
    </row>
    <row r="1178" spans="1:22" x14ac:dyDescent="0.35">
      <c r="A1178" s="20">
        <v>521514</v>
      </c>
      <c r="B1178" s="1" t="s">
        <v>1440</v>
      </c>
      <c r="C1178" s="19" t="s">
        <v>678</v>
      </c>
      <c r="D1178" s="2">
        <v>0</v>
      </c>
      <c r="E1178" s="2">
        <v>17.239999999999998</v>
      </c>
      <c r="F1178" s="2">
        <v>0</v>
      </c>
      <c r="G1178" s="2">
        <v>17.239999999999998</v>
      </c>
      <c r="H1178" s="19" t="s">
        <v>661</v>
      </c>
      <c r="I1178" s="4">
        <v>2023</v>
      </c>
      <c r="J1178" s="4">
        <v>1</v>
      </c>
      <c r="K1178" s="21">
        <v>1</v>
      </c>
      <c r="L1178" s="1" t="s">
        <v>1608</v>
      </c>
      <c r="M1178" s="19" t="s">
        <v>1609</v>
      </c>
      <c r="O1178" s="4">
        <v>1</v>
      </c>
      <c r="P1178" s="5">
        <v>45040</v>
      </c>
      <c r="Q1178" s="25">
        <f>VLOOKUP(H1178,'[2]FDC1 zone Hyp1'!$A$2:$Y$43,24,0)</f>
        <v>37.119999999999997</v>
      </c>
      <c r="R1178" s="25">
        <f>VLOOKUP(H1178,'[2]FDC2 zone Hyp2'!$A$2:$AA$43,24,0)</f>
        <v>41.76</v>
      </c>
      <c r="S1178" s="25">
        <f>VLOOKUP(H1178,'[2]FDC1 Hyp3 taxeha1'!$A$1:$AA$43,27,0)</f>
        <v>0</v>
      </c>
      <c r="T1178" s="26">
        <f t="shared" si="73"/>
        <v>37.119999999999997</v>
      </c>
      <c r="U1178" s="26">
        <f t="shared" si="74"/>
        <v>41.76</v>
      </c>
      <c r="V1178" s="26">
        <f t="shared" si="75"/>
        <v>0</v>
      </c>
    </row>
    <row r="1179" spans="1:22" x14ac:dyDescent="0.35">
      <c r="A1179" s="20">
        <v>521518</v>
      </c>
      <c r="B1179" s="1" t="s">
        <v>1546</v>
      </c>
      <c r="C1179" s="19" t="s">
        <v>941</v>
      </c>
      <c r="D1179" s="2">
        <v>0</v>
      </c>
      <c r="E1179" s="2">
        <v>127.66</v>
      </c>
      <c r="F1179" s="2">
        <v>0</v>
      </c>
      <c r="G1179" s="2">
        <v>127.66</v>
      </c>
      <c r="H1179" s="19" t="s">
        <v>930</v>
      </c>
      <c r="I1179" s="4">
        <v>2023</v>
      </c>
      <c r="J1179" s="4">
        <v>3</v>
      </c>
      <c r="K1179" s="21">
        <v>3</v>
      </c>
      <c r="L1179" s="1" t="s">
        <v>1608</v>
      </c>
      <c r="M1179" s="19" t="s">
        <v>1609</v>
      </c>
      <c r="N1179" s="4">
        <v>3</v>
      </c>
      <c r="O1179" s="4">
        <v>1</v>
      </c>
      <c r="P1179" s="5">
        <v>45040</v>
      </c>
      <c r="Q1179" s="25">
        <f>VLOOKUP(H1179,'[2]FDC1 zone Hyp1'!$A$2:$Y$43,24,0)</f>
        <v>112.64</v>
      </c>
      <c r="R1179" s="25">
        <f>VLOOKUP(H1179,'[2]FDC2 zone Hyp2'!$A$2:$AA$43,24,0)</f>
        <v>117.29</v>
      </c>
      <c r="S1179" s="25">
        <f>VLOOKUP(H1179,'[2]FDC1 Hyp3 taxeha1'!$A$1:$AA$43,27,0)</f>
        <v>0</v>
      </c>
      <c r="T1179" s="26">
        <f t="shared" si="73"/>
        <v>337.92</v>
      </c>
      <c r="U1179" s="26">
        <f t="shared" si="74"/>
        <v>351.87</v>
      </c>
      <c r="V1179" s="26">
        <f t="shared" si="75"/>
        <v>0</v>
      </c>
    </row>
    <row r="1180" spans="1:22" x14ac:dyDescent="0.35">
      <c r="A1180" s="20">
        <v>521520</v>
      </c>
      <c r="B1180" s="1" t="s">
        <v>1071</v>
      </c>
      <c r="C1180" s="19" t="s">
        <v>389</v>
      </c>
      <c r="D1180" s="2">
        <v>0</v>
      </c>
      <c r="E1180" s="2">
        <v>60.22</v>
      </c>
      <c r="F1180" s="2">
        <v>0</v>
      </c>
      <c r="G1180" s="2">
        <v>60.22</v>
      </c>
      <c r="H1180" s="19" t="s">
        <v>367</v>
      </c>
      <c r="I1180" s="4">
        <v>2023</v>
      </c>
      <c r="J1180" s="4">
        <v>5</v>
      </c>
      <c r="K1180" s="21">
        <v>5</v>
      </c>
      <c r="L1180" s="1" t="s">
        <v>1608</v>
      </c>
      <c r="M1180" s="19" t="s">
        <v>1609</v>
      </c>
      <c r="N1180" s="4">
        <v>2</v>
      </c>
      <c r="O1180" s="4">
        <v>1</v>
      </c>
      <c r="P1180" s="5">
        <v>45040</v>
      </c>
      <c r="Q1180" s="25">
        <f>VLOOKUP(H1180,'[2]FDC1 zone Hyp1'!$A$2:$Y$43,24,0)</f>
        <v>64.040000000000006</v>
      </c>
      <c r="R1180" s="25">
        <f>VLOOKUP(H1180,'[2]FDC2 zone Hyp2'!$A$2:$AA$43,24,0)</f>
        <v>69.069999999999993</v>
      </c>
      <c r="S1180" s="25">
        <f>VLOOKUP(H1180,'[2]FDC1 Hyp3 taxeha1'!$A$1:$AA$43,27,0)</f>
        <v>0</v>
      </c>
      <c r="T1180" s="26">
        <f t="shared" si="73"/>
        <v>320.20000000000005</v>
      </c>
      <c r="U1180" s="26">
        <f t="shared" si="74"/>
        <v>345.34999999999997</v>
      </c>
      <c r="V1180" s="26">
        <f t="shared" si="75"/>
        <v>0</v>
      </c>
    </row>
    <row r="1181" spans="1:22" x14ac:dyDescent="0.35">
      <c r="A1181" s="20">
        <v>521521</v>
      </c>
      <c r="B1181" s="1" t="s">
        <v>1272</v>
      </c>
      <c r="C1181" s="19" t="s">
        <v>397</v>
      </c>
      <c r="D1181" s="2">
        <v>23.44</v>
      </c>
      <c r="E1181" s="2">
        <v>15.31</v>
      </c>
      <c r="F1181" s="2">
        <v>0</v>
      </c>
      <c r="G1181" s="2">
        <v>38.75</v>
      </c>
      <c r="H1181" s="19" t="s">
        <v>367</v>
      </c>
      <c r="I1181" s="4">
        <v>2023</v>
      </c>
      <c r="J1181" s="4">
        <v>1</v>
      </c>
      <c r="K1181" s="21">
        <v>1</v>
      </c>
      <c r="L1181" s="1" t="s">
        <v>1608</v>
      </c>
      <c r="M1181" s="19" t="s">
        <v>1609</v>
      </c>
      <c r="O1181" s="4">
        <v>1</v>
      </c>
      <c r="P1181" s="5">
        <v>45040</v>
      </c>
      <c r="Q1181" s="25">
        <f>VLOOKUP(H1181,'[2]FDC1 zone Hyp1'!$A$2:$Y$43,24,0)</f>
        <v>64.040000000000006</v>
      </c>
      <c r="R1181" s="25">
        <f>VLOOKUP(H1181,'[2]FDC2 zone Hyp2'!$A$2:$AA$43,24,0)</f>
        <v>69.069999999999993</v>
      </c>
      <c r="S1181" s="25">
        <f>VLOOKUP(H1181,'[2]FDC1 Hyp3 taxeha1'!$A$1:$AA$43,27,0)</f>
        <v>0</v>
      </c>
      <c r="T1181" s="26">
        <f t="shared" si="73"/>
        <v>64.040000000000006</v>
      </c>
      <c r="U1181" s="26">
        <f t="shared" si="74"/>
        <v>69.069999999999993</v>
      </c>
      <c r="V1181" s="26">
        <f t="shared" si="75"/>
        <v>0</v>
      </c>
    </row>
    <row r="1182" spans="1:22" x14ac:dyDescent="0.35">
      <c r="A1182" s="20">
        <v>521522</v>
      </c>
      <c r="B1182" s="1" t="s">
        <v>193</v>
      </c>
      <c r="C1182" s="19" t="s">
        <v>346</v>
      </c>
      <c r="D1182" s="2">
        <v>0</v>
      </c>
      <c r="E1182" s="2">
        <v>316.54000000000002</v>
      </c>
      <c r="F1182" s="2">
        <v>0</v>
      </c>
      <c r="G1182" s="2">
        <v>316.54000000000002</v>
      </c>
      <c r="H1182" s="19" t="s">
        <v>754</v>
      </c>
      <c r="I1182" s="4">
        <v>2023</v>
      </c>
      <c r="J1182" s="4">
        <v>40</v>
      </c>
      <c r="K1182" s="21">
        <v>50</v>
      </c>
      <c r="L1182" s="1" t="s">
        <v>1608</v>
      </c>
      <c r="M1182" s="19" t="s">
        <v>1609</v>
      </c>
      <c r="N1182" s="4">
        <v>50</v>
      </c>
      <c r="O1182" s="4">
        <v>1</v>
      </c>
      <c r="P1182" s="5">
        <v>45040</v>
      </c>
      <c r="Q1182" s="25">
        <f>VLOOKUP(H1182,'[2]FDC1 zone Hyp1'!$A$2:$Y$43,24,0)</f>
        <v>18.399999999999999</v>
      </c>
      <c r="R1182" s="25">
        <f>VLOOKUP(H1182,'[2]FDC2 zone Hyp2'!$A$2:$AA$43,24,0)</f>
        <v>23.05</v>
      </c>
      <c r="S1182" s="25">
        <f>VLOOKUP(H1182,'[2]FDC1 Hyp3 taxeha1'!$A$1:$AA$43,27,0)</f>
        <v>0</v>
      </c>
      <c r="T1182" s="26">
        <f t="shared" si="73"/>
        <v>919.99999999999989</v>
      </c>
      <c r="U1182" s="26">
        <f t="shared" si="74"/>
        <v>1152.5</v>
      </c>
      <c r="V1182" s="26">
        <f t="shared" si="75"/>
        <v>0</v>
      </c>
    </row>
    <row r="1183" spans="1:22" x14ac:dyDescent="0.35">
      <c r="A1183" s="20">
        <v>521524</v>
      </c>
      <c r="B1183" s="1" t="s">
        <v>1071</v>
      </c>
      <c r="C1183" s="19" t="s">
        <v>382</v>
      </c>
      <c r="D1183" s="2">
        <v>15.95</v>
      </c>
      <c r="E1183" s="2">
        <v>25.3</v>
      </c>
      <c r="F1183" s="2">
        <v>0</v>
      </c>
      <c r="G1183" s="2">
        <v>41.25</v>
      </c>
      <c r="H1183" s="19" t="s">
        <v>367</v>
      </c>
      <c r="I1183" s="4">
        <v>2023</v>
      </c>
      <c r="J1183" s="4">
        <v>1</v>
      </c>
      <c r="K1183" s="21">
        <v>1</v>
      </c>
      <c r="L1183" s="1" t="s">
        <v>1608</v>
      </c>
      <c r="M1183" s="19" t="s">
        <v>1609</v>
      </c>
      <c r="O1183" s="4">
        <v>1</v>
      </c>
      <c r="P1183" s="5">
        <v>45040</v>
      </c>
      <c r="Q1183" s="25">
        <f>VLOOKUP(H1183,'[2]FDC1 zone Hyp1'!$A$2:$Y$43,24,0)</f>
        <v>64.040000000000006</v>
      </c>
      <c r="R1183" s="25">
        <f>VLOOKUP(H1183,'[2]FDC2 zone Hyp2'!$A$2:$AA$43,24,0)</f>
        <v>69.069999999999993</v>
      </c>
      <c r="S1183" s="25">
        <f>VLOOKUP(H1183,'[2]FDC1 Hyp3 taxeha1'!$A$1:$AA$43,27,0)</f>
        <v>0</v>
      </c>
      <c r="T1183" s="26">
        <f t="shared" si="73"/>
        <v>64.040000000000006</v>
      </c>
      <c r="U1183" s="26">
        <f t="shared" si="74"/>
        <v>69.069999999999993</v>
      </c>
      <c r="V1183" s="26">
        <f t="shared" si="75"/>
        <v>0</v>
      </c>
    </row>
    <row r="1184" spans="1:22" x14ac:dyDescent="0.35">
      <c r="A1184" s="20">
        <v>521525</v>
      </c>
      <c r="B1184" s="1" t="s">
        <v>1108</v>
      </c>
      <c r="C1184" s="19" t="s">
        <v>65</v>
      </c>
      <c r="D1184" s="2">
        <v>72.95</v>
      </c>
      <c r="E1184" s="2">
        <v>1.24</v>
      </c>
      <c r="F1184" s="2">
        <v>0</v>
      </c>
      <c r="G1184" s="2">
        <v>74.19</v>
      </c>
      <c r="H1184" s="19" t="s">
        <v>46</v>
      </c>
      <c r="I1184" s="4">
        <v>2023</v>
      </c>
      <c r="J1184" s="4">
        <v>1</v>
      </c>
      <c r="K1184" s="21">
        <v>1</v>
      </c>
      <c r="L1184" s="1" t="s">
        <v>1608</v>
      </c>
      <c r="M1184" s="19" t="s">
        <v>1609</v>
      </c>
      <c r="O1184" s="4">
        <v>1</v>
      </c>
      <c r="P1184" s="5">
        <v>45040</v>
      </c>
      <c r="Q1184" s="25">
        <f>VLOOKUP(H1184,'[2]FDC1 zone Hyp1'!$A$2:$Y$43,24,0)</f>
        <v>0</v>
      </c>
      <c r="R1184" s="25">
        <f>VLOOKUP(H1184,'[2]FDC2 zone Hyp2'!$A$2:$AA$43,24,0)</f>
        <v>0</v>
      </c>
      <c r="S1184" s="25">
        <f>VLOOKUP(H1184,'[2]FDC1 Hyp3 taxeha1'!$A$1:$AA$43,27,0)</f>
        <v>0</v>
      </c>
      <c r="T1184" s="26">
        <f t="shared" si="73"/>
        <v>0</v>
      </c>
      <c r="U1184" s="26">
        <f t="shared" si="74"/>
        <v>0</v>
      </c>
      <c r="V1184" s="26">
        <f t="shared" si="75"/>
        <v>0</v>
      </c>
    </row>
    <row r="1185" spans="1:22" x14ac:dyDescent="0.35">
      <c r="A1185" s="20">
        <v>521526</v>
      </c>
      <c r="B1185" s="1" t="s">
        <v>1541</v>
      </c>
      <c r="C1185" s="19" t="s">
        <v>972</v>
      </c>
      <c r="D1185" s="2">
        <v>148.28</v>
      </c>
      <c r="E1185" s="2">
        <v>34.4</v>
      </c>
      <c r="F1185" s="2">
        <v>0</v>
      </c>
      <c r="G1185" s="2">
        <v>182.68</v>
      </c>
      <c r="H1185" s="19" t="s">
        <v>930</v>
      </c>
      <c r="I1185" s="4">
        <v>2023</v>
      </c>
      <c r="J1185" s="4">
        <v>4</v>
      </c>
      <c r="K1185" s="21">
        <v>4</v>
      </c>
      <c r="L1185" s="1" t="s">
        <v>1608</v>
      </c>
      <c r="M1185" s="19" t="s">
        <v>1609</v>
      </c>
      <c r="N1185" s="4">
        <v>2</v>
      </c>
      <c r="O1185" s="4">
        <v>1</v>
      </c>
      <c r="P1185" s="5">
        <v>45040</v>
      </c>
      <c r="Q1185" s="25">
        <f>VLOOKUP(H1185,'[2]FDC1 zone Hyp1'!$A$2:$Y$43,24,0)</f>
        <v>112.64</v>
      </c>
      <c r="R1185" s="25">
        <f>VLOOKUP(H1185,'[2]FDC2 zone Hyp2'!$A$2:$AA$43,24,0)</f>
        <v>117.29</v>
      </c>
      <c r="S1185" s="25">
        <f>VLOOKUP(H1185,'[2]FDC1 Hyp3 taxeha1'!$A$1:$AA$43,27,0)</f>
        <v>0</v>
      </c>
      <c r="T1185" s="26">
        <f t="shared" si="73"/>
        <v>450.56</v>
      </c>
      <c r="U1185" s="26">
        <f t="shared" si="74"/>
        <v>469.16</v>
      </c>
      <c r="V1185" s="26">
        <f t="shared" si="75"/>
        <v>0</v>
      </c>
    </row>
    <row r="1186" spans="1:22" x14ac:dyDescent="0.35">
      <c r="A1186" s="20">
        <v>521528</v>
      </c>
      <c r="B1186" s="1" t="s">
        <v>1413</v>
      </c>
      <c r="C1186" s="19" t="s">
        <v>582</v>
      </c>
      <c r="D1186" s="2">
        <v>7.42</v>
      </c>
      <c r="E1186" s="2">
        <v>25.81</v>
      </c>
      <c r="F1186" s="2">
        <v>0</v>
      </c>
      <c r="G1186" s="2">
        <v>33.229999999999997</v>
      </c>
      <c r="H1186" s="19" t="s">
        <v>88</v>
      </c>
      <c r="I1186" s="4">
        <v>2023</v>
      </c>
      <c r="J1186" s="4">
        <v>4</v>
      </c>
      <c r="K1186" s="21">
        <v>4</v>
      </c>
      <c r="L1186" s="1" t="s">
        <v>1608</v>
      </c>
      <c r="M1186" s="19" t="s">
        <v>1609</v>
      </c>
      <c r="N1186" s="4">
        <v>2</v>
      </c>
      <c r="O1186" s="4">
        <v>1</v>
      </c>
      <c r="P1186" s="5">
        <v>45040</v>
      </c>
      <c r="Q1186" s="25">
        <f>VLOOKUP(H1186,'[2]FDC1 zone Hyp1'!$A$2:$Y$43,24,0)</f>
        <v>48.63</v>
      </c>
      <c r="R1186" s="25">
        <f>VLOOKUP(H1186,'[2]FDC2 zone Hyp2'!$A$2:$AA$43,24,0)</f>
        <v>53.52</v>
      </c>
      <c r="S1186" s="25">
        <f>VLOOKUP(H1186,'[2]FDC1 Hyp3 taxeha1'!$A$1:$AA$43,27,0)</f>
        <v>0</v>
      </c>
      <c r="T1186" s="26">
        <f t="shared" si="73"/>
        <v>194.52</v>
      </c>
      <c r="U1186" s="26">
        <f t="shared" si="74"/>
        <v>214.08</v>
      </c>
      <c r="V1186" s="26">
        <f t="shared" si="75"/>
        <v>0</v>
      </c>
    </row>
    <row r="1187" spans="1:22" x14ac:dyDescent="0.35">
      <c r="A1187" s="20">
        <v>521529</v>
      </c>
      <c r="B1187" s="1" t="s">
        <v>1324</v>
      </c>
      <c r="C1187" s="19" t="s">
        <v>470</v>
      </c>
      <c r="D1187" s="2">
        <v>129.72</v>
      </c>
      <c r="E1187" s="2">
        <v>9.6199999999999992</v>
      </c>
      <c r="F1187" s="2">
        <v>0</v>
      </c>
      <c r="G1187" s="2">
        <v>139.34</v>
      </c>
      <c r="H1187" s="19" t="s">
        <v>111</v>
      </c>
      <c r="I1187" s="4">
        <v>2023</v>
      </c>
      <c r="J1187" s="4">
        <v>1</v>
      </c>
      <c r="K1187" s="21">
        <v>1</v>
      </c>
      <c r="L1187" s="1" t="s">
        <v>1608</v>
      </c>
      <c r="M1187" s="19" t="s">
        <v>1609</v>
      </c>
      <c r="O1187" s="4">
        <v>1</v>
      </c>
      <c r="P1187" s="5">
        <v>45040</v>
      </c>
      <c r="Q1187" s="25">
        <f>VLOOKUP(H1187,'[2]FDC1 zone Hyp1'!$A$2:$Y$43,24,0)</f>
        <v>83.82</v>
      </c>
      <c r="R1187" s="25">
        <f>VLOOKUP(H1187,'[2]FDC2 zone Hyp2'!$A$2:$AA$43,24,0)</f>
        <v>88.42</v>
      </c>
      <c r="S1187" s="25">
        <f>VLOOKUP(H1187,'[2]FDC1 Hyp3 taxeha1'!$A$1:$AA$43,27,0)</f>
        <v>0</v>
      </c>
      <c r="T1187" s="26">
        <f t="shared" si="73"/>
        <v>83.82</v>
      </c>
      <c r="U1187" s="26">
        <f t="shared" si="74"/>
        <v>88.42</v>
      </c>
      <c r="V1187" s="26">
        <f t="shared" si="75"/>
        <v>0</v>
      </c>
    </row>
    <row r="1188" spans="1:22" x14ac:dyDescent="0.35">
      <c r="A1188" s="20">
        <v>521532</v>
      </c>
      <c r="B1188" s="1" t="s">
        <v>1172</v>
      </c>
      <c r="C1188" s="19" t="s">
        <v>216</v>
      </c>
      <c r="D1188" s="2">
        <v>150.99</v>
      </c>
      <c r="E1188" s="2">
        <v>27.26</v>
      </c>
      <c r="F1188" s="2">
        <v>0</v>
      </c>
      <c r="G1188" s="2">
        <v>178.25</v>
      </c>
      <c r="H1188" s="19" t="s">
        <v>181</v>
      </c>
      <c r="I1188" s="4">
        <v>2023</v>
      </c>
      <c r="J1188" s="4">
        <v>2</v>
      </c>
      <c r="K1188" s="21">
        <v>2</v>
      </c>
      <c r="L1188" s="1" t="s">
        <v>1608</v>
      </c>
      <c r="M1188" s="19" t="s">
        <v>1609</v>
      </c>
      <c r="O1188" s="4">
        <v>1</v>
      </c>
      <c r="P1188" s="5">
        <v>45040</v>
      </c>
      <c r="Q1188" s="25">
        <f>VLOOKUP(H1188,'[2]FDC1 zone Hyp1'!$A$2:$Y$43,24,0)</f>
        <v>58.01</v>
      </c>
      <c r="R1188" s="25">
        <f>VLOOKUP(H1188,'[2]FDC2 zone Hyp2'!$A$2:$AA$43,24,0)</f>
        <v>62.43</v>
      </c>
      <c r="S1188" s="25">
        <f>VLOOKUP(H1188,'[2]FDC1 Hyp3 taxeha1'!$A$1:$AA$43,27,0)</f>
        <v>0</v>
      </c>
      <c r="T1188" s="26">
        <f t="shared" si="73"/>
        <v>116.02</v>
      </c>
      <c r="U1188" s="26">
        <f t="shared" si="74"/>
        <v>124.86</v>
      </c>
      <c r="V1188" s="26">
        <f t="shared" si="75"/>
        <v>0</v>
      </c>
    </row>
    <row r="1189" spans="1:22" x14ac:dyDescent="0.35">
      <c r="A1189" s="20">
        <v>521533</v>
      </c>
      <c r="B1189" s="1" t="s">
        <v>1544</v>
      </c>
      <c r="C1189" s="19" t="s">
        <v>956</v>
      </c>
      <c r="D1189" s="2">
        <v>0</v>
      </c>
      <c r="E1189" s="2">
        <v>16.41</v>
      </c>
      <c r="F1189" s="2">
        <v>0</v>
      </c>
      <c r="G1189" s="2">
        <v>16.41</v>
      </c>
      <c r="H1189" s="19" t="s">
        <v>930</v>
      </c>
      <c r="I1189" s="4">
        <v>2023</v>
      </c>
      <c r="J1189" s="4">
        <v>2</v>
      </c>
      <c r="K1189" s="21">
        <v>2</v>
      </c>
      <c r="L1189" s="1" t="s">
        <v>1608</v>
      </c>
      <c r="M1189" s="19" t="s">
        <v>1609</v>
      </c>
      <c r="N1189" s="4">
        <v>2</v>
      </c>
      <c r="O1189" s="4">
        <v>1</v>
      </c>
      <c r="P1189" s="5">
        <v>45040</v>
      </c>
      <c r="Q1189" s="25">
        <f>VLOOKUP(H1189,'[2]FDC1 zone Hyp1'!$A$2:$Y$43,24,0)</f>
        <v>112.64</v>
      </c>
      <c r="R1189" s="25">
        <f>VLOOKUP(H1189,'[2]FDC2 zone Hyp2'!$A$2:$AA$43,24,0)</f>
        <v>117.29</v>
      </c>
      <c r="S1189" s="25">
        <f>VLOOKUP(H1189,'[2]FDC1 Hyp3 taxeha1'!$A$1:$AA$43,27,0)</f>
        <v>0</v>
      </c>
      <c r="T1189" s="26">
        <f t="shared" si="73"/>
        <v>225.28</v>
      </c>
      <c r="U1189" s="26">
        <f t="shared" si="74"/>
        <v>234.58</v>
      </c>
      <c r="V1189" s="26">
        <f t="shared" si="75"/>
        <v>0</v>
      </c>
    </row>
    <row r="1190" spans="1:22" x14ac:dyDescent="0.35">
      <c r="A1190" s="20">
        <v>521534</v>
      </c>
      <c r="B1190" s="1" t="s">
        <v>1136</v>
      </c>
      <c r="C1190" s="19" t="s">
        <v>124</v>
      </c>
      <c r="D1190" s="2">
        <v>0</v>
      </c>
      <c r="E1190" s="2">
        <v>54.55</v>
      </c>
      <c r="F1190" s="2">
        <v>0</v>
      </c>
      <c r="G1190" s="2">
        <v>54.55</v>
      </c>
      <c r="H1190" s="19" t="s">
        <v>86</v>
      </c>
      <c r="I1190" s="4">
        <v>2023</v>
      </c>
      <c r="J1190" s="4">
        <v>3</v>
      </c>
      <c r="K1190" s="21">
        <v>3</v>
      </c>
      <c r="L1190" s="1" t="s">
        <v>1608</v>
      </c>
      <c r="M1190" s="19" t="s">
        <v>1609</v>
      </c>
      <c r="N1190" s="4">
        <v>3</v>
      </c>
      <c r="O1190" s="4">
        <v>1</v>
      </c>
      <c r="P1190" s="5">
        <v>45040</v>
      </c>
      <c r="Q1190" s="25">
        <f>VLOOKUP(H1190,'[2]FDC1 zone Hyp1'!$A$2:$Y$43,24,0)</f>
        <v>94.34</v>
      </c>
      <c r="R1190" s="25">
        <f>VLOOKUP(H1190,'[2]FDC2 zone Hyp2'!$A$2:$AA$43,24,0)</f>
        <v>98.85</v>
      </c>
      <c r="S1190" s="25">
        <f>VLOOKUP(H1190,'[2]FDC1 Hyp3 taxeha1'!$A$1:$AA$43,27,0)</f>
        <v>0</v>
      </c>
      <c r="T1190" s="26">
        <f t="shared" si="73"/>
        <v>283.02</v>
      </c>
      <c r="U1190" s="26">
        <f t="shared" si="74"/>
        <v>296.54999999999995</v>
      </c>
      <c r="V1190" s="26">
        <f t="shared" si="75"/>
        <v>0</v>
      </c>
    </row>
    <row r="1191" spans="1:22" x14ac:dyDescent="0.35">
      <c r="A1191" s="20">
        <v>521535</v>
      </c>
      <c r="B1191" s="1" t="s">
        <v>1066</v>
      </c>
      <c r="C1191" s="19" t="s">
        <v>304</v>
      </c>
      <c r="D1191" s="2">
        <v>276.16000000000003</v>
      </c>
      <c r="E1191" s="2">
        <v>0</v>
      </c>
      <c r="F1191" s="2">
        <v>0</v>
      </c>
      <c r="G1191" s="2">
        <v>276.16000000000003</v>
      </c>
      <c r="H1191" s="19" t="s">
        <v>43</v>
      </c>
      <c r="I1191" s="4">
        <v>2023</v>
      </c>
      <c r="J1191" s="4">
        <v>0</v>
      </c>
      <c r="K1191" s="21">
        <v>1</v>
      </c>
      <c r="L1191" s="1" t="s">
        <v>1608</v>
      </c>
      <c r="M1191" s="19" t="s">
        <v>1609</v>
      </c>
      <c r="N1191" s="4">
        <v>1</v>
      </c>
      <c r="O1191" s="4">
        <v>1</v>
      </c>
      <c r="P1191" s="5">
        <v>45040</v>
      </c>
      <c r="Q1191" s="25">
        <f>VLOOKUP(H1191,'[2]FDC1 zone Hyp1'!$A$2:$Y$43,24,0)</f>
        <v>50.56</v>
      </c>
      <c r="R1191" s="25">
        <f>VLOOKUP(H1191,'[2]FDC2 zone Hyp2'!$A$2:$AA$43,24,0)</f>
        <v>54.94</v>
      </c>
      <c r="S1191" s="25">
        <f>VLOOKUP(H1191,'[2]FDC1 Hyp3 taxeha1'!$A$1:$AA$43,27,0)</f>
        <v>0</v>
      </c>
      <c r="T1191" s="26">
        <f t="shared" si="73"/>
        <v>50.56</v>
      </c>
      <c r="U1191" s="26">
        <f t="shared" si="74"/>
        <v>54.94</v>
      </c>
      <c r="V1191" s="26">
        <f t="shared" si="75"/>
        <v>0</v>
      </c>
    </row>
    <row r="1192" spans="1:22" x14ac:dyDescent="0.35">
      <c r="A1192" s="20">
        <v>521536</v>
      </c>
      <c r="B1192" s="1" t="s">
        <v>1139</v>
      </c>
      <c r="C1192" s="19" t="s">
        <v>27</v>
      </c>
      <c r="D1192" s="2">
        <v>0</v>
      </c>
      <c r="E1192" s="2">
        <v>21.21</v>
      </c>
      <c r="F1192" s="2">
        <v>0</v>
      </c>
      <c r="G1192" s="2">
        <v>21.21</v>
      </c>
      <c r="H1192" s="19" t="s">
        <v>86</v>
      </c>
      <c r="I1192" s="4">
        <v>2023</v>
      </c>
      <c r="J1192" s="4">
        <v>1</v>
      </c>
      <c r="K1192" s="21">
        <v>1</v>
      </c>
      <c r="L1192" s="1" t="s">
        <v>1608</v>
      </c>
      <c r="M1192" s="19" t="s">
        <v>1609</v>
      </c>
      <c r="N1192" s="4">
        <v>1</v>
      </c>
      <c r="O1192" s="4">
        <v>1</v>
      </c>
      <c r="P1192" s="5">
        <v>45040</v>
      </c>
      <c r="Q1192" s="25">
        <f>VLOOKUP(H1192,'[2]FDC1 zone Hyp1'!$A$2:$Y$43,24,0)</f>
        <v>94.34</v>
      </c>
      <c r="R1192" s="25">
        <f>VLOOKUP(H1192,'[2]FDC2 zone Hyp2'!$A$2:$AA$43,24,0)</f>
        <v>98.85</v>
      </c>
      <c r="S1192" s="25">
        <f>VLOOKUP(H1192,'[2]FDC1 Hyp3 taxeha1'!$A$1:$AA$43,27,0)</f>
        <v>0</v>
      </c>
      <c r="T1192" s="26">
        <f t="shared" si="73"/>
        <v>94.34</v>
      </c>
      <c r="U1192" s="26">
        <f t="shared" si="74"/>
        <v>98.85</v>
      </c>
      <c r="V1192" s="26">
        <f t="shared" si="75"/>
        <v>0</v>
      </c>
    </row>
    <row r="1193" spans="1:22" x14ac:dyDescent="0.35">
      <c r="A1193" s="20">
        <v>521537</v>
      </c>
      <c r="B1193" s="1" t="s">
        <v>1328</v>
      </c>
      <c r="C1193" s="19" t="s">
        <v>480</v>
      </c>
      <c r="D1193" s="2">
        <v>0</v>
      </c>
      <c r="E1193" s="2">
        <v>50.27</v>
      </c>
      <c r="F1193" s="2">
        <v>0</v>
      </c>
      <c r="G1193" s="2">
        <v>50.27</v>
      </c>
      <c r="H1193" s="19" t="s">
        <v>111</v>
      </c>
      <c r="I1193" s="4">
        <v>2023</v>
      </c>
      <c r="J1193" s="4">
        <v>2</v>
      </c>
      <c r="K1193" s="21">
        <v>2</v>
      </c>
      <c r="L1193" s="1" t="s">
        <v>1608</v>
      </c>
      <c r="M1193" s="19" t="s">
        <v>1609</v>
      </c>
      <c r="O1193" s="4">
        <v>1</v>
      </c>
      <c r="P1193" s="5">
        <v>45040</v>
      </c>
      <c r="Q1193" s="25">
        <f>VLOOKUP(H1193,'[2]FDC1 zone Hyp1'!$A$2:$Y$43,24,0)</f>
        <v>83.82</v>
      </c>
      <c r="R1193" s="25">
        <f>VLOOKUP(H1193,'[2]FDC2 zone Hyp2'!$A$2:$AA$43,24,0)</f>
        <v>88.42</v>
      </c>
      <c r="S1193" s="25">
        <f>VLOOKUP(H1193,'[2]FDC1 Hyp3 taxeha1'!$A$1:$AA$43,27,0)</f>
        <v>0</v>
      </c>
      <c r="T1193" s="26">
        <f t="shared" si="73"/>
        <v>167.64</v>
      </c>
      <c r="U1193" s="26">
        <f t="shared" si="74"/>
        <v>176.84</v>
      </c>
      <c r="V1193" s="26">
        <f t="shared" si="75"/>
        <v>0</v>
      </c>
    </row>
    <row r="1194" spans="1:22" x14ac:dyDescent="0.35">
      <c r="A1194" s="20">
        <v>521539</v>
      </c>
      <c r="B1194" s="1" t="s">
        <v>1326</v>
      </c>
      <c r="C1194" s="19" t="s">
        <v>472</v>
      </c>
      <c r="D1194" s="2">
        <v>578.76</v>
      </c>
      <c r="E1194" s="2">
        <v>140.75</v>
      </c>
      <c r="F1194" s="2">
        <v>0</v>
      </c>
      <c r="G1194" s="2">
        <v>719.51</v>
      </c>
      <c r="H1194" s="19" t="s">
        <v>111</v>
      </c>
      <c r="I1194" s="4">
        <v>2023</v>
      </c>
      <c r="J1194" s="4">
        <v>5</v>
      </c>
      <c r="K1194" s="21">
        <v>5</v>
      </c>
      <c r="L1194" s="1" t="s">
        <v>1608</v>
      </c>
      <c r="M1194" s="19" t="s">
        <v>1609</v>
      </c>
      <c r="N1194" s="4">
        <v>5</v>
      </c>
      <c r="O1194" s="4">
        <v>1</v>
      </c>
      <c r="P1194" s="5">
        <v>45040</v>
      </c>
      <c r="Q1194" s="25">
        <f>VLOOKUP(H1194,'[2]FDC1 zone Hyp1'!$A$2:$Y$43,24,0)</f>
        <v>83.82</v>
      </c>
      <c r="R1194" s="25">
        <f>VLOOKUP(H1194,'[2]FDC2 zone Hyp2'!$A$2:$AA$43,24,0)</f>
        <v>88.42</v>
      </c>
      <c r="S1194" s="25">
        <f>VLOOKUP(H1194,'[2]FDC1 Hyp3 taxeha1'!$A$1:$AA$43,27,0)</f>
        <v>0</v>
      </c>
      <c r="T1194" s="26">
        <f t="shared" si="73"/>
        <v>419.09999999999997</v>
      </c>
      <c r="U1194" s="26">
        <f t="shared" si="74"/>
        <v>442.1</v>
      </c>
      <c r="V1194" s="26">
        <f t="shared" si="75"/>
        <v>0</v>
      </c>
    </row>
    <row r="1195" spans="1:22" x14ac:dyDescent="0.35">
      <c r="A1195" s="20">
        <v>521540</v>
      </c>
      <c r="B1195" s="1" t="s">
        <v>1565</v>
      </c>
      <c r="C1195" s="19" t="s">
        <v>964</v>
      </c>
      <c r="D1195" s="2">
        <v>245.21</v>
      </c>
      <c r="E1195" s="2">
        <v>130.91999999999999</v>
      </c>
      <c r="F1195" s="2">
        <v>0</v>
      </c>
      <c r="G1195" s="2">
        <v>376.13</v>
      </c>
      <c r="H1195" s="19" t="s">
        <v>930</v>
      </c>
      <c r="I1195" s="4">
        <v>2023</v>
      </c>
      <c r="J1195" s="4">
        <v>5</v>
      </c>
      <c r="K1195" s="21">
        <v>5</v>
      </c>
      <c r="L1195" s="1" t="s">
        <v>1608</v>
      </c>
      <c r="M1195" s="19" t="s">
        <v>1609</v>
      </c>
      <c r="N1195" s="4">
        <v>1</v>
      </c>
      <c r="O1195" s="4">
        <v>1</v>
      </c>
      <c r="P1195" s="5">
        <v>45040</v>
      </c>
      <c r="Q1195" s="25">
        <f>VLOOKUP(H1195,'[2]FDC1 zone Hyp1'!$A$2:$Y$43,24,0)</f>
        <v>112.64</v>
      </c>
      <c r="R1195" s="25">
        <f>VLOOKUP(H1195,'[2]FDC2 zone Hyp2'!$A$2:$AA$43,24,0)</f>
        <v>117.29</v>
      </c>
      <c r="S1195" s="25">
        <f>VLOOKUP(H1195,'[2]FDC1 Hyp3 taxeha1'!$A$1:$AA$43,27,0)</f>
        <v>0</v>
      </c>
      <c r="T1195" s="26">
        <f t="shared" si="73"/>
        <v>563.20000000000005</v>
      </c>
      <c r="U1195" s="26">
        <f t="shared" si="74"/>
        <v>586.45000000000005</v>
      </c>
      <c r="V1195" s="26">
        <f t="shared" si="75"/>
        <v>0</v>
      </c>
    </row>
    <row r="1196" spans="1:22" x14ac:dyDescent="0.35">
      <c r="A1196" s="20">
        <v>521541</v>
      </c>
      <c r="B1196" s="1" t="s">
        <v>1515</v>
      </c>
      <c r="C1196" s="19" t="s">
        <v>862</v>
      </c>
      <c r="D1196" s="2">
        <v>22.55</v>
      </c>
      <c r="E1196" s="2">
        <v>160.61000000000001</v>
      </c>
      <c r="F1196" s="2">
        <v>0</v>
      </c>
      <c r="G1196" s="2">
        <v>183.16</v>
      </c>
      <c r="H1196" s="19" t="s">
        <v>853</v>
      </c>
      <c r="I1196" s="4">
        <v>2023</v>
      </c>
      <c r="J1196" s="4">
        <v>15</v>
      </c>
      <c r="K1196" s="21">
        <v>20</v>
      </c>
      <c r="L1196" s="1" t="s">
        <v>1608</v>
      </c>
      <c r="M1196" s="19" t="s">
        <v>1609</v>
      </c>
      <c r="N1196" s="4">
        <v>14</v>
      </c>
      <c r="O1196" s="4">
        <v>1</v>
      </c>
      <c r="P1196" s="5">
        <v>45040</v>
      </c>
      <c r="Q1196" s="25">
        <f>VLOOKUP(H1196,'[2]FDC1 zone Hyp1'!$A$2:$Y$43,24,0)</f>
        <v>0</v>
      </c>
      <c r="R1196" s="25">
        <f>VLOOKUP(H1196,'[2]FDC2 zone Hyp2'!$A$2:$AA$43,24,0)</f>
        <v>0</v>
      </c>
      <c r="S1196" s="25">
        <f>VLOOKUP(H1196,'[2]FDC1 Hyp3 taxeha1'!$A$1:$AA$43,27,0)</f>
        <v>0</v>
      </c>
      <c r="T1196" s="26">
        <f t="shared" si="73"/>
        <v>0</v>
      </c>
      <c r="U1196" s="26">
        <f t="shared" si="74"/>
        <v>0</v>
      </c>
      <c r="V1196" s="26">
        <f t="shared" si="75"/>
        <v>0</v>
      </c>
    </row>
    <row r="1197" spans="1:22" x14ac:dyDescent="0.35">
      <c r="A1197" s="20">
        <v>521542</v>
      </c>
      <c r="B1197" s="1" t="s">
        <v>1523</v>
      </c>
      <c r="C1197" s="19" t="s">
        <v>863</v>
      </c>
      <c r="D1197" s="2">
        <v>3.74</v>
      </c>
      <c r="E1197" s="2">
        <v>25.09</v>
      </c>
      <c r="F1197" s="2">
        <v>0</v>
      </c>
      <c r="G1197" s="2">
        <v>28.83</v>
      </c>
      <c r="H1197" s="19" t="s">
        <v>853</v>
      </c>
      <c r="I1197" s="4">
        <v>2023</v>
      </c>
      <c r="J1197" s="4">
        <v>1</v>
      </c>
      <c r="K1197" s="21">
        <v>1</v>
      </c>
      <c r="L1197" s="1" t="s">
        <v>1608</v>
      </c>
      <c r="M1197" s="19" t="s">
        <v>1609</v>
      </c>
      <c r="N1197" s="4">
        <v>1</v>
      </c>
      <c r="O1197" s="4">
        <v>1</v>
      </c>
      <c r="P1197" s="5">
        <v>45040</v>
      </c>
      <c r="Q1197" s="25">
        <f>VLOOKUP(H1197,'[2]FDC1 zone Hyp1'!$A$2:$Y$43,24,0)</f>
        <v>0</v>
      </c>
      <c r="R1197" s="25">
        <f>VLOOKUP(H1197,'[2]FDC2 zone Hyp2'!$A$2:$AA$43,24,0)</f>
        <v>0</v>
      </c>
      <c r="S1197" s="25">
        <f>VLOOKUP(H1197,'[2]FDC1 Hyp3 taxeha1'!$A$1:$AA$43,27,0)</f>
        <v>0</v>
      </c>
      <c r="T1197" s="26">
        <f t="shared" si="73"/>
        <v>0</v>
      </c>
      <c r="U1197" s="26">
        <f t="shared" si="74"/>
        <v>0</v>
      </c>
      <c r="V1197" s="26">
        <f t="shared" si="75"/>
        <v>0</v>
      </c>
    </row>
    <row r="1198" spans="1:22" x14ac:dyDescent="0.35">
      <c r="A1198" s="20">
        <v>521543</v>
      </c>
      <c r="B1198" s="1" t="s">
        <v>1565</v>
      </c>
      <c r="C1198" s="19" t="s">
        <v>968</v>
      </c>
      <c r="D1198" s="2">
        <v>27.02</v>
      </c>
      <c r="E1198" s="2">
        <v>8.67</v>
      </c>
      <c r="F1198" s="2">
        <v>0</v>
      </c>
      <c r="G1198" s="2">
        <v>35.69</v>
      </c>
      <c r="H1198" s="19" t="s">
        <v>930</v>
      </c>
      <c r="I1198" s="4">
        <v>2023</v>
      </c>
      <c r="J1198" s="4">
        <v>1</v>
      </c>
      <c r="K1198" s="21">
        <v>1</v>
      </c>
      <c r="L1198" s="1" t="s">
        <v>1608</v>
      </c>
      <c r="M1198" s="19" t="s">
        <v>1609</v>
      </c>
      <c r="N1198" s="4">
        <v>1</v>
      </c>
      <c r="O1198" s="4">
        <v>1</v>
      </c>
      <c r="P1198" s="5">
        <v>45040</v>
      </c>
      <c r="Q1198" s="25">
        <f>VLOOKUP(H1198,'[2]FDC1 zone Hyp1'!$A$2:$Y$43,24,0)</f>
        <v>112.64</v>
      </c>
      <c r="R1198" s="25">
        <f>VLOOKUP(H1198,'[2]FDC2 zone Hyp2'!$A$2:$AA$43,24,0)</f>
        <v>117.29</v>
      </c>
      <c r="S1198" s="25">
        <f>VLOOKUP(H1198,'[2]FDC1 Hyp3 taxeha1'!$A$1:$AA$43,27,0)</f>
        <v>0</v>
      </c>
      <c r="T1198" s="26">
        <f t="shared" si="73"/>
        <v>112.64</v>
      </c>
      <c r="U1198" s="26">
        <f t="shared" si="74"/>
        <v>117.29</v>
      </c>
      <c r="V1198" s="26">
        <f t="shared" si="75"/>
        <v>0</v>
      </c>
    </row>
    <row r="1199" spans="1:22" x14ac:dyDescent="0.35">
      <c r="A1199" s="20">
        <v>521544</v>
      </c>
      <c r="B1199" s="1" t="s">
        <v>1096</v>
      </c>
      <c r="C1199" s="19" t="s">
        <v>7</v>
      </c>
      <c r="D1199" s="2">
        <v>18.36</v>
      </c>
      <c r="E1199" s="2">
        <v>11.45</v>
      </c>
      <c r="F1199" s="2">
        <v>0</v>
      </c>
      <c r="G1199" s="2">
        <v>29.81</v>
      </c>
      <c r="H1199" s="19" t="s">
        <v>5</v>
      </c>
      <c r="I1199" s="4">
        <v>2023</v>
      </c>
      <c r="J1199" s="4">
        <v>1</v>
      </c>
      <c r="K1199" s="21">
        <v>1</v>
      </c>
      <c r="L1199" s="1" t="s">
        <v>1608</v>
      </c>
      <c r="M1199" s="19" t="s">
        <v>1609</v>
      </c>
      <c r="O1199" s="4">
        <v>1</v>
      </c>
      <c r="P1199" s="5">
        <v>45040</v>
      </c>
      <c r="Q1199" s="25">
        <f>VLOOKUP(H1199,'[2]FDC1 zone Hyp1'!$A$2:$Y$43,24,0)</f>
        <v>41.51</v>
      </c>
      <c r="R1199" s="25">
        <f>VLOOKUP(H1199,'[2]FDC2 zone Hyp2'!$A$2:$AA$43,24,0)</f>
        <v>46.42</v>
      </c>
      <c r="S1199" s="25">
        <f>VLOOKUP(H1199,'[2]FDC1 Hyp3 taxeha1'!$A$1:$AA$43,27,0)</f>
        <v>0</v>
      </c>
      <c r="T1199" s="26">
        <f t="shared" si="73"/>
        <v>41.51</v>
      </c>
      <c r="U1199" s="26">
        <f t="shared" si="74"/>
        <v>46.42</v>
      </c>
      <c r="V1199" s="26">
        <f t="shared" si="75"/>
        <v>0</v>
      </c>
    </row>
    <row r="1200" spans="1:22" x14ac:dyDescent="0.35">
      <c r="A1200" s="20">
        <v>521545</v>
      </c>
      <c r="B1200" s="1" t="s">
        <v>287</v>
      </c>
      <c r="C1200" s="19" t="s">
        <v>1255</v>
      </c>
      <c r="D1200" s="2">
        <v>405.48</v>
      </c>
      <c r="E1200" s="2">
        <v>48.14</v>
      </c>
      <c r="F1200" s="2">
        <v>0</v>
      </c>
      <c r="G1200" s="2">
        <v>453.62</v>
      </c>
      <c r="H1200" s="19" t="s">
        <v>332</v>
      </c>
      <c r="I1200" s="4">
        <v>2023</v>
      </c>
      <c r="J1200" s="4">
        <v>6</v>
      </c>
      <c r="K1200" s="21">
        <v>6</v>
      </c>
      <c r="L1200" s="1" t="s">
        <v>1608</v>
      </c>
      <c r="M1200" s="19" t="s">
        <v>1609</v>
      </c>
      <c r="N1200" s="4">
        <v>6</v>
      </c>
      <c r="O1200" s="4">
        <v>1</v>
      </c>
      <c r="P1200" s="5">
        <v>45040</v>
      </c>
      <c r="Q1200" s="25">
        <f>VLOOKUP(H1200,'[2]FDC1 zone Hyp1'!$A$2:$Y$43,24,0)</f>
        <v>0</v>
      </c>
      <c r="R1200" s="25">
        <f>VLOOKUP(H1200,'[2]FDC2 zone Hyp2'!$A$2:$AA$43,24,0)</f>
        <v>0</v>
      </c>
      <c r="S1200" s="25">
        <f>VLOOKUP(H1200,'[2]FDC1 Hyp3 taxeha1'!$A$1:$AA$43,27,0)</f>
        <v>0</v>
      </c>
      <c r="T1200" s="26">
        <f t="shared" si="73"/>
        <v>0</v>
      </c>
      <c r="U1200" s="26">
        <f t="shared" si="74"/>
        <v>0</v>
      </c>
      <c r="V1200" s="26">
        <f t="shared" si="75"/>
        <v>0</v>
      </c>
    </row>
    <row r="1201" spans="1:22" x14ac:dyDescent="0.35">
      <c r="A1201" s="20">
        <v>521547</v>
      </c>
      <c r="B1201" s="1" t="s">
        <v>1422</v>
      </c>
      <c r="C1201" s="19" t="s">
        <v>638</v>
      </c>
      <c r="D1201" s="2">
        <v>0</v>
      </c>
      <c r="E1201" s="2">
        <v>16.309999999999999</v>
      </c>
      <c r="F1201" s="2">
        <v>0</v>
      </c>
      <c r="G1201" s="2">
        <v>16.309999999999999</v>
      </c>
      <c r="H1201" s="19" t="s">
        <v>629</v>
      </c>
      <c r="I1201" s="4">
        <v>2023</v>
      </c>
      <c r="J1201" s="4">
        <v>2</v>
      </c>
      <c r="K1201" s="21">
        <v>2</v>
      </c>
      <c r="L1201" s="1" t="s">
        <v>1608</v>
      </c>
      <c r="M1201" s="19" t="s">
        <v>1609</v>
      </c>
      <c r="O1201" s="4">
        <v>1</v>
      </c>
      <c r="P1201" s="5">
        <v>45040</v>
      </c>
      <c r="Q1201" s="25">
        <f>VLOOKUP(H1201,'[2]FDC1 zone Hyp1'!$A$2:$Y$43,24,0)</f>
        <v>227.27</v>
      </c>
      <c r="R1201" s="25">
        <f>VLOOKUP(H1201,'[2]FDC2 zone Hyp2'!$A$2:$AA$43,24,0)</f>
        <v>231.44</v>
      </c>
      <c r="S1201" s="25">
        <f>VLOOKUP(H1201,'[2]FDC1 Hyp3 taxeha1'!$A$1:$AA$43,27,0)</f>
        <v>0</v>
      </c>
      <c r="T1201" s="26">
        <f t="shared" si="73"/>
        <v>454.54</v>
      </c>
      <c r="U1201" s="26">
        <f t="shared" si="74"/>
        <v>462.88</v>
      </c>
      <c r="V1201" s="26">
        <f t="shared" si="75"/>
        <v>0</v>
      </c>
    </row>
    <row r="1202" spans="1:22" x14ac:dyDescent="0.35">
      <c r="A1202" s="20">
        <v>521548</v>
      </c>
      <c r="B1202" s="1" t="s">
        <v>1061</v>
      </c>
      <c r="C1202" s="19" t="s">
        <v>194</v>
      </c>
      <c r="D1202" s="2">
        <v>61.98</v>
      </c>
      <c r="E1202" s="2">
        <v>8.9</v>
      </c>
      <c r="F1202" s="2">
        <v>0</v>
      </c>
      <c r="G1202" s="2">
        <v>70.88</v>
      </c>
      <c r="H1202" s="19" t="s">
        <v>181</v>
      </c>
      <c r="I1202" s="4">
        <v>2023</v>
      </c>
      <c r="J1202" s="4">
        <v>1</v>
      </c>
      <c r="K1202" s="21">
        <v>1</v>
      </c>
      <c r="L1202" s="1" t="s">
        <v>1608</v>
      </c>
      <c r="M1202" s="19" t="s">
        <v>1609</v>
      </c>
      <c r="O1202" s="4">
        <v>1</v>
      </c>
      <c r="P1202" s="5">
        <v>45040</v>
      </c>
      <c r="Q1202" s="25">
        <f>VLOOKUP(H1202,'[2]FDC1 zone Hyp1'!$A$2:$Y$43,24,0)</f>
        <v>58.01</v>
      </c>
      <c r="R1202" s="25">
        <f>VLOOKUP(H1202,'[2]FDC2 zone Hyp2'!$A$2:$AA$43,24,0)</f>
        <v>62.43</v>
      </c>
      <c r="S1202" s="25">
        <f>VLOOKUP(H1202,'[2]FDC1 Hyp3 taxeha1'!$A$1:$AA$43,27,0)</f>
        <v>0</v>
      </c>
      <c r="T1202" s="26">
        <f t="shared" si="73"/>
        <v>58.01</v>
      </c>
      <c r="U1202" s="26">
        <f t="shared" si="74"/>
        <v>62.43</v>
      </c>
      <c r="V1202" s="26">
        <f t="shared" si="75"/>
        <v>0</v>
      </c>
    </row>
    <row r="1203" spans="1:22" x14ac:dyDescent="0.35">
      <c r="A1203" s="20">
        <v>521549</v>
      </c>
      <c r="B1203" s="1" t="s">
        <v>1500</v>
      </c>
      <c r="C1203" s="19" t="s">
        <v>839</v>
      </c>
      <c r="D1203" s="2">
        <v>69.91</v>
      </c>
      <c r="E1203" s="2">
        <v>46.31</v>
      </c>
      <c r="F1203" s="2">
        <v>0</v>
      </c>
      <c r="G1203" s="2">
        <v>116.22</v>
      </c>
      <c r="H1203" s="19" t="s">
        <v>830</v>
      </c>
      <c r="I1203" s="4">
        <v>2023</v>
      </c>
      <c r="J1203" s="4">
        <v>6</v>
      </c>
      <c r="K1203" s="21">
        <v>6</v>
      </c>
      <c r="L1203" s="1" t="s">
        <v>1608</v>
      </c>
      <c r="M1203" s="19" t="s">
        <v>1609</v>
      </c>
      <c r="N1203" s="4">
        <v>6</v>
      </c>
      <c r="O1203" s="4">
        <v>1</v>
      </c>
      <c r="P1203" s="5">
        <v>45040</v>
      </c>
      <c r="Q1203" s="25">
        <f>VLOOKUP(H1203,'[2]FDC1 zone Hyp1'!$A$2:$Y$43,24,0)</f>
        <v>81.709999999999994</v>
      </c>
      <c r="R1203" s="25">
        <f>VLOOKUP(H1203,'[2]FDC2 zone Hyp2'!$A$2:$AA$43,24,0)</f>
        <v>87.68</v>
      </c>
      <c r="S1203" s="25">
        <f>VLOOKUP(H1203,'[2]FDC1 Hyp3 taxeha1'!$A$1:$AA$43,27,0)</f>
        <v>0</v>
      </c>
      <c r="T1203" s="26">
        <f t="shared" si="73"/>
        <v>490.26</v>
      </c>
      <c r="U1203" s="26">
        <f t="shared" ref="U1203:U1229" si="76">$K1203*R1203</f>
        <v>526.08000000000004</v>
      </c>
      <c r="V1203" s="26">
        <f t="shared" ref="V1203:V1229" si="77">$K1203*S1203</f>
        <v>0</v>
      </c>
    </row>
    <row r="1204" spans="1:22" x14ac:dyDescent="0.35">
      <c r="A1204" s="20">
        <v>521550</v>
      </c>
      <c r="B1204" s="1" t="s">
        <v>1208</v>
      </c>
      <c r="C1204" s="19" t="s">
        <v>192</v>
      </c>
      <c r="D1204" s="2">
        <v>0</v>
      </c>
      <c r="E1204" s="2">
        <v>41.51</v>
      </c>
      <c r="F1204" s="2">
        <v>0</v>
      </c>
      <c r="G1204" s="2">
        <v>41.51</v>
      </c>
      <c r="H1204" s="19" t="s">
        <v>181</v>
      </c>
      <c r="I1204" s="4">
        <v>2023</v>
      </c>
      <c r="J1204" s="4">
        <v>4</v>
      </c>
      <c r="K1204" s="21">
        <v>4</v>
      </c>
      <c r="L1204" s="1" t="s">
        <v>1608</v>
      </c>
      <c r="M1204" s="19" t="s">
        <v>1609</v>
      </c>
      <c r="O1204" s="4">
        <v>1</v>
      </c>
      <c r="P1204" s="5">
        <v>45040</v>
      </c>
      <c r="Q1204" s="25">
        <f>VLOOKUP(H1204,'[2]FDC1 zone Hyp1'!$A$2:$Y$43,24,0)</f>
        <v>58.01</v>
      </c>
      <c r="R1204" s="25">
        <f>VLOOKUP(H1204,'[2]FDC2 zone Hyp2'!$A$2:$AA$43,24,0)</f>
        <v>62.43</v>
      </c>
      <c r="S1204" s="25">
        <f>VLOOKUP(H1204,'[2]FDC1 Hyp3 taxeha1'!$A$1:$AA$43,27,0)</f>
        <v>0</v>
      </c>
      <c r="T1204" s="26">
        <f t="shared" si="73"/>
        <v>232.04</v>
      </c>
      <c r="U1204" s="26">
        <f t="shared" si="76"/>
        <v>249.72</v>
      </c>
      <c r="V1204" s="26">
        <f t="shared" si="77"/>
        <v>0</v>
      </c>
    </row>
    <row r="1205" spans="1:22" x14ac:dyDescent="0.35">
      <c r="A1205" s="20">
        <v>521553</v>
      </c>
      <c r="B1205" s="1" t="s">
        <v>1108</v>
      </c>
      <c r="C1205" s="19" t="s">
        <v>63</v>
      </c>
      <c r="D1205" s="2">
        <v>82.94</v>
      </c>
      <c r="E1205" s="2">
        <v>0.54</v>
      </c>
      <c r="F1205" s="2">
        <v>0</v>
      </c>
      <c r="G1205" s="2">
        <v>83.48</v>
      </c>
      <c r="H1205" s="19" t="s">
        <v>46</v>
      </c>
      <c r="I1205" s="4">
        <v>2023</v>
      </c>
      <c r="J1205" s="4">
        <v>1</v>
      </c>
      <c r="K1205" s="21">
        <v>1</v>
      </c>
      <c r="L1205" s="1" t="s">
        <v>1608</v>
      </c>
      <c r="M1205" s="19" t="s">
        <v>1609</v>
      </c>
      <c r="N1205" s="4">
        <v>1</v>
      </c>
      <c r="O1205" s="4">
        <v>1</v>
      </c>
      <c r="P1205" s="5">
        <v>45040</v>
      </c>
      <c r="Q1205" s="25">
        <f>VLOOKUP(H1205,'[2]FDC1 zone Hyp1'!$A$2:$Y$43,24,0)</f>
        <v>0</v>
      </c>
      <c r="R1205" s="25">
        <f>VLOOKUP(H1205,'[2]FDC2 zone Hyp2'!$A$2:$AA$43,24,0)</f>
        <v>0</v>
      </c>
      <c r="S1205" s="25">
        <f>VLOOKUP(H1205,'[2]FDC1 Hyp3 taxeha1'!$A$1:$AA$43,27,0)</f>
        <v>0</v>
      </c>
      <c r="T1205" s="26">
        <f t="shared" si="73"/>
        <v>0</v>
      </c>
      <c r="U1205" s="26">
        <f t="shared" si="76"/>
        <v>0</v>
      </c>
      <c r="V1205" s="26">
        <f t="shared" si="77"/>
        <v>0</v>
      </c>
    </row>
    <row r="1206" spans="1:22" x14ac:dyDescent="0.35">
      <c r="A1206" s="20">
        <v>521556</v>
      </c>
      <c r="B1206" s="1" t="s">
        <v>1143</v>
      </c>
      <c r="C1206" s="19" t="s">
        <v>130</v>
      </c>
      <c r="D1206" s="2">
        <v>276.3</v>
      </c>
      <c r="E1206" s="2">
        <v>243.3</v>
      </c>
      <c r="F1206" s="2">
        <v>0</v>
      </c>
      <c r="G1206" s="2">
        <v>519.6</v>
      </c>
      <c r="H1206" s="19" t="s">
        <v>86</v>
      </c>
      <c r="I1206" s="4">
        <v>2023</v>
      </c>
      <c r="J1206" s="4">
        <v>15</v>
      </c>
      <c r="K1206" s="21">
        <v>15</v>
      </c>
      <c r="L1206" s="1" t="s">
        <v>1608</v>
      </c>
      <c r="M1206" s="19" t="s">
        <v>1609</v>
      </c>
      <c r="N1206" s="4">
        <v>15</v>
      </c>
      <c r="O1206" s="4">
        <v>1</v>
      </c>
      <c r="P1206" s="5">
        <v>45040</v>
      </c>
      <c r="Q1206" s="25">
        <f>VLOOKUP(H1206,'[2]FDC1 zone Hyp1'!$A$2:$Y$43,24,0)</f>
        <v>94.34</v>
      </c>
      <c r="R1206" s="25">
        <f>VLOOKUP(H1206,'[2]FDC2 zone Hyp2'!$A$2:$AA$43,24,0)</f>
        <v>98.85</v>
      </c>
      <c r="S1206" s="25">
        <f>VLOOKUP(H1206,'[2]FDC1 Hyp3 taxeha1'!$A$1:$AA$43,27,0)</f>
        <v>0</v>
      </c>
      <c r="T1206" s="26">
        <f t="shared" si="73"/>
        <v>1415.1000000000001</v>
      </c>
      <c r="U1206" s="26">
        <f t="shared" si="76"/>
        <v>1482.75</v>
      </c>
      <c r="V1206" s="26">
        <f t="shared" si="77"/>
        <v>0</v>
      </c>
    </row>
    <row r="1207" spans="1:22" x14ac:dyDescent="0.35">
      <c r="A1207" s="20">
        <v>521558</v>
      </c>
      <c r="B1207" s="1" t="s">
        <v>1115</v>
      </c>
      <c r="C1207" s="19" t="s">
        <v>78</v>
      </c>
      <c r="D1207" s="2">
        <v>17.7</v>
      </c>
      <c r="E1207" s="2">
        <v>11.95</v>
      </c>
      <c r="F1207" s="2">
        <v>0</v>
      </c>
      <c r="G1207" s="2">
        <v>29.65</v>
      </c>
      <c r="H1207" s="19" t="s">
        <v>72</v>
      </c>
      <c r="I1207" s="4">
        <v>2023</v>
      </c>
      <c r="J1207" s="4">
        <v>2</v>
      </c>
      <c r="K1207" s="21">
        <v>2</v>
      </c>
      <c r="L1207" s="1" t="s">
        <v>1608</v>
      </c>
      <c r="M1207" s="19" t="s">
        <v>1609</v>
      </c>
      <c r="N1207" s="4">
        <v>2</v>
      </c>
      <c r="O1207" s="4">
        <v>1</v>
      </c>
      <c r="P1207" s="5">
        <v>45040</v>
      </c>
      <c r="Q1207" s="25">
        <f>VLOOKUP(H1207,'[2]FDC1 zone Hyp1'!$A$2:$Y$43,24,0)</f>
        <v>29.56</v>
      </c>
      <c r="R1207" s="25">
        <f>VLOOKUP(H1207,'[2]FDC2 zone Hyp2'!$A$2:$AA$43,24,0)</f>
        <v>33.909999999999997</v>
      </c>
      <c r="S1207" s="25">
        <f>VLOOKUP(H1207,'[2]FDC1 Hyp3 taxeha1'!$A$1:$AA$43,27,0)</f>
        <v>0</v>
      </c>
      <c r="T1207" s="26">
        <f t="shared" si="73"/>
        <v>59.12</v>
      </c>
      <c r="U1207" s="26">
        <f t="shared" si="76"/>
        <v>67.819999999999993</v>
      </c>
      <c r="V1207" s="26">
        <f t="shared" si="77"/>
        <v>0</v>
      </c>
    </row>
    <row r="1208" spans="1:22" x14ac:dyDescent="0.35">
      <c r="A1208" s="20">
        <v>521559</v>
      </c>
      <c r="B1208" s="1" t="s">
        <v>1130</v>
      </c>
      <c r="C1208" s="19" t="s">
        <v>112</v>
      </c>
      <c r="D1208" s="2">
        <v>18.850000000000001</v>
      </c>
      <c r="E1208" s="2">
        <v>38.39</v>
      </c>
      <c r="F1208" s="2">
        <v>0</v>
      </c>
      <c r="G1208" s="2">
        <v>57.24</v>
      </c>
      <c r="H1208" s="19" t="s">
        <v>86</v>
      </c>
      <c r="I1208" s="4">
        <v>2023</v>
      </c>
      <c r="J1208" s="4">
        <v>4</v>
      </c>
      <c r="K1208" s="21">
        <v>4</v>
      </c>
      <c r="L1208" s="1" t="s">
        <v>1608</v>
      </c>
      <c r="M1208" s="19" t="s">
        <v>1609</v>
      </c>
      <c r="N1208" s="4">
        <v>4</v>
      </c>
      <c r="O1208" s="4">
        <v>1</v>
      </c>
      <c r="P1208" s="5">
        <v>45040</v>
      </c>
      <c r="Q1208" s="25">
        <f>VLOOKUP(H1208,'[2]FDC1 zone Hyp1'!$A$2:$Y$43,24,0)</f>
        <v>94.34</v>
      </c>
      <c r="R1208" s="25">
        <f>VLOOKUP(H1208,'[2]FDC2 zone Hyp2'!$A$2:$AA$43,24,0)</f>
        <v>98.85</v>
      </c>
      <c r="S1208" s="25">
        <f>VLOOKUP(H1208,'[2]FDC1 Hyp3 taxeha1'!$A$1:$AA$43,27,0)</f>
        <v>0</v>
      </c>
      <c r="T1208" s="26">
        <f t="shared" si="73"/>
        <v>377.36</v>
      </c>
      <c r="U1208" s="26">
        <f t="shared" si="76"/>
        <v>395.4</v>
      </c>
      <c r="V1208" s="26">
        <f t="shared" si="77"/>
        <v>0</v>
      </c>
    </row>
    <row r="1209" spans="1:22" x14ac:dyDescent="0.35">
      <c r="A1209" s="20">
        <v>521560</v>
      </c>
      <c r="B1209" s="1" t="s">
        <v>1174</v>
      </c>
      <c r="C1209" s="19" t="s">
        <v>217</v>
      </c>
      <c r="D1209" s="2">
        <v>0</v>
      </c>
      <c r="E1209" s="2">
        <v>48.68</v>
      </c>
      <c r="F1209" s="2">
        <v>0</v>
      </c>
      <c r="G1209" s="2">
        <v>48.68</v>
      </c>
      <c r="H1209" s="19" t="s">
        <v>181</v>
      </c>
      <c r="I1209" s="4">
        <v>2023</v>
      </c>
      <c r="J1209" s="4">
        <v>5</v>
      </c>
      <c r="K1209" s="21">
        <v>3</v>
      </c>
      <c r="L1209" s="1" t="s">
        <v>1608</v>
      </c>
      <c r="M1209" s="19" t="s">
        <v>1609</v>
      </c>
      <c r="N1209" s="4">
        <v>3</v>
      </c>
      <c r="O1209" s="4">
        <v>1</v>
      </c>
      <c r="P1209" s="5">
        <v>45040</v>
      </c>
      <c r="Q1209" s="25">
        <f>VLOOKUP(H1209,'[2]FDC1 zone Hyp1'!$A$2:$Y$43,24,0)</f>
        <v>58.01</v>
      </c>
      <c r="R1209" s="25">
        <f>VLOOKUP(H1209,'[2]FDC2 zone Hyp2'!$A$2:$AA$43,24,0)</f>
        <v>62.43</v>
      </c>
      <c r="S1209" s="25">
        <f>VLOOKUP(H1209,'[2]FDC1 Hyp3 taxeha1'!$A$1:$AA$43,27,0)</f>
        <v>0</v>
      </c>
      <c r="T1209" s="26">
        <f t="shared" si="73"/>
        <v>174.03</v>
      </c>
      <c r="U1209" s="26">
        <f t="shared" si="76"/>
        <v>187.29</v>
      </c>
      <c r="V1209" s="26">
        <f t="shared" si="77"/>
        <v>0</v>
      </c>
    </row>
    <row r="1210" spans="1:22" x14ac:dyDescent="0.35">
      <c r="A1210" s="20">
        <v>521561</v>
      </c>
      <c r="B1210" s="1" t="s">
        <v>1145</v>
      </c>
      <c r="C1210" s="19" t="s">
        <v>136</v>
      </c>
      <c r="D1210" s="2">
        <v>259.27</v>
      </c>
      <c r="E1210" s="2">
        <v>50.88</v>
      </c>
      <c r="F1210" s="2">
        <v>0</v>
      </c>
      <c r="G1210" s="2">
        <v>310.14999999999998</v>
      </c>
      <c r="H1210" s="19" t="s">
        <v>86</v>
      </c>
      <c r="I1210" s="4">
        <v>2023</v>
      </c>
      <c r="J1210" s="4">
        <v>3</v>
      </c>
      <c r="K1210" s="21">
        <v>3</v>
      </c>
      <c r="L1210" s="1" t="s">
        <v>1608</v>
      </c>
      <c r="M1210" s="19" t="s">
        <v>1609</v>
      </c>
      <c r="N1210" s="4">
        <v>1</v>
      </c>
      <c r="O1210" s="4">
        <v>1</v>
      </c>
      <c r="P1210" s="5">
        <v>45040</v>
      </c>
      <c r="Q1210" s="25">
        <f>VLOOKUP(H1210,'[2]FDC1 zone Hyp1'!$A$2:$Y$43,24,0)</f>
        <v>94.34</v>
      </c>
      <c r="R1210" s="25">
        <f>VLOOKUP(H1210,'[2]FDC2 zone Hyp2'!$A$2:$AA$43,24,0)</f>
        <v>98.85</v>
      </c>
      <c r="S1210" s="25">
        <f>VLOOKUP(H1210,'[2]FDC1 Hyp3 taxeha1'!$A$1:$AA$43,27,0)</f>
        <v>0</v>
      </c>
      <c r="T1210" s="26">
        <f t="shared" si="73"/>
        <v>283.02</v>
      </c>
      <c r="U1210" s="26">
        <f t="shared" si="76"/>
        <v>296.54999999999995</v>
      </c>
      <c r="V1210" s="26">
        <f t="shared" si="77"/>
        <v>0</v>
      </c>
    </row>
    <row r="1211" spans="1:22" x14ac:dyDescent="0.35">
      <c r="A1211" s="20">
        <v>521562</v>
      </c>
      <c r="B1211" s="1" t="s">
        <v>1134</v>
      </c>
      <c r="C1211" s="19" t="s">
        <v>1146</v>
      </c>
      <c r="D1211" s="2">
        <v>0</v>
      </c>
      <c r="E1211" s="2">
        <v>26.17</v>
      </c>
      <c r="F1211" s="2">
        <v>0</v>
      </c>
      <c r="G1211" s="2">
        <v>26.17</v>
      </c>
      <c r="H1211" s="19" t="s">
        <v>86</v>
      </c>
      <c r="I1211" s="4">
        <v>2023</v>
      </c>
      <c r="J1211" s="4">
        <v>1</v>
      </c>
      <c r="K1211" s="21">
        <v>1</v>
      </c>
      <c r="L1211" s="1" t="s">
        <v>1608</v>
      </c>
      <c r="M1211" s="19" t="s">
        <v>1609</v>
      </c>
      <c r="O1211" s="4">
        <v>1</v>
      </c>
      <c r="P1211" s="5">
        <v>45040</v>
      </c>
      <c r="Q1211" s="25">
        <f>VLOOKUP(H1211,'[2]FDC1 zone Hyp1'!$A$2:$Y$43,24,0)</f>
        <v>94.34</v>
      </c>
      <c r="R1211" s="25">
        <f>VLOOKUP(H1211,'[2]FDC2 zone Hyp2'!$A$2:$AA$43,24,0)</f>
        <v>98.85</v>
      </c>
      <c r="S1211" s="25">
        <f>VLOOKUP(H1211,'[2]FDC1 Hyp3 taxeha1'!$A$1:$AA$43,27,0)</f>
        <v>0</v>
      </c>
      <c r="T1211" s="26">
        <f t="shared" si="73"/>
        <v>94.34</v>
      </c>
      <c r="U1211" s="26">
        <f t="shared" si="76"/>
        <v>98.85</v>
      </c>
      <c r="V1211" s="26">
        <f t="shared" si="77"/>
        <v>0</v>
      </c>
    </row>
    <row r="1212" spans="1:22" x14ac:dyDescent="0.35">
      <c r="A1212" s="20">
        <v>521563</v>
      </c>
      <c r="B1212" s="1" t="s">
        <v>1424</v>
      </c>
      <c r="C1212" s="19" t="s">
        <v>639</v>
      </c>
      <c r="D1212" s="2">
        <v>62.96</v>
      </c>
      <c r="E1212" s="2">
        <v>4.26</v>
      </c>
      <c r="F1212" s="2">
        <v>0</v>
      </c>
      <c r="G1212" s="2">
        <v>67.22</v>
      </c>
      <c r="H1212" s="19" t="s">
        <v>629</v>
      </c>
      <c r="I1212" s="4">
        <v>2023</v>
      </c>
      <c r="J1212" s="4">
        <v>1</v>
      </c>
      <c r="K1212" s="21">
        <v>1</v>
      </c>
      <c r="L1212" s="1" t="s">
        <v>1608</v>
      </c>
      <c r="M1212" s="19" t="s">
        <v>1609</v>
      </c>
      <c r="N1212" s="4">
        <v>1</v>
      </c>
      <c r="O1212" s="4">
        <v>1</v>
      </c>
      <c r="P1212" s="5">
        <v>45040</v>
      </c>
      <c r="Q1212" s="25">
        <f>VLOOKUP(H1212,'[2]FDC1 zone Hyp1'!$A$2:$Y$43,24,0)</f>
        <v>227.27</v>
      </c>
      <c r="R1212" s="25">
        <f>VLOOKUP(H1212,'[2]FDC2 zone Hyp2'!$A$2:$AA$43,24,0)</f>
        <v>231.44</v>
      </c>
      <c r="S1212" s="25">
        <f>VLOOKUP(H1212,'[2]FDC1 Hyp3 taxeha1'!$A$1:$AA$43,27,0)</f>
        <v>0</v>
      </c>
      <c r="T1212" s="26">
        <f t="shared" si="73"/>
        <v>227.27</v>
      </c>
      <c r="U1212" s="26">
        <f t="shared" si="76"/>
        <v>231.44</v>
      </c>
      <c r="V1212" s="26">
        <f t="shared" si="77"/>
        <v>0</v>
      </c>
    </row>
    <row r="1213" spans="1:22" x14ac:dyDescent="0.35">
      <c r="A1213" s="20">
        <v>521566</v>
      </c>
      <c r="B1213" s="1" t="s">
        <v>103</v>
      </c>
      <c r="C1213" s="19" t="s">
        <v>1004</v>
      </c>
      <c r="D1213" s="2">
        <v>196.36</v>
      </c>
      <c r="E1213" s="2">
        <v>66.569999999999993</v>
      </c>
      <c r="F1213" s="2">
        <v>0</v>
      </c>
      <c r="G1213" s="2">
        <v>262.93</v>
      </c>
      <c r="H1213" s="19" t="s">
        <v>999</v>
      </c>
      <c r="I1213" s="4">
        <v>2023</v>
      </c>
      <c r="J1213" s="4">
        <v>4</v>
      </c>
      <c r="K1213" s="21">
        <v>4</v>
      </c>
      <c r="L1213" s="1" t="s">
        <v>1608</v>
      </c>
      <c r="M1213" s="19" t="s">
        <v>1609</v>
      </c>
      <c r="O1213" s="4">
        <v>1</v>
      </c>
      <c r="P1213" s="5">
        <v>45040</v>
      </c>
      <c r="Q1213" s="25">
        <f>VLOOKUP(H1213,'[2]FDC1 zone Hyp1'!$A$2:$Y$43,24,0)</f>
        <v>15.58</v>
      </c>
      <c r="R1213" s="25">
        <f>VLOOKUP(H1213,'[2]FDC2 zone Hyp2'!$A$2:$AA$43,24,0)</f>
        <v>20.76</v>
      </c>
      <c r="S1213" s="25">
        <f>VLOOKUP(H1213,'[2]FDC1 Hyp3 taxeha1'!$A$1:$AA$43,27,0)</f>
        <v>0</v>
      </c>
      <c r="T1213" s="26">
        <f t="shared" si="73"/>
        <v>62.32</v>
      </c>
      <c r="U1213" s="26">
        <f t="shared" si="76"/>
        <v>83.04</v>
      </c>
      <c r="V1213" s="26">
        <f t="shared" si="77"/>
        <v>0</v>
      </c>
    </row>
    <row r="1214" spans="1:22" x14ac:dyDescent="0.35">
      <c r="A1214" s="20">
        <v>521567</v>
      </c>
      <c r="B1214" s="1" t="s">
        <v>1563</v>
      </c>
      <c r="C1214" s="19" t="s">
        <v>1614</v>
      </c>
      <c r="D1214" s="2">
        <v>35.799999999999997</v>
      </c>
      <c r="E1214" s="2">
        <v>27.37</v>
      </c>
      <c r="F1214" s="2">
        <v>0</v>
      </c>
      <c r="G1214" s="2">
        <v>63.17</v>
      </c>
      <c r="H1214" s="19" t="s">
        <v>999</v>
      </c>
      <c r="I1214" s="4">
        <v>2023</v>
      </c>
      <c r="J1214" s="4">
        <v>2</v>
      </c>
      <c r="K1214" s="21">
        <v>2</v>
      </c>
      <c r="L1214" s="1" t="s">
        <v>1608</v>
      </c>
      <c r="M1214" s="19" t="s">
        <v>1609</v>
      </c>
      <c r="O1214" s="4">
        <v>1</v>
      </c>
      <c r="P1214" s="5">
        <v>45040</v>
      </c>
      <c r="Q1214" s="25">
        <f>VLOOKUP(H1214,'[2]FDC1 zone Hyp1'!$A$2:$Y$43,24,0)</f>
        <v>15.58</v>
      </c>
      <c r="R1214" s="25">
        <f>VLOOKUP(H1214,'[2]FDC2 zone Hyp2'!$A$2:$AA$43,24,0)</f>
        <v>20.76</v>
      </c>
      <c r="S1214" s="25">
        <f>VLOOKUP(H1214,'[2]FDC1 Hyp3 taxeha1'!$A$1:$AA$43,27,0)</f>
        <v>0</v>
      </c>
      <c r="T1214" s="26">
        <f t="shared" si="73"/>
        <v>31.16</v>
      </c>
      <c r="U1214" s="26">
        <f t="shared" si="76"/>
        <v>41.52</v>
      </c>
      <c r="V1214" s="26">
        <f t="shared" si="77"/>
        <v>0</v>
      </c>
    </row>
    <row r="1215" spans="1:22" x14ac:dyDescent="0.35">
      <c r="A1215" s="20">
        <v>521568</v>
      </c>
      <c r="B1215" s="1" t="s">
        <v>1091</v>
      </c>
      <c r="C1215" s="19" t="s">
        <v>997</v>
      </c>
      <c r="D1215" s="2">
        <v>211</v>
      </c>
      <c r="E1215" s="2">
        <v>0</v>
      </c>
      <c r="F1215" s="2">
        <v>0</v>
      </c>
      <c r="G1215" s="2">
        <v>211</v>
      </c>
      <c r="H1215" s="19" t="s">
        <v>980</v>
      </c>
      <c r="I1215" s="4">
        <v>2023</v>
      </c>
      <c r="J1215" s="4">
        <v>1</v>
      </c>
      <c r="K1215" s="21">
        <v>1</v>
      </c>
      <c r="L1215" s="1" t="s">
        <v>1608</v>
      </c>
      <c r="M1215" s="19" t="s">
        <v>1609</v>
      </c>
      <c r="O1215" s="4">
        <v>1</v>
      </c>
      <c r="P1215" s="5">
        <v>45040</v>
      </c>
      <c r="Q1215" s="25">
        <f>VLOOKUP(H1215,'[2]FDC1 zone Hyp1'!$A$2:$Y$43,24,0)</f>
        <v>0</v>
      </c>
      <c r="R1215" s="25">
        <f>VLOOKUP(H1215,'[2]FDC2 zone Hyp2'!$A$2:$AA$43,24,0)</f>
        <v>0</v>
      </c>
      <c r="S1215" s="25">
        <f>VLOOKUP(H1215,'[2]FDC1 Hyp3 taxeha1'!$A$1:$AA$43,27,0)</f>
        <v>0</v>
      </c>
      <c r="T1215" s="26">
        <f t="shared" si="73"/>
        <v>0</v>
      </c>
      <c r="U1215" s="26">
        <f t="shared" si="76"/>
        <v>0</v>
      </c>
      <c r="V1215" s="26">
        <f t="shared" si="77"/>
        <v>0</v>
      </c>
    </row>
    <row r="1216" spans="1:22" x14ac:dyDescent="0.35">
      <c r="A1216" s="20">
        <v>521572</v>
      </c>
      <c r="B1216" s="1" t="s">
        <v>1379</v>
      </c>
      <c r="C1216" s="19" t="s">
        <v>564</v>
      </c>
      <c r="D1216" s="2">
        <v>296.29000000000002</v>
      </c>
      <c r="E1216" s="2">
        <v>42.13</v>
      </c>
      <c r="F1216" s="2">
        <v>0</v>
      </c>
      <c r="G1216" s="2">
        <v>338.42</v>
      </c>
      <c r="H1216" s="19" t="s">
        <v>88</v>
      </c>
      <c r="I1216" s="4">
        <v>2023</v>
      </c>
      <c r="J1216" s="4">
        <v>2</v>
      </c>
      <c r="K1216" s="21">
        <v>2</v>
      </c>
      <c r="L1216" s="1" t="s">
        <v>1608</v>
      </c>
      <c r="M1216" s="19" t="s">
        <v>1609</v>
      </c>
      <c r="N1216" s="4">
        <v>2</v>
      </c>
      <c r="O1216" s="4">
        <v>1</v>
      </c>
      <c r="P1216" s="5">
        <v>45040</v>
      </c>
      <c r="Q1216" s="25">
        <f>VLOOKUP(H1216,'[2]FDC1 zone Hyp1'!$A$2:$Y$43,24,0)</f>
        <v>48.63</v>
      </c>
      <c r="R1216" s="25">
        <f>VLOOKUP(H1216,'[2]FDC2 zone Hyp2'!$A$2:$AA$43,24,0)</f>
        <v>53.52</v>
      </c>
      <c r="S1216" s="25">
        <f>VLOOKUP(H1216,'[2]FDC1 Hyp3 taxeha1'!$A$1:$AA$43,27,0)</f>
        <v>0</v>
      </c>
      <c r="T1216" s="26">
        <f t="shared" si="73"/>
        <v>97.26</v>
      </c>
      <c r="U1216" s="26">
        <f t="shared" si="76"/>
        <v>107.04</v>
      </c>
      <c r="V1216" s="26">
        <f t="shared" si="77"/>
        <v>0</v>
      </c>
    </row>
    <row r="1217" spans="1:22" x14ac:dyDescent="0.35">
      <c r="A1217" s="20">
        <v>521574</v>
      </c>
      <c r="B1217" s="1" t="s">
        <v>1515</v>
      </c>
      <c r="C1217" s="19" t="s">
        <v>864</v>
      </c>
      <c r="D1217" s="2">
        <v>257.85000000000002</v>
      </c>
      <c r="E1217" s="2">
        <v>16.25</v>
      </c>
      <c r="F1217" s="2">
        <v>0</v>
      </c>
      <c r="G1217" s="2">
        <v>274.10000000000002</v>
      </c>
      <c r="H1217" s="19" t="s">
        <v>853</v>
      </c>
      <c r="I1217" s="4">
        <v>2023</v>
      </c>
      <c r="J1217" s="4">
        <v>2</v>
      </c>
      <c r="K1217" s="21">
        <v>2</v>
      </c>
      <c r="L1217" s="1" t="s">
        <v>1608</v>
      </c>
      <c r="M1217" s="19" t="s">
        <v>1609</v>
      </c>
      <c r="O1217" s="4">
        <v>1</v>
      </c>
      <c r="P1217" s="5">
        <v>45040</v>
      </c>
      <c r="Q1217" s="25">
        <f>VLOOKUP(H1217,'[2]FDC1 zone Hyp1'!$A$2:$Y$43,24,0)</f>
        <v>0</v>
      </c>
      <c r="R1217" s="25">
        <f>VLOOKUP(H1217,'[2]FDC2 zone Hyp2'!$A$2:$AA$43,24,0)</f>
        <v>0</v>
      </c>
      <c r="S1217" s="25">
        <f>VLOOKUP(H1217,'[2]FDC1 Hyp3 taxeha1'!$A$1:$AA$43,27,0)</f>
        <v>0</v>
      </c>
      <c r="T1217" s="26">
        <f t="shared" si="73"/>
        <v>0</v>
      </c>
      <c r="U1217" s="26">
        <f t="shared" si="76"/>
        <v>0</v>
      </c>
      <c r="V1217" s="26">
        <f t="shared" si="77"/>
        <v>0</v>
      </c>
    </row>
    <row r="1218" spans="1:22" x14ac:dyDescent="0.35">
      <c r="A1218" s="20">
        <v>521575</v>
      </c>
      <c r="B1218" s="1" t="s">
        <v>1566</v>
      </c>
      <c r="C1218" s="19" t="s">
        <v>972</v>
      </c>
      <c r="D1218" s="2">
        <v>22.67</v>
      </c>
      <c r="E1218" s="2">
        <v>16.88</v>
      </c>
      <c r="F1218" s="2">
        <v>0</v>
      </c>
      <c r="G1218" s="2">
        <v>39.549999999999997</v>
      </c>
      <c r="H1218" s="19" t="s">
        <v>930</v>
      </c>
      <c r="I1218" s="4">
        <v>2023</v>
      </c>
      <c r="J1218" s="4">
        <v>1</v>
      </c>
      <c r="K1218" s="21">
        <v>1</v>
      </c>
      <c r="L1218" s="1" t="s">
        <v>1608</v>
      </c>
      <c r="M1218" s="19" t="s">
        <v>1609</v>
      </c>
      <c r="O1218" s="4">
        <v>1</v>
      </c>
      <c r="P1218" s="5">
        <v>45040</v>
      </c>
      <c r="Q1218" s="25">
        <f>VLOOKUP(H1218,'[2]FDC1 zone Hyp1'!$A$2:$Y$43,24,0)</f>
        <v>112.64</v>
      </c>
      <c r="R1218" s="25">
        <f>VLOOKUP(H1218,'[2]FDC2 zone Hyp2'!$A$2:$AA$43,24,0)</f>
        <v>117.29</v>
      </c>
      <c r="S1218" s="25">
        <f>VLOOKUP(H1218,'[2]FDC1 Hyp3 taxeha1'!$A$1:$AA$43,27,0)</f>
        <v>0</v>
      </c>
      <c r="T1218" s="26">
        <f t="shared" si="73"/>
        <v>112.64</v>
      </c>
      <c r="U1218" s="26">
        <f t="shared" si="76"/>
        <v>117.29</v>
      </c>
      <c r="V1218" s="26">
        <f t="shared" si="77"/>
        <v>0</v>
      </c>
    </row>
    <row r="1219" spans="1:22" x14ac:dyDescent="0.35">
      <c r="A1219" s="20">
        <v>521576</v>
      </c>
      <c r="B1219" s="1" t="s">
        <v>1343</v>
      </c>
      <c r="C1219" s="19" t="s">
        <v>527</v>
      </c>
      <c r="D1219" s="2">
        <v>94.45</v>
      </c>
      <c r="E1219" s="2">
        <v>10.59</v>
      </c>
      <c r="F1219" s="2">
        <v>0</v>
      </c>
      <c r="G1219" s="2">
        <v>105.04</v>
      </c>
      <c r="H1219" s="19" t="s">
        <v>492</v>
      </c>
      <c r="I1219" s="4">
        <v>2023</v>
      </c>
      <c r="J1219" s="4">
        <v>2</v>
      </c>
      <c r="K1219" s="21">
        <v>2</v>
      </c>
      <c r="L1219" s="1" t="s">
        <v>1608</v>
      </c>
      <c r="M1219" s="19" t="s">
        <v>1609</v>
      </c>
      <c r="N1219" s="4">
        <v>1</v>
      </c>
      <c r="O1219" s="4">
        <v>1</v>
      </c>
      <c r="P1219" s="5">
        <v>45040</v>
      </c>
      <c r="Q1219" s="25">
        <f>VLOOKUP(H1219,'[2]FDC1 zone Hyp1'!$A$2:$Y$43,24,0)</f>
        <v>96.97</v>
      </c>
      <c r="R1219" s="25">
        <f>VLOOKUP(H1219,'[2]FDC2 zone Hyp2'!$A$2:$AA$43,24,0)</f>
        <v>101.32</v>
      </c>
      <c r="S1219" s="25">
        <f>VLOOKUP(H1219,'[2]FDC1 Hyp3 taxeha1'!$A$1:$AA$43,27,0)</f>
        <v>0</v>
      </c>
      <c r="T1219" s="26">
        <f t="shared" si="73"/>
        <v>193.94</v>
      </c>
      <c r="U1219" s="26">
        <f t="shared" si="76"/>
        <v>202.64</v>
      </c>
      <c r="V1219" s="26">
        <f t="shared" si="77"/>
        <v>0</v>
      </c>
    </row>
    <row r="1220" spans="1:22" x14ac:dyDescent="0.35">
      <c r="A1220" s="20">
        <v>521577</v>
      </c>
      <c r="B1220" s="1" t="s">
        <v>1209</v>
      </c>
      <c r="C1220" s="19" t="s">
        <v>257</v>
      </c>
      <c r="D1220" s="2">
        <v>99.88</v>
      </c>
      <c r="E1220" s="2">
        <v>23.25</v>
      </c>
      <c r="F1220" s="2">
        <v>0</v>
      </c>
      <c r="G1220" s="2">
        <v>123.13</v>
      </c>
      <c r="H1220" s="19" t="s">
        <v>181</v>
      </c>
      <c r="I1220" s="4">
        <v>2023</v>
      </c>
      <c r="J1220" s="4">
        <v>3</v>
      </c>
      <c r="K1220" s="21">
        <v>3</v>
      </c>
      <c r="L1220" s="1" t="s">
        <v>1608</v>
      </c>
      <c r="M1220" s="19" t="s">
        <v>1609</v>
      </c>
      <c r="N1220" s="4">
        <v>3</v>
      </c>
      <c r="O1220" s="4">
        <v>1</v>
      </c>
      <c r="P1220" s="5">
        <v>45040</v>
      </c>
      <c r="Q1220" s="25">
        <f>VLOOKUP(H1220,'[2]FDC1 zone Hyp1'!$A$2:$Y$43,24,0)</f>
        <v>58.01</v>
      </c>
      <c r="R1220" s="25">
        <f>VLOOKUP(H1220,'[2]FDC2 zone Hyp2'!$A$2:$AA$43,24,0)</f>
        <v>62.43</v>
      </c>
      <c r="S1220" s="25">
        <f>VLOOKUP(H1220,'[2]FDC1 Hyp3 taxeha1'!$A$1:$AA$43,27,0)</f>
        <v>0</v>
      </c>
      <c r="T1220" s="26">
        <f t="shared" si="73"/>
        <v>174.03</v>
      </c>
      <c r="U1220" s="26">
        <f t="shared" si="76"/>
        <v>187.29</v>
      </c>
      <c r="V1220" s="26">
        <f t="shared" si="77"/>
        <v>0</v>
      </c>
    </row>
    <row r="1221" spans="1:22" x14ac:dyDescent="0.35">
      <c r="A1221" s="20">
        <v>521578</v>
      </c>
      <c r="B1221" s="1" t="s">
        <v>1444</v>
      </c>
      <c r="C1221" s="19" t="s">
        <v>693</v>
      </c>
      <c r="D1221" s="2">
        <v>0</v>
      </c>
      <c r="E1221" s="2">
        <v>143</v>
      </c>
      <c r="F1221" s="2">
        <v>0</v>
      </c>
      <c r="G1221" s="2">
        <v>143</v>
      </c>
      <c r="H1221" s="19" t="s">
        <v>683</v>
      </c>
      <c r="I1221" s="4">
        <v>2023</v>
      </c>
      <c r="J1221" s="4">
        <v>5</v>
      </c>
      <c r="K1221" s="21">
        <v>5</v>
      </c>
      <c r="L1221" s="1" t="s">
        <v>1608</v>
      </c>
      <c r="M1221" s="19" t="s">
        <v>1609</v>
      </c>
      <c r="O1221" s="4">
        <v>1</v>
      </c>
      <c r="P1221" s="5">
        <v>45040</v>
      </c>
      <c r="Q1221" s="25">
        <f>VLOOKUP(H1221,'[2]FDC1 zone Hyp1'!$A$2:$Y$43,24,0)</f>
        <v>0</v>
      </c>
      <c r="R1221" s="25">
        <f>VLOOKUP(H1221,'[2]FDC2 zone Hyp2'!$A$2:$AA$43,24,0)</f>
        <v>0</v>
      </c>
      <c r="S1221" s="25">
        <f>VLOOKUP(H1221,'[2]FDC1 Hyp3 taxeha1'!$A$1:$AA$43,27,0)</f>
        <v>0</v>
      </c>
      <c r="T1221" s="26">
        <f t="shared" si="73"/>
        <v>0</v>
      </c>
      <c r="U1221" s="26">
        <f t="shared" si="76"/>
        <v>0</v>
      </c>
      <c r="V1221" s="26">
        <f t="shared" si="77"/>
        <v>0</v>
      </c>
    </row>
    <row r="1222" spans="1:22" x14ac:dyDescent="0.35">
      <c r="A1222" s="20">
        <v>521581</v>
      </c>
      <c r="B1222" s="1" t="s">
        <v>1182</v>
      </c>
      <c r="C1222" s="19" t="s">
        <v>1181</v>
      </c>
      <c r="D1222" s="2">
        <v>348.59</v>
      </c>
      <c r="E1222" s="2">
        <v>124.03</v>
      </c>
      <c r="F1222" s="2">
        <v>0</v>
      </c>
      <c r="G1222" s="2">
        <v>472.62</v>
      </c>
      <c r="H1222" s="19" t="s">
        <v>181</v>
      </c>
      <c r="I1222" s="4">
        <v>2023</v>
      </c>
      <c r="J1222" s="4">
        <v>3</v>
      </c>
      <c r="K1222" s="21">
        <v>3</v>
      </c>
      <c r="L1222" s="1" t="s">
        <v>1608</v>
      </c>
      <c r="M1222" s="19" t="s">
        <v>1609</v>
      </c>
      <c r="N1222" s="4">
        <v>2</v>
      </c>
      <c r="O1222" s="4">
        <v>1</v>
      </c>
      <c r="P1222" s="5">
        <v>45040</v>
      </c>
      <c r="Q1222" s="25">
        <f>VLOOKUP(H1222,'[2]FDC1 zone Hyp1'!$A$2:$Y$43,24,0)</f>
        <v>58.01</v>
      </c>
      <c r="R1222" s="25">
        <f>VLOOKUP(H1222,'[2]FDC2 zone Hyp2'!$A$2:$AA$43,24,0)</f>
        <v>62.43</v>
      </c>
      <c r="S1222" s="25">
        <f>VLOOKUP(H1222,'[2]FDC1 Hyp3 taxeha1'!$A$1:$AA$43,27,0)</f>
        <v>0</v>
      </c>
      <c r="T1222" s="26">
        <f t="shared" si="73"/>
        <v>174.03</v>
      </c>
      <c r="U1222" s="26">
        <f t="shared" si="76"/>
        <v>187.29</v>
      </c>
      <c r="V1222" s="26">
        <f t="shared" si="77"/>
        <v>0</v>
      </c>
    </row>
    <row r="1223" spans="1:22" x14ac:dyDescent="0.35">
      <c r="A1223" s="20">
        <v>521582</v>
      </c>
      <c r="B1223" s="1" t="s">
        <v>1167</v>
      </c>
      <c r="C1223" s="19" t="s">
        <v>245</v>
      </c>
      <c r="D1223" s="2">
        <v>0</v>
      </c>
      <c r="E1223" s="2">
        <v>50.17</v>
      </c>
      <c r="F1223" s="2">
        <v>0</v>
      </c>
      <c r="G1223" s="2">
        <v>50.17</v>
      </c>
      <c r="H1223" s="19" t="s">
        <v>181</v>
      </c>
      <c r="I1223" s="4">
        <v>2023</v>
      </c>
      <c r="J1223" s="4">
        <v>6</v>
      </c>
      <c r="K1223" s="21">
        <v>6</v>
      </c>
      <c r="L1223" s="1" t="s">
        <v>1608</v>
      </c>
      <c r="M1223" s="19" t="s">
        <v>1609</v>
      </c>
      <c r="N1223" s="4">
        <v>3</v>
      </c>
      <c r="O1223" s="4">
        <v>1</v>
      </c>
      <c r="P1223" s="5">
        <v>45040</v>
      </c>
      <c r="Q1223" s="25">
        <f>VLOOKUP(H1223,'[2]FDC1 zone Hyp1'!$A$2:$Y$43,24,0)</f>
        <v>58.01</v>
      </c>
      <c r="R1223" s="25">
        <f>VLOOKUP(H1223,'[2]FDC2 zone Hyp2'!$A$2:$AA$43,24,0)</f>
        <v>62.43</v>
      </c>
      <c r="S1223" s="25">
        <f>VLOOKUP(H1223,'[2]FDC1 Hyp3 taxeha1'!$A$1:$AA$43,27,0)</f>
        <v>0</v>
      </c>
      <c r="T1223" s="26">
        <f t="shared" si="73"/>
        <v>348.06</v>
      </c>
      <c r="U1223" s="26">
        <f t="shared" si="76"/>
        <v>374.58</v>
      </c>
      <c r="V1223" s="26">
        <f t="shared" si="77"/>
        <v>0</v>
      </c>
    </row>
    <row r="1224" spans="1:22" x14ac:dyDescent="0.35">
      <c r="A1224" s="20">
        <v>521583</v>
      </c>
      <c r="B1224" s="1" t="s">
        <v>1149</v>
      </c>
      <c r="C1224" s="19" t="s">
        <v>1632</v>
      </c>
      <c r="D1224" s="2">
        <v>0</v>
      </c>
      <c r="E1224" s="2">
        <v>189.1</v>
      </c>
      <c r="F1224" s="2">
        <v>0</v>
      </c>
      <c r="G1224" s="2">
        <v>189.1</v>
      </c>
      <c r="H1224" s="19" t="s">
        <v>12</v>
      </c>
      <c r="I1224" s="4">
        <v>2023</v>
      </c>
      <c r="J1224" s="4">
        <v>4</v>
      </c>
      <c r="K1224" s="21">
        <v>4</v>
      </c>
      <c r="L1224" s="1" t="s">
        <v>1608</v>
      </c>
      <c r="M1224" s="19" t="s">
        <v>1609</v>
      </c>
      <c r="N1224" s="4">
        <v>3</v>
      </c>
      <c r="O1224" s="4">
        <v>1</v>
      </c>
      <c r="P1224" s="5">
        <v>45040</v>
      </c>
      <c r="Q1224" s="25">
        <f>VLOOKUP(H1224,'[2]FDC1 zone Hyp1'!$A$2:$Y$43,24,0)</f>
        <v>14.75</v>
      </c>
      <c r="R1224" s="25">
        <f>VLOOKUP(H1224,'[2]FDC2 zone Hyp2'!$A$2:$AA$43,24,0)</f>
        <v>20.51</v>
      </c>
      <c r="S1224" s="25">
        <f>VLOOKUP(H1224,'[2]FDC1 Hyp3 taxeha1'!$A$1:$AA$43,27,0)</f>
        <v>0</v>
      </c>
      <c r="T1224" s="26">
        <f t="shared" si="73"/>
        <v>59</v>
      </c>
      <c r="U1224" s="26">
        <f t="shared" si="76"/>
        <v>82.04</v>
      </c>
      <c r="V1224" s="26">
        <f t="shared" si="77"/>
        <v>0</v>
      </c>
    </row>
    <row r="1225" spans="1:22" x14ac:dyDescent="0.35">
      <c r="A1225" s="20">
        <v>521584</v>
      </c>
      <c r="B1225" s="1" t="s">
        <v>1174</v>
      </c>
      <c r="C1225" s="19" t="s">
        <v>217</v>
      </c>
      <c r="D1225" s="2">
        <v>280</v>
      </c>
      <c r="E1225" s="2">
        <v>175</v>
      </c>
      <c r="F1225" s="2">
        <v>0</v>
      </c>
      <c r="G1225" s="2">
        <v>455</v>
      </c>
      <c r="H1225" s="19" t="s">
        <v>181</v>
      </c>
      <c r="I1225" s="4">
        <v>2023</v>
      </c>
      <c r="J1225" s="4">
        <v>10</v>
      </c>
      <c r="K1225" s="21">
        <v>10</v>
      </c>
      <c r="L1225" s="1" t="s">
        <v>1608</v>
      </c>
      <c r="M1225" s="19" t="s">
        <v>1609</v>
      </c>
      <c r="N1225" s="4">
        <v>5</v>
      </c>
      <c r="O1225" s="4">
        <v>1</v>
      </c>
      <c r="P1225" s="5">
        <v>45040</v>
      </c>
      <c r="Q1225" s="25">
        <f>VLOOKUP(H1225,'[2]FDC1 zone Hyp1'!$A$2:$Y$43,24,0)</f>
        <v>58.01</v>
      </c>
      <c r="R1225" s="25">
        <f>VLOOKUP(H1225,'[2]FDC2 zone Hyp2'!$A$2:$AA$43,24,0)</f>
        <v>62.43</v>
      </c>
      <c r="S1225" s="25">
        <f>VLOOKUP(H1225,'[2]FDC1 Hyp3 taxeha1'!$A$1:$AA$43,27,0)</f>
        <v>0</v>
      </c>
      <c r="T1225" s="26">
        <f t="shared" si="73"/>
        <v>580.1</v>
      </c>
      <c r="U1225" s="26">
        <f t="shared" si="76"/>
        <v>624.29999999999995</v>
      </c>
      <c r="V1225" s="26">
        <f t="shared" si="77"/>
        <v>0</v>
      </c>
    </row>
    <row r="1226" spans="1:22" x14ac:dyDescent="0.35">
      <c r="A1226" s="20">
        <v>521585</v>
      </c>
      <c r="B1226" s="1" t="s">
        <v>1308</v>
      </c>
      <c r="C1226" s="19" t="s">
        <v>474</v>
      </c>
      <c r="D1226" s="2">
        <v>201.21</v>
      </c>
      <c r="E1226" s="2">
        <v>85.86</v>
      </c>
      <c r="F1226" s="2">
        <v>0</v>
      </c>
      <c r="G1226" s="2">
        <v>287.07</v>
      </c>
      <c r="H1226" s="19" t="s">
        <v>111</v>
      </c>
      <c r="I1226" s="4">
        <v>2023</v>
      </c>
      <c r="J1226" s="4">
        <v>3</v>
      </c>
      <c r="K1226" s="21">
        <v>3</v>
      </c>
      <c r="L1226" s="1" t="s">
        <v>1608</v>
      </c>
      <c r="M1226" s="19" t="s">
        <v>1609</v>
      </c>
      <c r="N1226" s="4">
        <v>1</v>
      </c>
      <c r="O1226" s="4">
        <v>1</v>
      </c>
      <c r="P1226" s="5">
        <v>45040</v>
      </c>
      <c r="Q1226" s="25">
        <f>VLOOKUP(H1226,'[2]FDC1 zone Hyp1'!$A$2:$Y$43,24,0)</f>
        <v>83.82</v>
      </c>
      <c r="R1226" s="25">
        <f>VLOOKUP(H1226,'[2]FDC2 zone Hyp2'!$A$2:$AA$43,24,0)</f>
        <v>88.42</v>
      </c>
      <c r="S1226" s="25">
        <f>VLOOKUP(H1226,'[2]FDC1 Hyp3 taxeha1'!$A$1:$AA$43,27,0)</f>
        <v>0</v>
      </c>
      <c r="T1226" s="26">
        <f t="shared" si="73"/>
        <v>251.45999999999998</v>
      </c>
      <c r="U1226" s="26">
        <f t="shared" si="76"/>
        <v>265.26</v>
      </c>
      <c r="V1226" s="26">
        <f t="shared" si="77"/>
        <v>0</v>
      </c>
    </row>
    <row r="1227" spans="1:22" x14ac:dyDescent="0.35">
      <c r="A1227" s="20">
        <v>521586</v>
      </c>
      <c r="B1227" s="1" t="s">
        <v>497</v>
      </c>
      <c r="C1227" s="19" t="s">
        <v>27</v>
      </c>
      <c r="D1227" s="2">
        <v>0</v>
      </c>
      <c r="E1227" s="2">
        <v>347</v>
      </c>
      <c r="F1227" s="2">
        <v>0</v>
      </c>
      <c r="G1227" s="2">
        <v>347</v>
      </c>
      <c r="H1227" s="19" t="s">
        <v>111</v>
      </c>
      <c r="I1227" s="4">
        <v>2023</v>
      </c>
      <c r="J1227" s="4">
        <v>30</v>
      </c>
      <c r="K1227" s="21">
        <v>34</v>
      </c>
      <c r="L1227" s="1" t="s">
        <v>1608</v>
      </c>
      <c r="M1227" s="19" t="s">
        <v>1609</v>
      </c>
      <c r="N1227" s="4">
        <v>26</v>
      </c>
      <c r="O1227" s="4">
        <v>1</v>
      </c>
      <c r="P1227" s="5">
        <v>45040</v>
      </c>
      <c r="Q1227" s="25">
        <f>VLOOKUP(H1227,'[2]FDC1 zone Hyp1'!$A$2:$Y$43,24,0)</f>
        <v>83.82</v>
      </c>
      <c r="R1227" s="25">
        <f>VLOOKUP(H1227,'[2]FDC2 zone Hyp2'!$A$2:$AA$43,24,0)</f>
        <v>88.42</v>
      </c>
      <c r="S1227" s="25">
        <f>VLOOKUP(H1227,'[2]FDC1 Hyp3 taxeha1'!$A$1:$AA$43,27,0)</f>
        <v>0</v>
      </c>
      <c r="T1227" s="26">
        <f t="shared" si="73"/>
        <v>2849.8799999999997</v>
      </c>
      <c r="U1227" s="26">
        <f t="shared" si="76"/>
        <v>3006.28</v>
      </c>
      <c r="V1227" s="26">
        <f t="shared" si="77"/>
        <v>0</v>
      </c>
    </row>
    <row r="1228" spans="1:22" x14ac:dyDescent="0.35">
      <c r="A1228" s="20">
        <v>521588</v>
      </c>
      <c r="B1228" s="1" t="s">
        <v>1333</v>
      </c>
      <c r="C1228" s="19" t="s">
        <v>504</v>
      </c>
      <c r="D1228" s="2">
        <v>84.01</v>
      </c>
      <c r="E1228" s="2">
        <v>123.37</v>
      </c>
      <c r="F1228" s="2">
        <v>0</v>
      </c>
      <c r="G1228" s="2">
        <v>207.38</v>
      </c>
      <c r="H1228" s="19" t="s">
        <v>492</v>
      </c>
      <c r="I1228" s="4">
        <v>2023</v>
      </c>
      <c r="J1228" s="4">
        <v>3</v>
      </c>
      <c r="K1228" s="21">
        <v>3</v>
      </c>
      <c r="L1228" s="1" t="s">
        <v>1608</v>
      </c>
      <c r="M1228" s="19" t="s">
        <v>1609</v>
      </c>
      <c r="N1228" s="4">
        <v>2</v>
      </c>
      <c r="O1228" s="4">
        <v>1</v>
      </c>
      <c r="P1228" s="5">
        <v>45040</v>
      </c>
      <c r="Q1228" s="25">
        <f>VLOOKUP(H1228,'[2]FDC1 zone Hyp1'!$A$2:$Y$43,24,0)</f>
        <v>96.97</v>
      </c>
      <c r="R1228" s="25">
        <f>VLOOKUP(H1228,'[2]FDC2 zone Hyp2'!$A$2:$AA$43,24,0)</f>
        <v>101.32</v>
      </c>
      <c r="S1228" s="25">
        <f>VLOOKUP(H1228,'[2]FDC1 Hyp3 taxeha1'!$A$1:$AA$43,27,0)</f>
        <v>0</v>
      </c>
      <c r="T1228" s="26">
        <f t="shared" si="73"/>
        <v>290.90999999999997</v>
      </c>
      <c r="U1228" s="26">
        <f t="shared" si="76"/>
        <v>303.95999999999998</v>
      </c>
      <c r="V1228" s="26">
        <f t="shared" si="77"/>
        <v>0</v>
      </c>
    </row>
    <row r="1229" spans="1:22" x14ac:dyDescent="0.35">
      <c r="A1229" s="20">
        <v>521589</v>
      </c>
      <c r="B1229" s="1" t="s">
        <v>1174</v>
      </c>
      <c r="C1229" s="19" t="s">
        <v>210</v>
      </c>
      <c r="D1229" s="2">
        <v>124.42</v>
      </c>
      <c r="E1229" s="2">
        <v>316.57</v>
      </c>
      <c r="F1229" s="2">
        <v>0</v>
      </c>
      <c r="G1229" s="2">
        <v>440.99</v>
      </c>
      <c r="H1229" s="19" t="s">
        <v>181</v>
      </c>
      <c r="I1229" s="4">
        <v>2023</v>
      </c>
      <c r="J1229" s="4">
        <v>10</v>
      </c>
      <c r="K1229" s="21">
        <v>10</v>
      </c>
      <c r="L1229" s="1" t="s">
        <v>1608</v>
      </c>
      <c r="M1229" s="19" t="s">
        <v>1609</v>
      </c>
      <c r="N1229" s="4">
        <v>8</v>
      </c>
      <c r="O1229" s="4">
        <v>1</v>
      </c>
      <c r="P1229" s="5">
        <v>45040</v>
      </c>
      <c r="Q1229" s="25">
        <f>VLOOKUP(H1229,'[2]FDC1 zone Hyp1'!$A$2:$Y$43,24,0)</f>
        <v>58.01</v>
      </c>
      <c r="R1229" s="25">
        <f>VLOOKUP(H1229,'[2]FDC2 zone Hyp2'!$A$2:$AA$43,24,0)</f>
        <v>62.43</v>
      </c>
      <c r="S1229" s="25">
        <f>VLOOKUP(H1229,'[2]FDC1 Hyp3 taxeha1'!$A$1:$AA$43,27,0)</f>
        <v>0</v>
      </c>
      <c r="T1229" s="26">
        <f t="shared" si="73"/>
        <v>580.1</v>
      </c>
      <c r="U1229" s="26">
        <f t="shared" si="76"/>
        <v>624.29999999999995</v>
      </c>
      <c r="V1229" s="26">
        <f t="shared" si="77"/>
        <v>0</v>
      </c>
    </row>
    <row r="1230" spans="1:22" customFormat="1" hidden="1" x14ac:dyDescent="0.35">
      <c r="A1230" s="3"/>
      <c r="B1230" s="1" t="s">
        <v>1242</v>
      </c>
      <c r="C1230" s="1"/>
      <c r="D1230" s="2">
        <v>1.0900000000000001</v>
      </c>
      <c r="E1230" s="2">
        <v>98.75</v>
      </c>
      <c r="F1230" s="2">
        <v>0</v>
      </c>
      <c r="G1230" s="2">
        <v>99.84</v>
      </c>
      <c r="H1230" s="1"/>
      <c r="I1230" s="4">
        <v>2023</v>
      </c>
      <c r="J1230" s="4">
        <v>12</v>
      </c>
      <c r="K1230" s="4"/>
      <c r="L1230" s="1"/>
      <c r="M1230" s="1"/>
      <c r="N1230" s="4"/>
      <c r="O1230" s="4"/>
      <c r="P1230" s="5"/>
    </row>
    <row r="1231" spans="1:22" customFormat="1" hidden="1" x14ac:dyDescent="0.35">
      <c r="A1231" s="3"/>
      <c r="B1231" s="1" t="s">
        <v>1242</v>
      </c>
      <c r="C1231" s="1"/>
      <c r="D1231" s="2">
        <v>1.0900000000000001</v>
      </c>
      <c r="E1231" s="2">
        <v>98.75</v>
      </c>
      <c r="F1231" s="2">
        <v>0</v>
      </c>
      <c r="G1231" s="2">
        <v>99.84</v>
      </c>
      <c r="H1231" s="1"/>
      <c r="I1231" s="4">
        <v>2023</v>
      </c>
      <c r="J1231" s="4">
        <v>8</v>
      </c>
      <c r="K1231" s="4"/>
      <c r="L1231" s="1"/>
      <c r="M1231" s="1"/>
      <c r="N1231" s="4"/>
      <c r="O1231" s="4"/>
      <c r="P1231" s="5"/>
    </row>
    <row r="1232" spans="1:22" customFormat="1" hidden="1" x14ac:dyDescent="0.35">
      <c r="A1232" s="3"/>
      <c r="B1232" s="1" t="s">
        <v>1242</v>
      </c>
      <c r="C1232" s="1"/>
      <c r="D1232" s="2">
        <v>1.0900000000000001</v>
      </c>
      <c r="E1232" s="2">
        <v>98.75</v>
      </c>
      <c r="F1232" s="2">
        <v>0</v>
      </c>
      <c r="G1232" s="2">
        <v>99.84</v>
      </c>
      <c r="H1232" s="1"/>
      <c r="I1232" s="4">
        <v>2023</v>
      </c>
      <c r="J1232" s="4">
        <v>6</v>
      </c>
      <c r="K1232" s="4"/>
      <c r="L1232" s="1"/>
      <c r="M1232" s="1"/>
      <c r="N1232" s="4"/>
      <c r="O1232" s="4"/>
      <c r="P1232" s="5"/>
    </row>
    <row r="1233" spans="1:22" customFormat="1" hidden="1" x14ac:dyDescent="0.35">
      <c r="A1233" s="3"/>
      <c r="B1233" s="1" t="s">
        <v>1242</v>
      </c>
      <c r="C1233" s="1"/>
      <c r="D1233" s="2">
        <v>1.0900000000000001</v>
      </c>
      <c r="E1233" s="2">
        <v>98.75</v>
      </c>
      <c r="F1233" s="2">
        <v>0</v>
      </c>
      <c r="G1233" s="2">
        <v>99.84</v>
      </c>
      <c r="H1233" s="1"/>
      <c r="I1233" s="4">
        <v>2023</v>
      </c>
      <c r="J1233" s="4">
        <v>40</v>
      </c>
      <c r="K1233" s="4"/>
      <c r="L1233" s="1"/>
      <c r="M1233" s="1"/>
      <c r="N1233" s="4"/>
      <c r="O1233" s="4"/>
      <c r="P1233" s="5"/>
    </row>
    <row r="1234" spans="1:22" customFormat="1" hidden="1" x14ac:dyDescent="0.35">
      <c r="A1234" s="3"/>
      <c r="B1234" s="1" t="s">
        <v>1242</v>
      </c>
      <c r="C1234" s="1"/>
      <c r="D1234" s="2">
        <v>1.0900000000000001</v>
      </c>
      <c r="E1234" s="2">
        <v>98.75</v>
      </c>
      <c r="F1234" s="2">
        <v>0</v>
      </c>
      <c r="G1234" s="2">
        <v>99.84</v>
      </c>
      <c r="H1234" s="1"/>
      <c r="I1234" s="4">
        <v>2023</v>
      </c>
      <c r="J1234" s="4">
        <v>15</v>
      </c>
      <c r="K1234" s="4"/>
      <c r="L1234" s="1"/>
      <c r="M1234" s="1"/>
      <c r="N1234" s="4"/>
      <c r="O1234" s="4"/>
      <c r="P1234" s="5"/>
    </row>
    <row r="1235" spans="1:22" x14ac:dyDescent="0.35">
      <c r="A1235" s="20">
        <v>521591</v>
      </c>
      <c r="B1235" s="1" t="s">
        <v>1420</v>
      </c>
      <c r="C1235" s="19" t="s">
        <v>639</v>
      </c>
      <c r="D1235" s="2">
        <v>67.25</v>
      </c>
      <c r="E1235" s="2">
        <v>20.399999999999999</v>
      </c>
      <c r="F1235" s="2">
        <v>0</v>
      </c>
      <c r="G1235" s="2">
        <v>87.65</v>
      </c>
      <c r="H1235" s="19" t="s">
        <v>683</v>
      </c>
      <c r="I1235" s="4">
        <v>2023</v>
      </c>
      <c r="J1235" s="4">
        <v>1</v>
      </c>
      <c r="K1235" s="21">
        <v>1</v>
      </c>
      <c r="L1235" s="1" t="s">
        <v>1608</v>
      </c>
      <c r="M1235" s="19" t="s">
        <v>1609</v>
      </c>
      <c r="O1235" s="4">
        <v>1</v>
      </c>
      <c r="P1235" s="5">
        <v>45040</v>
      </c>
      <c r="Q1235" s="25">
        <f>VLOOKUP(H1235,'[2]FDC1 zone Hyp1'!$A$2:$Y$43,24,0)</f>
        <v>0</v>
      </c>
      <c r="R1235" s="25">
        <f>VLOOKUP(H1235,'[2]FDC2 zone Hyp2'!$A$2:$AA$43,24,0)</f>
        <v>0</v>
      </c>
      <c r="S1235" s="25">
        <f>VLOOKUP(H1235,'[2]FDC1 Hyp3 taxeha1'!$A$1:$AA$43,27,0)</f>
        <v>0</v>
      </c>
      <c r="T1235" s="26">
        <f t="shared" ref="T1235:T1298" si="78">$K1235*Q1235</f>
        <v>0</v>
      </c>
      <c r="U1235" s="26">
        <f t="shared" ref="U1235:U1298" si="79">$K1235*R1235</f>
        <v>0</v>
      </c>
      <c r="V1235" s="26">
        <f t="shared" ref="V1235:V1298" si="80">$K1235*S1235</f>
        <v>0</v>
      </c>
    </row>
    <row r="1236" spans="1:22" x14ac:dyDescent="0.35">
      <c r="A1236" s="20">
        <v>521592</v>
      </c>
      <c r="B1236" s="1" t="s">
        <v>1588</v>
      </c>
      <c r="C1236" s="19" t="s">
        <v>1596</v>
      </c>
      <c r="D1236" s="2">
        <v>13</v>
      </c>
      <c r="E1236" s="2">
        <v>13.76</v>
      </c>
      <c r="F1236" s="2">
        <v>0</v>
      </c>
      <c r="G1236" s="2">
        <v>26.76</v>
      </c>
      <c r="H1236" s="19" t="s">
        <v>999</v>
      </c>
      <c r="I1236" s="4">
        <v>2023</v>
      </c>
      <c r="J1236" s="4">
        <v>1</v>
      </c>
      <c r="K1236" s="21">
        <v>1</v>
      </c>
      <c r="L1236" s="1" t="s">
        <v>1608</v>
      </c>
      <c r="M1236" s="19" t="s">
        <v>1609</v>
      </c>
      <c r="O1236" s="4">
        <v>1</v>
      </c>
      <c r="P1236" s="5">
        <v>45040</v>
      </c>
      <c r="Q1236" s="25">
        <f>VLOOKUP(H1236,'[2]FDC1 zone Hyp1'!$A$2:$Y$43,24,0)</f>
        <v>15.58</v>
      </c>
      <c r="R1236" s="25">
        <f>VLOOKUP(H1236,'[2]FDC2 zone Hyp2'!$A$2:$AA$43,24,0)</f>
        <v>20.76</v>
      </c>
      <c r="S1236" s="25">
        <f>VLOOKUP(H1236,'[2]FDC1 Hyp3 taxeha1'!$A$1:$AA$43,27,0)</f>
        <v>0</v>
      </c>
      <c r="T1236" s="26">
        <f t="shared" si="78"/>
        <v>15.58</v>
      </c>
      <c r="U1236" s="26">
        <f t="shared" si="79"/>
        <v>20.76</v>
      </c>
      <c r="V1236" s="26">
        <f t="shared" si="80"/>
        <v>0</v>
      </c>
    </row>
    <row r="1237" spans="1:22" x14ac:dyDescent="0.35">
      <c r="A1237" s="20">
        <v>521594</v>
      </c>
      <c r="B1237" s="1" t="s">
        <v>1407</v>
      </c>
      <c r="C1237" s="19" t="s">
        <v>573</v>
      </c>
      <c r="D1237" s="2">
        <v>243.93</v>
      </c>
      <c r="E1237" s="2">
        <v>37.54</v>
      </c>
      <c r="F1237" s="2">
        <v>0</v>
      </c>
      <c r="G1237" s="2">
        <v>281.47000000000003</v>
      </c>
      <c r="H1237" s="19" t="s">
        <v>853</v>
      </c>
      <c r="I1237" s="4">
        <v>2023</v>
      </c>
      <c r="J1237" s="4">
        <v>4</v>
      </c>
      <c r="K1237" s="21">
        <v>4</v>
      </c>
      <c r="L1237" s="1" t="s">
        <v>1608</v>
      </c>
      <c r="M1237" s="19" t="s">
        <v>1609</v>
      </c>
      <c r="N1237" s="4">
        <v>4</v>
      </c>
      <c r="O1237" s="4">
        <v>1</v>
      </c>
      <c r="P1237" s="5">
        <v>45040</v>
      </c>
      <c r="Q1237" s="25">
        <f>VLOOKUP(H1237,'[2]FDC1 zone Hyp1'!$A$2:$Y$43,24,0)</f>
        <v>0</v>
      </c>
      <c r="R1237" s="25">
        <f>VLOOKUP(H1237,'[2]FDC2 zone Hyp2'!$A$2:$AA$43,24,0)</f>
        <v>0</v>
      </c>
      <c r="S1237" s="25">
        <f>VLOOKUP(H1237,'[2]FDC1 Hyp3 taxeha1'!$A$1:$AA$43,27,0)</f>
        <v>0</v>
      </c>
      <c r="T1237" s="26">
        <f t="shared" si="78"/>
        <v>0</v>
      </c>
      <c r="U1237" s="26">
        <f t="shared" si="79"/>
        <v>0</v>
      </c>
      <c r="V1237" s="26">
        <f t="shared" si="80"/>
        <v>0</v>
      </c>
    </row>
    <row r="1238" spans="1:22" x14ac:dyDescent="0.35">
      <c r="A1238" s="20">
        <v>521596</v>
      </c>
      <c r="B1238" s="1" t="s">
        <v>1409</v>
      </c>
      <c r="C1238" s="19" t="s">
        <v>578</v>
      </c>
      <c r="D1238" s="2">
        <v>87.79</v>
      </c>
      <c r="E1238" s="2">
        <v>20.38</v>
      </c>
      <c r="F1238" s="2">
        <v>0</v>
      </c>
      <c r="G1238" s="2">
        <v>108.17</v>
      </c>
      <c r="H1238" s="19" t="s">
        <v>88</v>
      </c>
      <c r="I1238" s="4">
        <v>2023</v>
      </c>
      <c r="J1238" s="4">
        <v>5</v>
      </c>
      <c r="K1238" s="21">
        <v>5</v>
      </c>
      <c r="L1238" s="1" t="s">
        <v>1608</v>
      </c>
      <c r="M1238" s="19" t="s">
        <v>1609</v>
      </c>
      <c r="N1238" s="4">
        <v>4</v>
      </c>
      <c r="O1238" s="4">
        <v>1</v>
      </c>
      <c r="P1238" s="5">
        <v>45040</v>
      </c>
      <c r="Q1238" s="25">
        <f>VLOOKUP(H1238,'[2]FDC1 zone Hyp1'!$A$2:$Y$43,24,0)</f>
        <v>48.63</v>
      </c>
      <c r="R1238" s="25">
        <f>VLOOKUP(H1238,'[2]FDC2 zone Hyp2'!$A$2:$AA$43,24,0)</f>
        <v>53.52</v>
      </c>
      <c r="S1238" s="25">
        <f>VLOOKUP(H1238,'[2]FDC1 Hyp3 taxeha1'!$A$1:$AA$43,27,0)</f>
        <v>0</v>
      </c>
      <c r="T1238" s="26">
        <f t="shared" si="78"/>
        <v>243.15</v>
      </c>
      <c r="U1238" s="26">
        <f t="shared" si="79"/>
        <v>267.60000000000002</v>
      </c>
      <c r="V1238" s="26">
        <f t="shared" si="80"/>
        <v>0</v>
      </c>
    </row>
    <row r="1239" spans="1:22" x14ac:dyDescent="0.35">
      <c r="A1239" s="20">
        <v>521597</v>
      </c>
      <c r="B1239" s="1" t="s">
        <v>1118</v>
      </c>
      <c r="C1239" s="19" t="s">
        <v>84</v>
      </c>
      <c r="D1239" s="2">
        <v>0</v>
      </c>
      <c r="E1239" s="2">
        <v>20.89</v>
      </c>
      <c r="F1239" s="2">
        <v>0</v>
      </c>
      <c r="G1239" s="2">
        <v>20.89</v>
      </c>
      <c r="H1239" s="19" t="s">
        <v>72</v>
      </c>
      <c r="I1239" s="4">
        <v>2023</v>
      </c>
      <c r="J1239" s="4">
        <v>4</v>
      </c>
      <c r="K1239" s="21">
        <v>4</v>
      </c>
      <c r="L1239" s="1" t="s">
        <v>1608</v>
      </c>
      <c r="M1239" s="19" t="s">
        <v>1609</v>
      </c>
      <c r="N1239" s="4">
        <v>3</v>
      </c>
      <c r="O1239" s="4">
        <v>1</v>
      </c>
      <c r="P1239" s="5">
        <v>45040</v>
      </c>
      <c r="Q1239" s="25">
        <f>VLOOKUP(H1239,'[2]FDC1 zone Hyp1'!$A$2:$Y$43,24,0)</f>
        <v>29.56</v>
      </c>
      <c r="R1239" s="25">
        <f>VLOOKUP(H1239,'[2]FDC2 zone Hyp2'!$A$2:$AA$43,24,0)</f>
        <v>33.909999999999997</v>
      </c>
      <c r="S1239" s="25">
        <f>VLOOKUP(H1239,'[2]FDC1 Hyp3 taxeha1'!$A$1:$AA$43,27,0)</f>
        <v>0</v>
      </c>
      <c r="T1239" s="26">
        <f t="shared" si="78"/>
        <v>118.24</v>
      </c>
      <c r="U1239" s="26">
        <f t="shared" si="79"/>
        <v>135.63999999999999</v>
      </c>
      <c r="V1239" s="26">
        <f t="shared" si="80"/>
        <v>0</v>
      </c>
    </row>
    <row r="1240" spans="1:22" x14ac:dyDescent="0.35">
      <c r="A1240" s="20">
        <v>521598</v>
      </c>
      <c r="B1240" s="1" t="s">
        <v>1363</v>
      </c>
      <c r="C1240" s="19" t="s">
        <v>609</v>
      </c>
      <c r="D1240" s="2">
        <v>39.409999999999997</v>
      </c>
      <c r="E1240" s="2">
        <v>2.4300000000000002</v>
      </c>
      <c r="F1240" s="2">
        <v>0</v>
      </c>
      <c r="G1240" s="2">
        <v>41.84</v>
      </c>
      <c r="H1240" s="19" t="s">
        <v>88</v>
      </c>
      <c r="I1240" s="4">
        <v>2023</v>
      </c>
      <c r="J1240" s="4">
        <v>1</v>
      </c>
      <c r="K1240" s="21">
        <v>1</v>
      </c>
      <c r="L1240" s="1" t="s">
        <v>1608</v>
      </c>
      <c r="M1240" s="19" t="s">
        <v>1609</v>
      </c>
      <c r="O1240" s="4">
        <v>1</v>
      </c>
      <c r="P1240" s="5">
        <v>45040</v>
      </c>
      <c r="Q1240" s="25">
        <f>VLOOKUP(H1240,'[2]FDC1 zone Hyp1'!$A$2:$Y$43,24,0)</f>
        <v>48.63</v>
      </c>
      <c r="R1240" s="25">
        <f>VLOOKUP(H1240,'[2]FDC2 zone Hyp2'!$A$2:$AA$43,24,0)</f>
        <v>53.52</v>
      </c>
      <c r="S1240" s="25">
        <f>VLOOKUP(H1240,'[2]FDC1 Hyp3 taxeha1'!$A$1:$AA$43,27,0)</f>
        <v>0</v>
      </c>
      <c r="T1240" s="26">
        <f t="shared" si="78"/>
        <v>48.63</v>
      </c>
      <c r="U1240" s="26">
        <f t="shared" si="79"/>
        <v>53.52</v>
      </c>
      <c r="V1240" s="26">
        <f t="shared" si="80"/>
        <v>0</v>
      </c>
    </row>
    <row r="1241" spans="1:22" x14ac:dyDescent="0.35">
      <c r="A1241" s="20">
        <v>521600</v>
      </c>
      <c r="B1241" s="1" t="s">
        <v>1172</v>
      </c>
      <c r="C1241" s="19" t="s">
        <v>223</v>
      </c>
      <c r="D1241" s="2">
        <v>44.71</v>
      </c>
      <c r="E1241" s="2">
        <v>2.73</v>
      </c>
      <c r="F1241" s="2">
        <v>0</v>
      </c>
      <c r="G1241" s="2">
        <v>47.44</v>
      </c>
      <c r="H1241" s="19" t="s">
        <v>181</v>
      </c>
      <c r="I1241" s="4">
        <v>2023</v>
      </c>
      <c r="J1241" s="4">
        <v>2</v>
      </c>
      <c r="K1241" s="21">
        <v>2</v>
      </c>
      <c r="L1241" s="1" t="s">
        <v>1608</v>
      </c>
      <c r="M1241" s="19" t="s">
        <v>1609</v>
      </c>
      <c r="N1241" s="4">
        <v>1</v>
      </c>
      <c r="O1241" s="4">
        <v>1</v>
      </c>
      <c r="P1241" s="5">
        <v>45040</v>
      </c>
      <c r="Q1241" s="25">
        <f>VLOOKUP(H1241,'[2]FDC1 zone Hyp1'!$A$2:$Y$43,24,0)</f>
        <v>58.01</v>
      </c>
      <c r="R1241" s="25">
        <f>VLOOKUP(H1241,'[2]FDC2 zone Hyp2'!$A$2:$AA$43,24,0)</f>
        <v>62.43</v>
      </c>
      <c r="S1241" s="25">
        <f>VLOOKUP(H1241,'[2]FDC1 Hyp3 taxeha1'!$A$1:$AA$43,27,0)</f>
        <v>0</v>
      </c>
      <c r="T1241" s="26">
        <f t="shared" si="78"/>
        <v>116.02</v>
      </c>
      <c r="U1241" s="26">
        <f t="shared" si="79"/>
        <v>124.86</v>
      </c>
      <c r="V1241" s="26">
        <f t="shared" si="80"/>
        <v>0</v>
      </c>
    </row>
    <row r="1242" spans="1:22" x14ac:dyDescent="0.35">
      <c r="A1242" s="20">
        <v>521602</v>
      </c>
      <c r="B1242" s="1" t="s">
        <v>188</v>
      </c>
      <c r="C1242" s="19" t="s">
        <v>214</v>
      </c>
      <c r="D1242" s="2">
        <v>325.68</v>
      </c>
      <c r="E1242" s="2">
        <v>68.13</v>
      </c>
      <c r="F1242" s="2">
        <v>0</v>
      </c>
      <c r="G1242" s="2">
        <v>393.81</v>
      </c>
      <c r="H1242" s="19" t="s">
        <v>181</v>
      </c>
      <c r="I1242" s="4">
        <v>2023</v>
      </c>
      <c r="J1242" s="4">
        <v>8</v>
      </c>
      <c r="K1242" s="21">
        <v>10</v>
      </c>
      <c r="L1242" s="1" t="s">
        <v>1608</v>
      </c>
      <c r="M1242" s="19" t="s">
        <v>1609</v>
      </c>
      <c r="N1242" s="4">
        <v>9</v>
      </c>
      <c r="O1242" s="4">
        <v>1</v>
      </c>
      <c r="P1242" s="5">
        <v>45040</v>
      </c>
      <c r="Q1242" s="25">
        <f>VLOOKUP(H1242,'[2]FDC1 zone Hyp1'!$A$2:$Y$43,24,0)</f>
        <v>58.01</v>
      </c>
      <c r="R1242" s="25">
        <f>VLOOKUP(H1242,'[2]FDC2 zone Hyp2'!$A$2:$AA$43,24,0)</f>
        <v>62.43</v>
      </c>
      <c r="S1242" s="25">
        <f>VLOOKUP(H1242,'[2]FDC1 Hyp3 taxeha1'!$A$1:$AA$43,27,0)</f>
        <v>0</v>
      </c>
      <c r="T1242" s="26">
        <f t="shared" si="78"/>
        <v>580.1</v>
      </c>
      <c r="U1242" s="26">
        <f t="shared" si="79"/>
        <v>624.29999999999995</v>
      </c>
      <c r="V1242" s="26">
        <f t="shared" si="80"/>
        <v>0</v>
      </c>
    </row>
    <row r="1243" spans="1:22" x14ac:dyDescent="0.35">
      <c r="A1243" s="20">
        <v>521603</v>
      </c>
      <c r="B1243" s="1" t="s">
        <v>1116</v>
      </c>
      <c r="C1243" s="19" t="s">
        <v>80</v>
      </c>
      <c r="D1243" s="2">
        <v>0</v>
      </c>
      <c r="E1243" s="2">
        <v>14.45</v>
      </c>
      <c r="F1243" s="2">
        <v>0</v>
      </c>
      <c r="G1243" s="2">
        <v>14.45</v>
      </c>
      <c r="H1243" s="19" t="s">
        <v>72</v>
      </c>
      <c r="I1243" s="4">
        <v>2023</v>
      </c>
      <c r="J1243" s="4">
        <v>1</v>
      </c>
      <c r="K1243" s="21">
        <v>1</v>
      </c>
      <c r="L1243" s="1" t="s">
        <v>1608</v>
      </c>
      <c r="M1243" s="19" t="s">
        <v>1609</v>
      </c>
      <c r="O1243" s="4">
        <v>1</v>
      </c>
      <c r="P1243" s="5">
        <v>45040</v>
      </c>
      <c r="Q1243" s="25">
        <f>VLOOKUP(H1243,'[2]FDC1 zone Hyp1'!$A$2:$Y$43,24,0)</f>
        <v>29.56</v>
      </c>
      <c r="R1243" s="25">
        <f>VLOOKUP(H1243,'[2]FDC2 zone Hyp2'!$A$2:$AA$43,24,0)</f>
        <v>33.909999999999997</v>
      </c>
      <c r="S1243" s="25">
        <f>VLOOKUP(H1243,'[2]FDC1 Hyp3 taxeha1'!$A$1:$AA$43,27,0)</f>
        <v>0</v>
      </c>
      <c r="T1243" s="26">
        <f t="shared" si="78"/>
        <v>29.56</v>
      </c>
      <c r="U1243" s="26">
        <f t="shared" si="79"/>
        <v>33.909999999999997</v>
      </c>
      <c r="V1243" s="26">
        <f t="shared" si="80"/>
        <v>0</v>
      </c>
    </row>
    <row r="1244" spans="1:22" x14ac:dyDescent="0.35">
      <c r="A1244" s="20">
        <v>521604</v>
      </c>
      <c r="B1244" s="1" t="s">
        <v>105</v>
      </c>
      <c r="C1244" s="19" t="s">
        <v>323</v>
      </c>
      <c r="D1244" s="2">
        <v>198.79</v>
      </c>
      <c r="E1244" s="2">
        <v>36.93</v>
      </c>
      <c r="F1244" s="2">
        <v>0</v>
      </c>
      <c r="G1244" s="2">
        <v>235.72</v>
      </c>
      <c r="H1244" s="19" t="s">
        <v>43</v>
      </c>
      <c r="I1244" s="4">
        <v>2023</v>
      </c>
      <c r="J1244" s="4">
        <v>2</v>
      </c>
      <c r="K1244" s="21">
        <v>2</v>
      </c>
      <c r="L1244" s="1" t="s">
        <v>1608</v>
      </c>
      <c r="M1244" s="19" t="s">
        <v>1609</v>
      </c>
      <c r="O1244" s="4">
        <v>1</v>
      </c>
      <c r="P1244" s="5">
        <v>45040</v>
      </c>
      <c r="Q1244" s="25">
        <f>VLOOKUP(H1244,'[2]FDC1 zone Hyp1'!$A$2:$Y$43,24,0)</f>
        <v>50.56</v>
      </c>
      <c r="R1244" s="25">
        <f>VLOOKUP(H1244,'[2]FDC2 zone Hyp2'!$A$2:$AA$43,24,0)</f>
        <v>54.94</v>
      </c>
      <c r="S1244" s="25">
        <f>VLOOKUP(H1244,'[2]FDC1 Hyp3 taxeha1'!$A$1:$AA$43,27,0)</f>
        <v>0</v>
      </c>
      <c r="T1244" s="26">
        <f t="shared" si="78"/>
        <v>101.12</v>
      </c>
      <c r="U1244" s="26">
        <f t="shared" si="79"/>
        <v>109.88</v>
      </c>
      <c r="V1244" s="26">
        <f t="shared" si="80"/>
        <v>0</v>
      </c>
    </row>
    <row r="1245" spans="1:22" x14ac:dyDescent="0.35">
      <c r="A1245" s="20">
        <v>521610</v>
      </c>
      <c r="B1245" s="1" t="s">
        <v>1462</v>
      </c>
      <c r="C1245" s="19" t="s">
        <v>1466</v>
      </c>
      <c r="D1245" s="2">
        <v>8.44</v>
      </c>
      <c r="E1245" s="2">
        <v>17.989999999999998</v>
      </c>
      <c r="F1245" s="2">
        <v>0</v>
      </c>
      <c r="G1245" s="2">
        <v>26.43</v>
      </c>
      <c r="H1245" s="19" t="s">
        <v>725</v>
      </c>
      <c r="I1245" s="4">
        <v>2023</v>
      </c>
      <c r="J1245" s="4">
        <v>0</v>
      </c>
      <c r="K1245" s="21">
        <v>1</v>
      </c>
      <c r="L1245" s="1" t="s">
        <v>1608</v>
      </c>
      <c r="M1245" s="19" t="s">
        <v>1609</v>
      </c>
      <c r="O1245" s="4">
        <v>1</v>
      </c>
      <c r="P1245" s="5">
        <v>45040</v>
      </c>
      <c r="Q1245" s="25">
        <f>VLOOKUP(H1245,'[2]FDC1 zone Hyp1'!$A$2:$Y$43,24,0)</f>
        <v>0</v>
      </c>
      <c r="R1245" s="25">
        <f>VLOOKUP(H1245,'[2]FDC2 zone Hyp2'!$A$2:$AA$43,24,0)</f>
        <v>0</v>
      </c>
      <c r="S1245" s="25">
        <f>VLOOKUP(H1245,'[2]FDC1 Hyp3 taxeha1'!$A$1:$AA$43,27,0)</f>
        <v>0</v>
      </c>
      <c r="T1245" s="26">
        <f t="shared" si="78"/>
        <v>0</v>
      </c>
      <c r="U1245" s="26">
        <f t="shared" si="79"/>
        <v>0</v>
      </c>
      <c r="V1245" s="26">
        <f t="shared" si="80"/>
        <v>0</v>
      </c>
    </row>
    <row r="1246" spans="1:22" x14ac:dyDescent="0.35">
      <c r="A1246" s="20">
        <v>521611</v>
      </c>
      <c r="B1246" s="1" t="s">
        <v>1352</v>
      </c>
      <c r="C1246" s="19" t="s">
        <v>514</v>
      </c>
      <c r="D1246" s="2">
        <v>59.75</v>
      </c>
      <c r="E1246" s="2">
        <v>2.1</v>
      </c>
      <c r="F1246" s="2">
        <v>0</v>
      </c>
      <c r="G1246" s="2">
        <v>61.85</v>
      </c>
      <c r="H1246" s="19" t="s">
        <v>492</v>
      </c>
      <c r="I1246" s="4">
        <v>2023</v>
      </c>
      <c r="J1246" s="4">
        <v>1</v>
      </c>
      <c r="K1246" s="21">
        <v>1</v>
      </c>
      <c r="L1246" s="1" t="s">
        <v>1608</v>
      </c>
      <c r="M1246" s="19" t="s">
        <v>1609</v>
      </c>
      <c r="O1246" s="4">
        <v>1</v>
      </c>
      <c r="P1246" s="5">
        <v>45040</v>
      </c>
      <c r="Q1246" s="25">
        <f>VLOOKUP(H1246,'[2]FDC1 zone Hyp1'!$A$2:$Y$43,24,0)</f>
        <v>96.97</v>
      </c>
      <c r="R1246" s="25">
        <f>VLOOKUP(H1246,'[2]FDC2 zone Hyp2'!$A$2:$AA$43,24,0)</f>
        <v>101.32</v>
      </c>
      <c r="S1246" s="25">
        <f>VLOOKUP(H1246,'[2]FDC1 Hyp3 taxeha1'!$A$1:$AA$43,27,0)</f>
        <v>0</v>
      </c>
      <c r="T1246" s="26">
        <f t="shared" si="78"/>
        <v>96.97</v>
      </c>
      <c r="U1246" s="26">
        <f t="shared" si="79"/>
        <v>101.32</v>
      </c>
      <c r="V1246" s="26">
        <f t="shared" si="80"/>
        <v>0</v>
      </c>
    </row>
    <row r="1247" spans="1:22" x14ac:dyDescent="0.35">
      <c r="A1247" s="20">
        <v>521612</v>
      </c>
      <c r="B1247" s="1" t="s">
        <v>1148</v>
      </c>
      <c r="C1247" s="19" t="s">
        <v>148</v>
      </c>
      <c r="D1247" s="2">
        <v>106.94</v>
      </c>
      <c r="E1247" s="2">
        <v>58.38</v>
      </c>
      <c r="F1247" s="2">
        <v>0</v>
      </c>
      <c r="G1247" s="2">
        <v>165.32</v>
      </c>
      <c r="H1247" s="19" t="s">
        <v>88</v>
      </c>
      <c r="I1247" s="4">
        <v>2023</v>
      </c>
      <c r="J1247" s="4">
        <v>4</v>
      </c>
      <c r="K1247" s="21">
        <v>4</v>
      </c>
      <c r="L1247" s="1" t="s">
        <v>1608</v>
      </c>
      <c r="M1247" s="19" t="s">
        <v>1609</v>
      </c>
      <c r="N1247" s="4">
        <v>4</v>
      </c>
      <c r="O1247" s="4">
        <v>1</v>
      </c>
      <c r="P1247" s="5">
        <v>45040</v>
      </c>
      <c r="Q1247" s="25">
        <f>VLOOKUP(H1247,'[2]FDC1 zone Hyp1'!$A$2:$Y$43,24,0)</f>
        <v>48.63</v>
      </c>
      <c r="R1247" s="25">
        <f>VLOOKUP(H1247,'[2]FDC2 zone Hyp2'!$A$2:$AA$43,24,0)</f>
        <v>53.52</v>
      </c>
      <c r="S1247" s="25">
        <f>VLOOKUP(H1247,'[2]FDC1 Hyp3 taxeha1'!$A$1:$AA$43,27,0)</f>
        <v>0</v>
      </c>
      <c r="T1247" s="26">
        <f t="shared" si="78"/>
        <v>194.52</v>
      </c>
      <c r="U1247" s="26">
        <f t="shared" si="79"/>
        <v>214.08</v>
      </c>
      <c r="V1247" s="26">
        <f t="shared" si="80"/>
        <v>0</v>
      </c>
    </row>
    <row r="1248" spans="1:22" x14ac:dyDescent="0.35">
      <c r="A1248" s="20">
        <v>521614</v>
      </c>
      <c r="B1248" s="1" t="s">
        <v>1414</v>
      </c>
      <c r="C1248" s="19" t="s">
        <v>605</v>
      </c>
      <c r="D1248" s="2">
        <v>417.68</v>
      </c>
      <c r="E1248" s="2">
        <v>27.23</v>
      </c>
      <c r="F1248" s="2">
        <v>0</v>
      </c>
      <c r="G1248" s="2">
        <v>444.91</v>
      </c>
      <c r="H1248" s="19" t="s">
        <v>88</v>
      </c>
      <c r="I1248" s="4">
        <v>2023</v>
      </c>
      <c r="J1248" s="4">
        <v>2</v>
      </c>
      <c r="K1248" s="21">
        <v>2</v>
      </c>
      <c r="L1248" s="1" t="s">
        <v>1608</v>
      </c>
      <c r="M1248" s="19" t="s">
        <v>1609</v>
      </c>
      <c r="O1248" s="4">
        <v>1</v>
      </c>
      <c r="P1248" s="5">
        <v>45040</v>
      </c>
      <c r="Q1248" s="25">
        <f>VLOOKUP(H1248,'[2]FDC1 zone Hyp1'!$A$2:$Y$43,24,0)</f>
        <v>48.63</v>
      </c>
      <c r="R1248" s="25">
        <f>VLOOKUP(H1248,'[2]FDC2 zone Hyp2'!$A$2:$AA$43,24,0)</f>
        <v>53.52</v>
      </c>
      <c r="S1248" s="25">
        <f>VLOOKUP(H1248,'[2]FDC1 Hyp3 taxeha1'!$A$1:$AA$43,27,0)</f>
        <v>0</v>
      </c>
      <c r="T1248" s="26">
        <f t="shared" si="78"/>
        <v>97.26</v>
      </c>
      <c r="U1248" s="26">
        <f t="shared" si="79"/>
        <v>107.04</v>
      </c>
      <c r="V1248" s="26">
        <f t="shared" si="80"/>
        <v>0</v>
      </c>
    </row>
    <row r="1249" spans="1:22" x14ac:dyDescent="0.35">
      <c r="A1249" s="20">
        <v>521616</v>
      </c>
      <c r="B1249" s="1" t="s">
        <v>1369</v>
      </c>
      <c r="C1249" s="19" t="s">
        <v>551</v>
      </c>
      <c r="D1249" s="2">
        <v>245.3</v>
      </c>
      <c r="E1249" s="2">
        <v>269.89</v>
      </c>
      <c r="F1249" s="2">
        <v>0</v>
      </c>
      <c r="G1249" s="2">
        <v>515.19000000000005</v>
      </c>
      <c r="H1249" s="19" t="s">
        <v>88</v>
      </c>
      <c r="I1249" s="4">
        <v>2023</v>
      </c>
      <c r="J1249" s="4">
        <v>10</v>
      </c>
      <c r="K1249" s="21">
        <v>10</v>
      </c>
      <c r="L1249" s="1" t="s">
        <v>1608</v>
      </c>
      <c r="M1249" s="19" t="s">
        <v>1609</v>
      </c>
      <c r="N1249" s="4">
        <v>10</v>
      </c>
      <c r="O1249" s="4">
        <v>1</v>
      </c>
      <c r="P1249" s="5">
        <v>45040</v>
      </c>
      <c r="Q1249" s="25">
        <f>VLOOKUP(H1249,'[2]FDC1 zone Hyp1'!$A$2:$Y$43,24,0)</f>
        <v>48.63</v>
      </c>
      <c r="R1249" s="25">
        <f>VLOOKUP(H1249,'[2]FDC2 zone Hyp2'!$A$2:$AA$43,24,0)</f>
        <v>53.52</v>
      </c>
      <c r="S1249" s="25">
        <f>VLOOKUP(H1249,'[2]FDC1 Hyp3 taxeha1'!$A$1:$AA$43,27,0)</f>
        <v>0</v>
      </c>
      <c r="T1249" s="26">
        <f t="shared" si="78"/>
        <v>486.3</v>
      </c>
      <c r="U1249" s="26">
        <f t="shared" si="79"/>
        <v>535.20000000000005</v>
      </c>
      <c r="V1249" s="26">
        <f t="shared" si="80"/>
        <v>0</v>
      </c>
    </row>
    <row r="1250" spans="1:22" x14ac:dyDescent="0.35">
      <c r="A1250" s="20">
        <v>521618</v>
      </c>
      <c r="B1250" s="1" t="s">
        <v>1169</v>
      </c>
      <c r="C1250" s="19" t="s">
        <v>230</v>
      </c>
      <c r="D1250" s="2">
        <v>0</v>
      </c>
      <c r="E1250" s="2">
        <v>47.88</v>
      </c>
      <c r="F1250" s="2">
        <v>0</v>
      </c>
      <c r="G1250" s="2">
        <v>47.88</v>
      </c>
      <c r="H1250" s="19" t="s">
        <v>181</v>
      </c>
      <c r="I1250" s="4">
        <v>2023</v>
      </c>
      <c r="J1250" s="4">
        <v>2</v>
      </c>
      <c r="K1250" s="21">
        <v>2</v>
      </c>
      <c r="L1250" s="1" t="s">
        <v>1608</v>
      </c>
      <c r="M1250" s="19" t="s">
        <v>1609</v>
      </c>
      <c r="N1250" s="4">
        <v>1</v>
      </c>
      <c r="O1250" s="4">
        <v>1</v>
      </c>
      <c r="P1250" s="5">
        <v>45040</v>
      </c>
      <c r="Q1250" s="25">
        <f>VLOOKUP(H1250,'[2]FDC1 zone Hyp1'!$A$2:$Y$43,24,0)</f>
        <v>58.01</v>
      </c>
      <c r="R1250" s="25">
        <f>VLOOKUP(H1250,'[2]FDC2 zone Hyp2'!$A$2:$AA$43,24,0)</f>
        <v>62.43</v>
      </c>
      <c r="S1250" s="25">
        <f>VLOOKUP(H1250,'[2]FDC1 Hyp3 taxeha1'!$A$1:$AA$43,27,0)</f>
        <v>0</v>
      </c>
      <c r="T1250" s="26">
        <f t="shared" si="78"/>
        <v>116.02</v>
      </c>
      <c r="U1250" s="26">
        <f t="shared" si="79"/>
        <v>124.86</v>
      </c>
      <c r="V1250" s="26">
        <f t="shared" si="80"/>
        <v>0</v>
      </c>
    </row>
    <row r="1251" spans="1:22" x14ac:dyDescent="0.35">
      <c r="A1251" s="20">
        <v>521620</v>
      </c>
      <c r="B1251" s="1" t="s">
        <v>1296</v>
      </c>
      <c r="C1251" s="19" t="s">
        <v>1161</v>
      </c>
      <c r="D1251" s="2">
        <v>266.58</v>
      </c>
      <c r="E1251" s="2">
        <v>16.920000000000002</v>
      </c>
      <c r="F1251" s="2">
        <v>0</v>
      </c>
      <c r="G1251" s="2">
        <v>283.5</v>
      </c>
      <c r="H1251" s="19" t="s">
        <v>787</v>
      </c>
      <c r="I1251" s="4">
        <v>2023</v>
      </c>
      <c r="J1251" s="4">
        <v>2</v>
      </c>
      <c r="K1251" s="21">
        <v>2</v>
      </c>
      <c r="L1251" s="1" t="s">
        <v>1608</v>
      </c>
      <c r="M1251" s="19" t="s">
        <v>1609</v>
      </c>
      <c r="N1251" s="4">
        <v>2</v>
      </c>
      <c r="O1251" s="4">
        <v>1</v>
      </c>
      <c r="P1251" s="5">
        <v>45040</v>
      </c>
      <c r="Q1251" s="25">
        <f>VLOOKUP(H1251,'[2]FDC1 zone Hyp1'!$A$2:$Y$43,24,0)</f>
        <v>0</v>
      </c>
      <c r="R1251" s="25">
        <f>VLOOKUP(H1251,'[2]FDC2 zone Hyp2'!$A$2:$AA$43,24,0)</f>
        <v>0</v>
      </c>
      <c r="S1251" s="25">
        <f>VLOOKUP(H1251,'[2]FDC1 Hyp3 taxeha1'!$A$1:$AA$43,27,0)</f>
        <v>0</v>
      </c>
      <c r="T1251" s="26">
        <f t="shared" si="78"/>
        <v>0</v>
      </c>
      <c r="U1251" s="26">
        <f t="shared" si="79"/>
        <v>0</v>
      </c>
      <c r="V1251" s="26">
        <f t="shared" si="80"/>
        <v>0</v>
      </c>
    </row>
    <row r="1252" spans="1:22" x14ac:dyDescent="0.35">
      <c r="A1252" s="20">
        <v>521621</v>
      </c>
      <c r="B1252" s="1" t="s">
        <v>1058</v>
      </c>
      <c r="C1252" s="19" t="s">
        <v>130</v>
      </c>
      <c r="D1252" s="2">
        <v>137.86000000000001</v>
      </c>
      <c r="E1252" s="2">
        <v>36.64</v>
      </c>
      <c r="F1252" s="2">
        <v>0</v>
      </c>
      <c r="G1252" s="2">
        <v>174.5</v>
      </c>
      <c r="H1252" s="19" t="s">
        <v>86</v>
      </c>
      <c r="I1252" s="4">
        <v>2023</v>
      </c>
      <c r="J1252" s="4">
        <v>3</v>
      </c>
      <c r="K1252" s="21">
        <v>3</v>
      </c>
      <c r="L1252" s="1" t="s">
        <v>1608</v>
      </c>
      <c r="M1252" s="19" t="s">
        <v>1609</v>
      </c>
      <c r="N1252" s="4">
        <v>3</v>
      </c>
      <c r="O1252" s="4">
        <v>1</v>
      </c>
      <c r="P1252" s="5">
        <v>45040</v>
      </c>
      <c r="Q1252" s="25">
        <f>VLOOKUP(H1252,'[2]FDC1 zone Hyp1'!$A$2:$Y$43,24,0)</f>
        <v>94.34</v>
      </c>
      <c r="R1252" s="25">
        <f>VLOOKUP(H1252,'[2]FDC2 zone Hyp2'!$A$2:$AA$43,24,0)</f>
        <v>98.85</v>
      </c>
      <c r="S1252" s="25">
        <f>VLOOKUP(H1252,'[2]FDC1 Hyp3 taxeha1'!$A$1:$AA$43,27,0)</f>
        <v>0</v>
      </c>
      <c r="T1252" s="26">
        <f t="shared" si="78"/>
        <v>283.02</v>
      </c>
      <c r="U1252" s="26">
        <f t="shared" si="79"/>
        <v>296.54999999999995</v>
      </c>
      <c r="V1252" s="26">
        <f t="shared" si="80"/>
        <v>0</v>
      </c>
    </row>
    <row r="1253" spans="1:22" x14ac:dyDescent="0.35">
      <c r="A1253" s="20">
        <v>521623</v>
      </c>
      <c r="B1253" s="1" t="s">
        <v>1201</v>
      </c>
      <c r="C1253" s="19" t="s">
        <v>254</v>
      </c>
      <c r="D1253" s="2">
        <v>0</v>
      </c>
      <c r="E1253" s="2">
        <v>71.209999999999994</v>
      </c>
      <c r="F1253" s="2">
        <v>0</v>
      </c>
      <c r="G1253" s="2">
        <v>71.209999999999994</v>
      </c>
      <c r="H1253" s="19" t="s">
        <v>181</v>
      </c>
      <c r="I1253" s="4">
        <v>2023</v>
      </c>
      <c r="J1253" s="4">
        <v>4</v>
      </c>
      <c r="K1253" s="21">
        <v>5</v>
      </c>
      <c r="L1253" s="1" t="s">
        <v>1608</v>
      </c>
      <c r="M1253" s="19" t="s">
        <v>1609</v>
      </c>
      <c r="N1253" s="4">
        <v>4</v>
      </c>
      <c r="O1253" s="4">
        <v>1</v>
      </c>
      <c r="P1253" s="5">
        <v>45040</v>
      </c>
      <c r="Q1253" s="25">
        <f>VLOOKUP(H1253,'[2]FDC1 zone Hyp1'!$A$2:$Y$43,24,0)</f>
        <v>58.01</v>
      </c>
      <c r="R1253" s="25">
        <f>VLOOKUP(H1253,'[2]FDC2 zone Hyp2'!$A$2:$AA$43,24,0)</f>
        <v>62.43</v>
      </c>
      <c r="S1253" s="25">
        <f>VLOOKUP(H1253,'[2]FDC1 Hyp3 taxeha1'!$A$1:$AA$43,27,0)</f>
        <v>0</v>
      </c>
      <c r="T1253" s="26">
        <f t="shared" si="78"/>
        <v>290.05</v>
      </c>
      <c r="U1253" s="26">
        <f t="shared" si="79"/>
        <v>312.14999999999998</v>
      </c>
      <c r="V1253" s="26">
        <f t="shared" si="80"/>
        <v>0</v>
      </c>
    </row>
    <row r="1254" spans="1:22" x14ac:dyDescent="0.35">
      <c r="A1254" s="20">
        <v>521624</v>
      </c>
      <c r="B1254" s="1" t="s">
        <v>1147</v>
      </c>
      <c r="C1254" s="19" t="s">
        <v>141</v>
      </c>
      <c r="D1254" s="2">
        <v>33.200000000000003</v>
      </c>
      <c r="E1254" s="2">
        <v>10</v>
      </c>
      <c r="F1254" s="2">
        <v>0</v>
      </c>
      <c r="G1254" s="2">
        <v>43.2</v>
      </c>
      <c r="H1254" s="19" t="s">
        <v>86</v>
      </c>
      <c r="I1254" s="4">
        <v>2023</v>
      </c>
      <c r="J1254" s="4">
        <v>1</v>
      </c>
      <c r="K1254" s="21">
        <v>1</v>
      </c>
      <c r="L1254" s="1" t="s">
        <v>1608</v>
      </c>
      <c r="M1254" s="19" t="s">
        <v>1609</v>
      </c>
      <c r="O1254" s="4">
        <v>1</v>
      </c>
      <c r="P1254" s="5">
        <v>45040</v>
      </c>
      <c r="Q1254" s="25">
        <f>VLOOKUP(H1254,'[2]FDC1 zone Hyp1'!$A$2:$Y$43,24,0)</f>
        <v>94.34</v>
      </c>
      <c r="R1254" s="25">
        <f>VLOOKUP(H1254,'[2]FDC2 zone Hyp2'!$A$2:$AA$43,24,0)</f>
        <v>98.85</v>
      </c>
      <c r="S1254" s="25">
        <f>VLOOKUP(H1254,'[2]FDC1 Hyp3 taxeha1'!$A$1:$AA$43,27,0)</f>
        <v>0</v>
      </c>
      <c r="T1254" s="26">
        <f t="shared" si="78"/>
        <v>94.34</v>
      </c>
      <c r="U1254" s="26">
        <f t="shared" si="79"/>
        <v>98.85</v>
      </c>
      <c r="V1254" s="26">
        <f t="shared" si="80"/>
        <v>0</v>
      </c>
    </row>
    <row r="1255" spans="1:22" x14ac:dyDescent="0.35">
      <c r="A1255" s="20">
        <v>521625</v>
      </c>
      <c r="B1255" s="1" t="s">
        <v>1250</v>
      </c>
      <c r="C1255" s="19" t="s">
        <v>318</v>
      </c>
      <c r="D1255" s="2">
        <v>115.04</v>
      </c>
      <c r="E1255" s="2">
        <v>174.87</v>
      </c>
      <c r="F1255" s="2">
        <v>0</v>
      </c>
      <c r="G1255" s="2">
        <v>289.91000000000003</v>
      </c>
      <c r="H1255" s="19" t="s">
        <v>43</v>
      </c>
      <c r="I1255" s="4">
        <v>2023</v>
      </c>
      <c r="J1255" s="4">
        <v>10</v>
      </c>
      <c r="K1255" s="21">
        <v>10</v>
      </c>
      <c r="L1255" s="1" t="s">
        <v>1608</v>
      </c>
      <c r="M1255" s="19" t="s">
        <v>1609</v>
      </c>
      <c r="N1255" s="4">
        <v>10</v>
      </c>
      <c r="O1255" s="4">
        <v>1</v>
      </c>
      <c r="P1255" s="5">
        <v>45040</v>
      </c>
      <c r="Q1255" s="25">
        <f>VLOOKUP(H1255,'[2]FDC1 zone Hyp1'!$A$2:$Y$43,24,0)</f>
        <v>50.56</v>
      </c>
      <c r="R1255" s="25">
        <f>VLOOKUP(H1255,'[2]FDC2 zone Hyp2'!$A$2:$AA$43,24,0)</f>
        <v>54.94</v>
      </c>
      <c r="S1255" s="25">
        <f>VLOOKUP(H1255,'[2]FDC1 Hyp3 taxeha1'!$A$1:$AA$43,27,0)</f>
        <v>0</v>
      </c>
      <c r="T1255" s="26">
        <f t="shared" si="78"/>
        <v>505.6</v>
      </c>
      <c r="U1255" s="26">
        <f t="shared" si="79"/>
        <v>549.4</v>
      </c>
      <c r="V1255" s="26">
        <f t="shared" si="80"/>
        <v>0</v>
      </c>
    </row>
    <row r="1256" spans="1:22" x14ac:dyDescent="0.35">
      <c r="A1256" s="20">
        <v>521626</v>
      </c>
      <c r="B1256" s="1" t="s">
        <v>1312</v>
      </c>
      <c r="C1256" s="19" t="s">
        <v>443</v>
      </c>
      <c r="D1256" s="2">
        <v>0</v>
      </c>
      <c r="E1256" s="2">
        <v>102.68</v>
      </c>
      <c r="F1256" s="2">
        <v>0</v>
      </c>
      <c r="G1256" s="2">
        <v>102.68</v>
      </c>
      <c r="H1256" s="19" t="s">
        <v>111</v>
      </c>
      <c r="I1256" s="4">
        <v>2023</v>
      </c>
      <c r="J1256" s="4">
        <v>4</v>
      </c>
      <c r="K1256" s="21">
        <v>4</v>
      </c>
      <c r="L1256" s="1" t="s">
        <v>1608</v>
      </c>
      <c r="M1256" s="19" t="s">
        <v>1609</v>
      </c>
      <c r="N1256" s="4">
        <v>3</v>
      </c>
      <c r="O1256" s="4">
        <v>1</v>
      </c>
      <c r="P1256" s="5">
        <v>45040</v>
      </c>
      <c r="Q1256" s="25">
        <f>VLOOKUP(H1256,'[2]FDC1 zone Hyp1'!$A$2:$Y$43,24,0)</f>
        <v>83.82</v>
      </c>
      <c r="R1256" s="25">
        <f>VLOOKUP(H1256,'[2]FDC2 zone Hyp2'!$A$2:$AA$43,24,0)</f>
        <v>88.42</v>
      </c>
      <c r="S1256" s="25">
        <f>VLOOKUP(H1256,'[2]FDC1 Hyp3 taxeha1'!$A$1:$AA$43,27,0)</f>
        <v>0</v>
      </c>
      <c r="T1256" s="26">
        <f t="shared" si="78"/>
        <v>335.28</v>
      </c>
      <c r="U1256" s="26">
        <f t="shared" si="79"/>
        <v>353.68</v>
      </c>
      <c r="V1256" s="26">
        <f t="shared" si="80"/>
        <v>0</v>
      </c>
    </row>
    <row r="1257" spans="1:22" x14ac:dyDescent="0.35">
      <c r="A1257" s="20">
        <v>521627</v>
      </c>
      <c r="B1257" s="1" t="s">
        <v>1289</v>
      </c>
      <c r="C1257" s="19" t="s">
        <v>983</v>
      </c>
      <c r="D1257" s="2">
        <v>3.83</v>
      </c>
      <c r="E1257" s="2">
        <v>9.58</v>
      </c>
      <c r="F1257" s="2">
        <v>0</v>
      </c>
      <c r="G1257" s="2">
        <v>13.41</v>
      </c>
      <c r="H1257" s="19" t="s">
        <v>980</v>
      </c>
      <c r="I1257" s="4">
        <v>2023</v>
      </c>
      <c r="J1257" s="4">
        <v>4</v>
      </c>
      <c r="K1257" s="21">
        <v>4</v>
      </c>
      <c r="L1257" s="1" t="s">
        <v>1608</v>
      </c>
      <c r="M1257" s="19" t="s">
        <v>1609</v>
      </c>
      <c r="N1257" s="4">
        <v>3</v>
      </c>
      <c r="O1257" s="4">
        <v>1</v>
      </c>
      <c r="P1257" s="5">
        <v>45040</v>
      </c>
      <c r="Q1257" s="25">
        <f>VLOOKUP(H1257,'[2]FDC1 zone Hyp1'!$A$2:$Y$43,24,0)</f>
        <v>0</v>
      </c>
      <c r="R1257" s="25">
        <f>VLOOKUP(H1257,'[2]FDC2 zone Hyp2'!$A$2:$AA$43,24,0)</f>
        <v>0</v>
      </c>
      <c r="S1257" s="25">
        <f>VLOOKUP(H1257,'[2]FDC1 Hyp3 taxeha1'!$A$1:$AA$43,27,0)</f>
        <v>0</v>
      </c>
      <c r="T1257" s="26">
        <f t="shared" si="78"/>
        <v>0</v>
      </c>
      <c r="U1257" s="26">
        <f t="shared" si="79"/>
        <v>0</v>
      </c>
      <c r="V1257" s="26">
        <f t="shared" si="80"/>
        <v>0</v>
      </c>
    </row>
    <row r="1258" spans="1:22" x14ac:dyDescent="0.35">
      <c r="A1258" s="20">
        <v>521628</v>
      </c>
      <c r="B1258" s="1" t="s">
        <v>1430</v>
      </c>
      <c r="C1258" s="19" t="s">
        <v>647</v>
      </c>
      <c r="D1258" s="2">
        <v>75.66</v>
      </c>
      <c r="E1258" s="2">
        <v>4.09</v>
      </c>
      <c r="F1258" s="2">
        <v>0</v>
      </c>
      <c r="G1258" s="2">
        <v>79.75</v>
      </c>
      <c r="H1258" s="19" t="s">
        <v>643</v>
      </c>
      <c r="I1258" s="4">
        <v>2023</v>
      </c>
      <c r="J1258" s="4">
        <v>3</v>
      </c>
      <c r="K1258" s="21">
        <v>3</v>
      </c>
      <c r="L1258" s="1" t="s">
        <v>1608</v>
      </c>
      <c r="M1258" s="19" t="s">
        <v>1609</v>
      </c>
      <c r="N1258" s="4">
        <v>3</v>
      </c>
      <c r="O1258" s="4">
        <v>1</v>
      </c>
      <c r="P1258" s="5">
        <v>45040</v>
      </c>
      <c r="Q1258" s="25">
        <f>VLOOKUP(H1258,'[2]FDC1 zone Hyp1'!$A$2:$Y$43,24,0)</f>
        <v>86.94</v>
      </c>
      <c r="R1258" s="25">
        <f>VLOOKUP(H1258,'[2]FDC2 zone Hyp2'!$A$2:$AA$43,24,0)</f>
        <v>90.88</v>
      </c>
      <c r="S1258" s="25">
        <f>VLOOKUP(H1258,'[2]FDC1 Hyp3 taxeha1'!$A$1:$AA$43,27,0)</f>
        <v>0</v>
      </c>
      <c r="T1258" s="26">
        <f t="shared" si="78"/>
        <v>260.82</v>
      </c>
      <c r="U1258" s="26">
        <f t="shared" si="79"/>
        <v>272.64</v>
      </c>
      <c r="V1258" s="26">
        <f t="shared" si="80"/>
        <v>0</v>
      </c>
    </row>
    <row r="1259" spans="1:22" x14ac:dyDescent="0.35">
      <c r="A1259" s="20">
        <v>521629</v>
      </c>
      <c r="B1259" s="1" t="s">
        <v>1341</v>
      </c>
      <c r="C1259" s="19" t="s">
        <v>505</v>
      </c>
      <c r="D1259" s="2">
        <v>101.11</v>
      </c>
      <c r="E1259" s="2">
        <v>34.520000000000003</v>
      </c>
      <c r="F1259" s="2">
        <v>0</v>
      </c>
      <c r="G1259" s="2">
        <v>135.63</v>
      </c>
      <c r="H1259" s="19" t="s">
        <v>492</v>
      </c>
      <c r="I1259" s="4">
        <v>2023</v>
      </c>
      <c r="J1259" s="4">
        <v>3</v>
      </c>
      <c r="K1259" s="21">
        <v>4</v>
      </c>
      <c r="L1259" s="1" t="s">
        <v>1608</v>
      </c>
      <c r="M1259" s="19" t="s">
        <v>1609</v>
      </c>
      <c r="N1259" s="4">
        <v>3</v>
      </c>
      <c r="O1259" s="4">
        <v>1</v>
      </c>
      <c r="P1259" s="5">
        <v>45040</v>
      </c>
      <c r="Q1259" s="25">
        <f>VLOOKUP(H1259,'[2]FDC1 zone Hyp1'!$A$2:$Y$43,24,0)</f>
        <v>96.97</v>
      </c>
      <c r="R1259" s="25">
        <f>VLOOKUP(H1259,'[2]FDC2 zone Hyp2'!$A$2:$AA$43,24,0)</f>
        <v>101.32</v>
      </c>
      <c r="S1259" s="25">
        <f>VLOOKUP(H1259,'[2]FDC1 Hyp3 taxeha1'!$A$1:$AA$43,27,0)</f>
        <v>0</v>
      </c>
      <c r="T1259" s="26">
        <f t="shared" si="78"/>
        <v>387.88</v>
      </c>
      <c r="U1259" s="26">
        <f t="shared" si="79"/>
        <v>405.28</v>
      </c>
      <c r="V1259" s="26">
        <f t="shared" si="80"/>
        <v>0</v>
      </c>
    </row>
    <row r="1260" spans="1:22" x14ac:dyDescent="0.35">
      <c r="A1260" s="20">
        <v>521630</v>
      </c>
      <c r="B1260" s="1" t="s">
        <v>1343</v>
      </c>
      <c r="C1260" s="19" t="s">
        <v>524</v>
      </c>
      <c r="D1260" s="2">
        <v>324.02999999999997</v>
      </c>
      <c r="E1260" s="2">
        <v>79.760000000000005</v>
      </c>
      <c r="F1260" s="2">
        <v>0</v>
      </c>
      <c r="G1260" s="2">
        <v>403.79</v>
      </c>
      <c r="H1260" s="19" t="s">
        <v>492</v>
      </c>
      <c r="I1260" s="4">
        <v>2023</v>
      </c>
      <c r="J1260" s="4">
        <v>2</v>
      </c>
      <c r="K1260" s="21">
        <v>11</v>
      </c>
      <c r="L1260" s="1" t="s">
        <v>1608</v>
      </c>
      <c r="M1260" s="19" t="s">
        <v>1609</v>
      </c>
      <c r="N1260" s="4">
        <v>10</v>
      </c>
      <c r="O1260" s="4">
        <v>1</v>
      </c>
      <c r="P1260" s="5">
        <v>45040</v>
      </c>
      <c r="Q1260" s="25">
        <f>VLOOKUP(H1260,'[2]FDC1 zone Hyp1'!$A$2:$Y$43,24,0)</f>
        <v>96.97</v>
      </c>
      <c r="R1260" s="25">
        <f>VLOOKUP(H1260,'[2]FDC2 zone Hyp2'!$A$2:$AA$43,24,0)</f>
        <v>101.32</v>
      </c>
      <c r="S1260" s="25">
        <f>VLOOKUP(H1260,'[2]FDC1 Hyp3 taxeha1'!$A$1:$AA$43,27,0)</f>
        <v>0</v>
      </c>
      <c r="T1260" s="26">
        <f t="shared" si="78"/>
        <v>1066.67</v>
      </c>
      <c r="U1260" s="26">
        <f t="shared" si="79"/>
        <v>1114.52</v>
      </c>
      <c r="V1260" s="26">
        <f t="shared" si="80"/>
        <v>0</v>
      </c>
    </row>
    <row r="1261" spans="1:22" x14ac:dyDescent="0.35">
      <c r="A1261" s="20">
        <v>521632</v>
      </c>
      <c r="B1261" s="1" t="s">
        <v>1169</v>
      </c>
      <c r="C1261" s="19" t="s">
        <v>230</v>
      </c>
      <c r="D1261" s="2">
        <v>180.66</v>
      </c>
      <c r="E1261" s="2">
        <v>185.57</v>
      </c>
      <c r="F1261" s="2">
        <v>0</v>
      </c>
      <c r="G1261" s="2">
        <v>366.23</v>
      </c>
      <c r="H1261" s="19" t="s">
        <v>181</v>
      </c>
      <c r="I1261" s="4">
        <v>2023</v>
      </c>
      <c r="J1261" s="4">
        <v>8</v>
      </c>
      <c r="K1261" s="21">
        <v>8</v>
      </c>
      <c r="L1261" s="1" t="s">
        <v>1608</v>
      </c>
      <c r="M1261" s="19" t="s">
        <v>1609</v>
      </c>
      <c r="N1261" s="4">
        <v>5</v>
      </c>
      <c r="O1261" s="4">
        <v>1</v>
      </c>
      <c r="P1261" s="5">
        <v>45040</v>
      </c>
      <c r="Q1261" s="25">
        <f>VLOOKUP(H1261,'[2]FDC1 zone Hyp1'!$A$2:$Y$43,24,0)</f>
        <v>58.01</v>
      </c>
      <c r="R1261" s="25">
        <f>VLOOKUP(H1261,'[2]FDC2 zone Hyp2'!$A$2:$AA$43,24,0)</f>
        <v>62.43</v>
      </c>
      <c r="S1261" s="25">
        <f>VLOOKUP(H1261,'[2]FDC1 Hyp3 taxeha1'!$A$1:$AA$43,27,0)</f>
        <v>0</v>
      </c>
      <c r="T1261" s="26">
        <f t="shared" si="78"/>
        <v>464.08</v>
      </c>
      <c r="U1261" s="26">
        <f t="shared" si="79"/>
        <v>499.44</v>
      </c>
      <c r="V1261" s="26">
        <f t="shared" si="80"/>
        <v>0</v>
      </c>
    </row>
    <row r="1262" spans="1:22" x14ac:dyDescent="0.35">
      <c r="A1262" s="20">
        <v>521633</v>
      </c>
      <c r="B1262" s="1" t="s">
        <v>1059</v>
      </c>
      <c r="C1262" s="19" t="s">
        <v>164</v>
      </c>
      <c r="D1262" s="2">
        <v>0</v>
      </c>
      <c r="E1262" s="2">
        <v>96</v>
      </c>
      <c r="F1262" s="2">
        <v>0</v>
      </c>
      <c r="G1262" s="2">
        <v>96</v>
      </c>
      <c r="H1262" s="19" t="s">
        <v>12</v>
      </c>
      <c r="I1262" s="4">
        <v>2023</v>
      </c>
      <c r="J1262" s="4">
        <v>14</v>
      </c>
      <c r="K1262" s="21">
        <v>14</v>
      </c>
      <c r="L1262" s="1" t="s">
        <v>1608</v>
      </c>
      <c r="M1262" s="19" t="s">
        <v>1609</v>
      </c>
      <c r="N1262" s="4">
        <v>4</v>
      </c>
      <c r="O1262" s="4">
        <v>1</v>
      </c>
      <c r="P1262" s="5">
        <v>45040</v>
      </c>
      <c r="Q1262" s="25">
        <f>VLOOKUP(H1262,'[2]FDC1 zone Hyp1'!$A$2:$Y$43,24,0)</f>
        <v>14.75</v>
      </c>
      <c r="R1262" s="25">
        <f>VLOOKUP(H1262,'[2]FDC2 zone Hyp2'!$A$2:$AA$43,24,0)</f>
        <v>20.51</v>
      </c>
      <c r="S1262" s="25">
        <f>VLOOKUP(H1262,'[2]FDC1 Hyp3 taxeha1'!$A$1:$AA$43,27,0)</f>
        <v>0</v>
      </c>
      <c r="T1262" s="26">
        <f t="shared" si="78"/>
        <v>206.5</v>
      </c>
      <c r="U1262" s="26">
        <f t="shared" si="79"/>
        <v>287.14000000000004</v>
      </c>
      <c r="V1262" s="26">
        <f t="shared" si="80"/>
        <v>0</v>
      </c>
    </row>
    <row r="1263" spans="1:22" x14ac:dyDescent="0.35">
      <c r="A1263" s="20">
        <v>521634</v>
      </c>
      <c r="B1263" s="1" t="s">
        <v>1447</v>
      </c>
      <c r="C1263" s="19" t="s">
        <v>164</v>
      </c>
      <c r="D1263" s="2">
        <v>44.43</v>
      </c>
      <c r="E1263" s="2">
        <v>25.7</v>
      </c>
      <c r="F1263" s="2">
        <v>0</v>
      </c>
      <c r="G1263" s="2">
        <v>70.13</v>
      </c>
      <c r="H1263" s="19" t="s">
        <v>930</v>
      </c>
      <c r="I1263" s="4">
        <v>2023</v>
      </c>
      <c r="J1263" s="4">
        <v>3</v>
      </c>
      <c r="K1263" s="21">
        <v>3</v>
      </c>
      <c r="L1263" s="1" t="s">
        <v>1608</v>
      </c>
      <c r="M1263" s="19" t="s">
        <v>1609</v>
      </c>
      <c r="N1263" s="4">
        <v>3</v>
      </c>
      <c r="O1263" s="4">
        <v>1</v>
      </c>
      <c r="P1263" s="5">
        <v>45040</v>
      </c>
      <c r="Q1263" s="25">
        <f>VLOOKUP(H1263,'[2]FDC1 zone Hyp1'!$A$2:$Y$43,24,0)</f>
        <v>112.64</v>
      </c>
      <c r="R1263" s="25">
        <f>VLOOKUP(H1263,'[2]FDC2 zone Hyp2'!$A$2:$AA$43,24,0)</f>
        <v>117.29</v>
      </c>
      <c r="S1263" s="25">
        <f>VLOOKUP(H1263,'[2]FDC1 Hyp3 taxeha1'!$A$1:$AA$43,27,0)</f>
        <v>0</v>
      </c>
      <c r="T1263" s="26">
        <f t="shared" si="78"/>
        <v>337.92</v>
      </c>
      <c r="U1263" s="26">
        <f t="shared" si="79"/>
        <v>351.87</v>
      </c>
      <c r="V1263" s="26">
        <f t="shared" si="80"/>
        <v>0</v>
      </c>
    </row>
    <row r="1264" spans="1:22" x14ac:dyDescent="0.35">
      <c r="A1264" s="20">
        <v>521635</v>
      </c>
      <c r="B1264" s="1" t="s">
        <v>1588</v>
      </c>
      <c r="C1264" s="19" t="s">
        <v>1007</v>
      </c>
      <c r="D1264" s="2">
        <v>0</v>
      </c>
      <c r="E1264" s="2">
        <v>10.1</v>
      </c>
      <c r="F1264" s="2">
        <v>0</v>
      </c>
      <c r="G1264" s="2">
        <v>10.1</v>
      </c>
      <c r="H1264" s="19" t="s">
        <v>999</v>
      </c>
      <c r="I1264" s="4">
        <v>2023</v>
      </c>
      <c r="J1264" s="4">
        <v>1</v>
      </c>
      <c r="K1264" s="21">
        <v>1</v>
      </c>
      <c r="L1264" s="1" t="s">
        <v>1608</v>
      </c>
      <c r="M1264" s="19" t="s">
        <v>1609</v>
      </c>
      <c r="O1264" s="4">
        <v>1</v>
      </c>
      <c r="P1264" s="5">
        <v>45040</v>
      </c>
      <c r="Q1264" s="25">
        <f>VLOOKUP(H1264,'[2]FDC1 zone Hyp1'!$A$2:$Y$43,24,0)</f>
        <v>15.58</v>
      </c>
      <c r="R1264" s="25">
        <f>VLOOKUP(H1264,'[2]FDC2 zone Hyp2'!$A$2:$AA$43,24,0)</f>
        <v>20.76</v>
      </c>
      <c r="S1264" s="25">
        <f>VLOOKUP(H1264,'[2]FDC1 Hyp3 taxeha1'!$A$1:$AA$43,27,0)</f>
        <v>0</v>
      </c>
      <c r="T1264" s="26">
        <f t="shared" si="78"/>
        <v>15.58</v>
      </c>
      <c r="U1264" s="26">
        <f t="shared" si="79"/>
        <v>20.76</v>
      </c>
      <c r="V1264" s="26">
        <f t="shared" si="80"/>
        <v>0</v>
      </c>
    </row>
    <row r="1265" spans="1:22" x14ac:dyDescent="0.35">
      <c r="A1265" s="20">
        <v>521636</v>
      </c>
      <c r="B1265" s="1" t="s">
        <v>1430</v>
      </c>
      <c r="C1265" s="19" t="s">
        <v>659</v>
      </c>
      <c r="D1265" s="2">
        <v>74.44</v>
      </c>
      <c r="E1265" s="2">
        <v>3.41</v>
      </c>
      <c r="F1265" s="2">
        <v>0</v>
      </c>
      <c r="G1265" s="2">
        <v>77.849999999999994</v>
      </c>
      <c r="H1265" s="19" t="s">
        <v>643</v>
      </c>
      <c r="I1265" s="4">
        <v>2023</v>
      </c>
      <c r="J1265" s="4">
        <v>1</v>
      </c>
      <c r="K1265" s="21">
        <v>1</v>
      </c>
      <c r="L1265" s="1" t="s">
        <v>1608</v>
      </c>
      <c r="M1265" s="19" t="s">
        <v>1609</v>
      </c>
      <c r="N1265" s="4">
        <v>1</v>
      </c>
      <c r="O1265" s="4">
        <v>1</v>
      </c>
      <c r="P1265" s="5">
        <v>45040</v>
      </c>
      <c r="Q1265" s="25">
        <f>VLOOKUP(H1265,'[2]FDC1 zone Hyp1'!$A$2:$Y$43,24,0)</f>
        <v>86.94</v>
      </c>
      <c r="R1265" s="25">
        <f>VLOOKUP(H1265,'[2]FDC2 zone Hyp2'!$A$2:$AA$43,24,0)</f>
        <v>90.88</v>
      </c>
      <c r="S1265" s="25">
        <f>VLOOKUP(H1265,'[2]FDC1 Hyp3 taxeha1'!$A$1:$AA$43,27,0)</f>
        <v>0</v>
      </c>
      <c r="T1265" s="26">
        <f t="shared" si="78"/>
        <v>86.94</v>
      </c>
      <c r="U1265" s="26">
        <f t="shared" si="79"/>
        <v>90.88</v>
      </c>
      <c r="V1265" s="26">
        <f t="shared" si="80"/>
        <v>0</v>
      </c>
    </row>
    <row r="1266" spans="1:22" x14ac:dyDescent="0.35">
      <c r="A1266" s="20">
        <v>521637</v>
      </c>
      <c r="B1266" s="1" t="s">
        <v>1056</v>
      </c>
      <c r="C1266" s="19" t="s">
        <v>20</v>
      </c>
      <c r="D1266" s="2">
        <v>221.47</v>
      </c>
      <c r="E1266" s="2">
        <v>105.35</v>
      </c>
      <c r="F1266" s="2">
        <v>0</v>
      </c>
      <c r="G1266" s="2">
        <v>326.82</v>
      </c>
      <c r="H1266" s="19" t="s">
        <v>5</v>
      </c>
      <c r="I1266" s="4">
        <v>2023</v>
      </c>
      <c r="J1266" s="4">
        <v>15</v>
      </c>
      <c r="K1266" s="21">
        <v>15</v>
      </c>
      <c r="L1266" s="1" t="s">
        <v>1608</v>
      </c>
      <c r="M1266" s="19" t="s">
        <v>1609</v>
      </c>
      <c r="N1266" s="4">
        <v>10</v>
      </c>
      <c r="O1266" s="4">
        <v>1</v>
      </c>
      <c r="P1266" s="5">
        <v>45040</v>
      </c>
      <c r="Q1266" s="25">
        <f>VLOOKUP(H1266,'[2]FDC1 zone Hyp1'!$A$2:$Y$43,24,0)</f>
        <v>41.51</v>
      </c>
      <c r="R1266" s="25">
        <f>VLOOKUP(H1266,'[2]FDC2 zone Hyp2'!$A$2:$AA$43,24,0)</f>
        <v>46.42</v>
      </c>
      <c r="S1266" s="25">
        <f>VLOOKUP(H1266,'[2]FDC1 Hyp3 taxeha1'!$A$1:$AA$43,27,0)</f>
        <v>0</v>
      </c>
      <c r="T1266" s="26">
        <f t="shared" si="78"/>
        <v>622.65</v>
      </c>
      <c r="U1266" s="26">
        <f t="shared" si="79"/>
        <v>696.30000000000007</v>
      </c>
      <c r="V1266" s="26">
        <f t="shared" si="80"/>
        <v>0</v>
      </c>
    </row>
    <row r="1267" spans="1:22" x14ac:dyDescent="0.35">
      <c r="A1267" s="20">
        <v>521638</v>
      </c>
      <c r="B1267" s="1" t="s">
        <v>1587</v>
      </c>
      <c r="C1267" s="19" t="s">
        <v>1017</v>
      </c>
      <c r="D1267" s="2">
        <v>0</v>
      </c>
      <c r="E1267" s="2">
        <v>55.89</v>
      </c>
      <c r="F1267" s="2">
        <v>0</v>
      </c>
      <c r="G1267" s="2">
        <v>55.89</v>
      </c>
      <c r="H1267" s="19" t="s">
        <v>999</v>
      </c>
      <c r="I1267" s="4">
        <v>2023</v>
      </c>
      <c r="J1267" s="4">
        <v>1</v>
      </c>
      <c r="K1267" s="21">
        <v>1</v>
      </c>
      <c r="L1267" s="1" t="s">
        <v>1608</v>
      </c>
      <c r="M1267" s="19" t="s">
        <v>1609</v>
      </c>
      <c r="N1267" s="4">
        <v>1</v>
      </c>
      <c r="O1267" s="4">
        <v>1</v>
      </c>
      <c r="P1267" s="5">
        <v>45040</v>
      </c>
      <c r="Q1267" s="25">
        <f>VLOOKUP(H1267,'[2]FDC1 zone Hyp1'!$A$2:$Y$43,24,0)</f>
        <v>15.58</v>
      </c>
      <c r="R1267" s="25">
        <f>VLOOKUP(H1267,'[2]FDC2 zone Hyp2'!$A$2:$AA$43,24,0)</f>
        <v>20.76</v>
      </c>
      <c r="S1267" s="25">
        <f>VLOOKUP(H1267,'[2]FDC1 Hyp3 taxeha1'!$A$1:$AA$43,27,0)</f>
        <v>0</v>
      </c>
      <c r="T1267" s="26">
        <f t="shared" si="78"/>
        <v>15.58</v>
      </c>
      <c r="U1267" s="26">
        <f t="shared" si="79"/>
        <v>20.76</v>
      </c>
      <c r="V1267" s="26">
        <f t="shared" si="80"/>
        <v>0</v>
      </c>
    </row>
    <row r="1268" spans="1:22" x14ac:dyDescent="0.35">
      <c r="A1268" s="20">
        <v>521639</v>
      </c>
      <c r="B1268" s="1" t="s">
        <v>1115</v>
      </c>
      <c r="C1268" s="19" t="s">
        <v>73</v>
      </c>
      <c r="D1268" s="2">
        <v>41.54</v>
      </c>
      <c r="E1268" s="2">
        <v>6.52</v>
      </c>
      <c r="F1268" s="2">
        <v>0</v>
      </c>
      <c r="G1268" s="2">
        <v>48.06</v>
      </c>
      <c r="H1268" s="19" t="s">
        <v>72</v>
      </c>
      <c r="I1268" s="4">
        <v>2023</v>
      </c>
      <c r="J1268" s="4">
        <v>2</v>
      </c>
      <c r="K1268" s="21">
        <v>2</v>
      </c>
      <c r="L1268" s="1" t="s">
        <v>1608</v>
      </c>
      <c r="M1268" s="19" t="s">
        <v>1609</v>
      </c>
      <c r="N1268" s="4">
        <v>1</v>
      </c>
      <c r="O1268" s="4">
        <v>1</v>
      </c>
      <c r="P1268" s="5">
        <v>45040</v>
      </c>
      <c r="Q1268" s="25">
        <f>VLOOKUP(H1268,'[2]FDC1 zone Hyp1'!$A$2:$Y$43,24,0)</f>
        <v>29.56</v>
      </c>
      <c r="R1268" s="25">
        <f>VLOOKUP(H1268,'[2]FDC2 zone Hyp2'!$A$2:$AA$43,24,0)</f>
        <v>33.909999999999997</v>
      </c>
      <c r="S1268" s="25">
        <f>VLOOKUP(H1268,'[2]FDC1 Hyp3 taxeha1'!$A$1:$AA$43,27,0)</f>
        <v>0</v>
      </c>
      <c r="T1268" s="26">
        <f t="shared" si="78"/>
        <v>59.12</v>
      </c>
      <c r="U1268" s="26">
        <f t="shared" si="79"/>
        <v>67.819999999999993</v>
      </c>
      <c r="V1268" s="26">
        <f t="shared" si="80"/>
        <v>0</v>
      </c>
    </row>
    <row r="1269" spans="1:22" x14ac:dyDescent="0.35">
      <c r="A1269" s="20">
        <v>521641</v>
      </c>
      <c r="B1269" s="1" t="s">
        <v>1209</v>
      </c>
      <c r="C1269" s="19" t="s">
        <v>264</v>
      </c>
      <c r="D1269" s="2">
        <v>57.08</v>
      </c>
      <c r="E1269" s="2">
        <v>285.32</v>
      </c>
      <c r="F1269" s="2">
        <v>0</v>
      </c>
      <c r="G1269" s="2">
        <v>342.4</v>
      </c>
      <c r="H1269" s="19" t="s">
        <v>181</v>
      </c>
      <c r="I1269" s="4">
        <v>2023</v>
      </c>
      <c r="J1269" s="4">
        <v>10</v>
      </c>
      <c r="K1269" s="21">
        <v>15</v>
      </c>
      <c r="L1269" s="1" t="s">
        <v>1608</v>
      </c>
      <c r="M1269" s="19" t="s">
        <v>1609</v>
      </c>
      <c r="N1269" s="4">
        <v>8</v>
      </c>
      <c r="O1269" s="4">
        <v>1</v>
      </c>
      <c r="P1269" s="5">
        <v>45040</v>
      </c>
      <c r="Q1269" s="25">
        <f>VLOOKUP(H1269,'[2]FDC1 zone Hyp1'!$A$2:$Y$43,24,0)</f>
        <v>58.01</v>
      </c>
      <c r="R1269" s="25">
        <f>VLOOKUP(H1269,'[2]FDC2 zone Hyp2'!$A$2:$AA$43,24,0)</f>
        <v>62.43</v>
      </c>
      <c r="S1269" s="25">
        <f>VLOOKUP(H1269,'[2]FDC1 Hyp3 taxeha1'!$A$1:$AA$43,27,0)</f>
        <v>0</v>
      </c>
      <c r="T1269" s="26">
        <f t="shared" si="78"/>
        <v>870.15</v>
      </c>
      <c r="U1269" s="26">
        <f t="shared" si="79"/>
        <v>936.45</v>
      </c>
      <c r="V1269" s="26">
        <f t="shared" si="80"/>
        <v>0</v>
      </c>
    </row>
    <row r="1270" spans="1:22" x14ac:dyDescent="0.35">
      <c r="A1270" s="20">
        <v>521643</v>
      </c>
      <c r="B1270" s="1" t="s">
        <v>1090</v>
      </c>
      <c r="C1270" s="19" t="s">
        <v>960</v>
      </c>
      <c r="D1270" s="2">
        <v>51.58</v>
      </c>
      <c r="E1270" s="2">
        <v>0</v>
      </c>
      <c r="F1270" s="2">
        <v>0</v>
      </c>
      <c r="G1270" s="2">
        <v>51.58</v>
      </c>
      <c r="H1270" s="19" t="s">
        <v>930</v>
      </c>
      <c r="I1270" s="4">
        <v>2023</v>
      </c>
      <c r="J1270" s="4">
        <v>2</v>
      </c>
      <c r="K1270" s="21">
        <v>2</v>
      </c>
      <c r="L1270" s="1" t="s">
        <v>1608</v>
      </c>
      <c r="M1270" s="19" t="s">
        <v>1609</v>
      </c>
      <c r="N1270" s="4">
        <v>1</v>
      </c>
      <c r="O1270" s="4">
        <v>1</v>
      </c>
      <c r="P1270" s="5">
        <v>45040</v>
      </c>
      <c r="Q1270" s="25">
        <f>VLOOKUP(H1270,'[2]FDC1 zone Hyp1'!$A$2:$Y$43,24,0)</f>
        <v>112.64</v>
      </c>
      <c r="R1270" s="25">
        <f>VLOOKUP(H1270,'[2]FDC2 zone Hyp2'!$A$2:$AA$43,24,0)</f>
        <v>117.29</v>
      </c>
      <c r="S1270" s="25">
        <f>VLOOKUP(H1270,'[2]FDC1 Hyp3 taxeha1'!$A$1:$AA$43,27,0)</f>
        <v>0</v>
      </c>
      <c r="T1270" s="26">
        <f t="shared" si="78"/>
        <v>225.28</v>
      </c>
      <c r="U1270" s="26">
        <f t="shared" si="79"/>
        <v>234.58</v>
      </c>
      <c r="V1270" s="26">
        <f t="shared" si="80"/>
        <v>0</v>
      </c>
    </row>
    <row r="1271" spans="1:22" x14ac:dyDescent="0.35">
      <c r="A1271" s="20">
        <v>521644</v>
      </c>
      <c r="B1271" s="1" t="s">
        <v>1192</v>
      </c>
      <c r="C1271" s="19" t="s">
        <v>27</v>
      </c>
      <c r="D1271" s="2">
        <v>0</v>
      </c>
      <c r="E1271" s="2">
        <v>119.03</v>
      </c>
      <c r="F1271" s="2">
        <v>0</v>
      </c>
      <c r="G1271" s="2">
        <v>119.03</v>
      </c>
      <c r="H1271" s="19" t="s">
        <v>181</v>
      </c>
      <c r="I1271" s="4">
        <v>2023</v>
      </c>
      <c r="J1271" s="4">
        <v>20</v>
      </c>
      <c r="K1271" s="21">
        <v>20</v>
      </c>
      <c r="L1271" s="1" t="s">
        <v>1608</v>
      </c>
      <c r="M1271" s="19" t="s">
        <v>1609</v>
      </c>
      <c r="N1271" s="4">
        <v>20</v>
      </c>
      <c r="O1271" s="4">
        <v>1</v>
      </c>
      <c r="P1271" s="5">
        <v>45040</v>
      </c>
      <c r="Q1271" s="25">
        <f>VLOOKUP(H1271,'[2]FDC1 zone Hyp1'!$A$2:$Y$43,24,0)</f>
        <v>58.01</v>
      </c>
      <c r="R1271" s="25">
        <f>VLOOKUP(H1271,'[2]FDC2 zone Hyp2'!$A$2:$AA$43,24,0)</f>
        <v>62.43</v>
      </c>
      <c r="S1271" s="25">
        <f>VLOOKUP(H1271,'[2]FDC1 Hyp3 taxeha1'!$A$1:$AA$43,27,0)</f>
        <v>0</v>
      </c>
      <c r="T1271" s="26">
        <f t="shared" si="78"/>
        <v>1160.2</v>
      </c>
      <c r="U1271" s="26">
        <f t="shared" si="79"/>
        <v>1248.5999999999999</v>
      </c>
      <c r="V1271" s="26">
        <f t="shared" si="80"/>
        <v>0</v>
      </c>
    </row>
    <row r="1272" spans="1:22" x14ac:dyDescent="0.35">
      <c r="A1272" s="20">
        <v>521645</v>
      </c>
      <c r="B1272" s="1" t="s">
        <v>1226</v>
      </c>
      <c r="C1272" s="19" t="s">
        <v>267</v>
      </c>
      <c r="D1272" s="2">
        <v>4.59</v>
      </c>
      <c r="E1272" s="2">
        <v>38.58</v>
      </c>
      <c r="F1272" s="2">
        <v>0</v>
      </c>
      <c r="G1272" s="2">
        <v>43.17</v>
      </c>
      <c r="H1272" s="19" t="s">
        <v>265</v>
      </c>
      <c r="I1272" s="4">
        <v>2023</v>
      </c>
      <c r="J1272" s="4">
        <v>1</v>
      </c>
      <c r="K1272" s="21">
        <v>2</v>
      </c>
      <c r="L1272" s="1" t="s">
        <v>1608</v>
      </c>
      <c r="M1272" s="19" t="s">
        <v>1609</v>
      </c>
      <c r="N1272" s="4">
        <v>2</v>
      </c>
      <c r="O1272" s="4">
        <v>1</v>
      </c>
      <c r="P1272" s="5">
        <v>45040</v>
      </c>
      <c r="Q1272" s="25">
        <f>VLOOKUP(H1272,'[2]FDC1 zone Hyp1'!$A$2:$Y$43,24,0)</f>
        <v>126.44</v>
      </c>
      <c r="R1272" s="25">
        <f>VLOOKUP(H1272,'[2]FDC2 zone Hyp2'!$A$2:$AA$43,24,0)</f>
        <v>130.44</v>
      </c>
      <c r="S1272" s="25">
        <f>VLOOKUP(H1272,'[2]FDC1 Hyp3 taxeha1'!$A$1:$AA$43,27,0)</f>
        <v>0</v>
      </c>
      <c r="T1272" s="26">
        <f t="shared" si="78"/>
        <v>252.88</v>
      </c>
      <c r="U1272" s="26">
        <f t="shared" si="79"/>
        <v>260.88</v>
      </c>
      <c r="V1272" s="26">
        <f t="shared" si="80"/>
        <v>0</v>
      </c>
    </row>
    <row r="1273" spans="1:22" x14ac:dyDescent="0.35">
      <c r="A1273" s="20">
        <v>521647</v>
      </c>
      <c r="B1273" s="1" t="s">
        <v>1485</v>
      </c>
      <c r="C1273" s="19" t="s">
        <v>1489</v>
      </c>
      <c r="D1273" s="2">
        <v>0</v>
      </c>
      <c r="E1273" s="2">
        <v>89.45</v>
      </c>
      <c r="F1273" s="2">
        <v>0</v>
      </c>
      <c r="G1273" s="2">
        <v>89.45</v>
      </c>
      <c r="H1273" s="19" t="s">
        <v>770</v>
      </c>
      <c r="I1273" s="4">
        <v>2023</v>
      </c>
      <c r="J1273" s="4">
        <v>3</v>
      </c>
      <c r="K1273" s="21">
        <v>3</v>
      </c>
      <c r="L1273" s="1" t="s">
        <v>1608</v>
      </c>
      <c r="M1273" s="19" t="s">
        <v>1609</v>
      </c>
      <c r="O1273" s="4">
        <v>1</v>
      </c>
      <c r="P1273" s="5">
        <v>45040</v>
      </c>
      <c r="Q1273" s="25">
        <f>VLOOKUP(H1273,'[2]FDC1 zone Hyp1'!$A$2:$Y$43,24,0)</f>
        <v>23.05</v>
      </c>
      <c r="R1273" s="25">
        <f>VLOOKUP(H1273,'[2]FDC2 zone Hyp2'!$A$2:$AA$43,24,0)</f>
        <v>28.5</v>
      </c>
      <c r="S1273" s="25">
        <f>VLOOKUP(H1273,'[2]FDC1 Hyp3 taxeha1'!$A$1:$AA$43,27,0)</f>
        <v>0</v>
      </c>
      <c r="T1273" s="26">
        <f t="shared" si="78"/>
        <v>69.150000000000006</v>
      </c>
      <c r="U1273" s="26">
        <f t="shared" si="79"/>
        <v>85.5</v>
      </c>
      <c r="V1273" s="26">
        <f t="shared" si="80"/>
        <v>0</v>
      </c>
    </row>
    <row r="1274" spans="1:22" x14ac:dyDescent="0.35">
      <c r="A1274" s="20">
        <v>521648</v>
      </c>
      <c r="B1274" s="1" t="s">
        <v>1292</v>
      </c>
      <c r="C1274" s="19" t="s">
        <v>1285</v>
      </c>
      <c r="D1274" s="2">
        <v>426.6</v>
      </c>
      <c r="E1274" s="2">
        <v>599.47</v>
      </c>
      <c r="F1274" s="2">
        <v>0</v>
      </c>
      <c r="G1274" s="2">
        <v>1026.07</v>
      </c>
      <c r="H1274" s="19" t="s">
        <v>401</v>
      </c>
      <c r="I1274" s="4">
        <v>2023</v>
      </c>
      <c r="J1274" s="4">
        <v>40</v>
      </c>
      <c r="K1274" s="21">
        <v>70</v>
      </c>
      <c r="L1274" s="1" t="s">
        <v>1608</v>
      </c>
      <c r="M1274" s="19" t="s">
        <v>1609</v>
      </c>
      <c r="N1274" s="4">
        <v>70</v>
      </c>
      <c r="O1274" s="4">
        <v>1</v>
      </c>
      <c r="P1274" s="5">
        <v>45040</v>
      </c>
      <c r="Q1274" s="25">
        <f>VLOOKUP(H1274,'[2]FDC1 zone Hyp1'!$A$2:$Y$43,24,0)</f>
        <v>30</v>
      </c>
      <c r="R1274" s="25">
        <f>VLOOKUP(H1274,'[2]FDC2 zone Hyp2'!$A$2:$AA$43,24,0)</f>
        <v>34.35</v>
      </c>
      <c r="S1274" s="25">
        <f>VLOOKUP(H1274,'[2]FDC1 Hyp3 taxeha1'!$A$1:$AA$43,27,0)</f>
        <v>0</v>
      </c>
      <c r="T1274" s="26">
        <f t="shared" si="78"/>
        <v>2100</v>
      </c>
      <c r="U1274" s="26">
        <f t="shared" si="79"/>
        <v>2404.5</v>
      </c>
      <c r="V1274" s="26">
        <f t="shared" si="80"/>
        <v>0</v>
      </c>
    </row>
    <row r="1275" spans="1:22" x14ac:dyDescent="0.35">
      <c r="A1275" s="20">
        <v>521650</v>
      </c>
      <c r="B1275" s="1" t="s">
        <v>28</v>
      </c>
      <c r="C1275" s="19" t="s">
        <v>1285</v>
      </c>
      <c r="D1275" s="2">
        <v>289.75</v>
      </c>
      <c r="E1275" s="2">
        <v>861.48</v>
      </c>
      <c r="F1275" s="2">
        <v>0</v>
      </c>
      <c r="G1275" s="2">
        <v>1151.23</v>
      </c>
      <c r="H1275" s="19" t="s">
        <v>401</v>
      </c>
      <c r="I1275" s="4">
        <v>2023</v>
      </c>
      <c r="J1275" s="4">
        <v>60</v>
      </c>
      <c r="K1275" s="21">
        <v>60</v>
      </c>
      <c r="L1275" s="1" t="s">
        <v>1608</v>
      </c>
      <c r="M1275" s="19" t="s">
        <v>1609</v>
      </c>
      <c r="N1275" s="4">
        <v>60</v>
      </c>
      <c r="O1275" s="4">
        <v>1</v>
      </c>
      <c r="P1275" s="5">
        <v>45040</v>
      </c>
      <c r="Q1275" s="25">
        <f>VLOOKUP(H1275,'[2]FDC1 zone Hyp1'!$A$2:$Y$43,24,0)</f>
        <v>30</v>
      </c>
      <c r="R1275" s="25">
        <f>VLOOKUP(H1275,'[2]FDC2 zone Hyp2'!$A$2:$AA$43,24,0)</f>
        <v>34.35</v>
      </c>
      <c r="S1275" s="25">
        <f>VLOOKUP(H1275,'[2]FDC1 Hyp3 taxeha1'!$A$1:$AA$43,27,0)</f>
        <v>0</v>
      </c>
      <c r="T1275" s="26">
        <f t="shared" si="78"/>
        <v>1800</v>
      </c>
      <c r="U1275" s="26">
        <f t="shared" si="79"/>
        <v>2061</v>
      </c>
      <c r="V1275" s="26">
        <f t="shared" si="80"/>
        <v>0</v>
      </c>
    </row>
    <row r="1276" spans="1:22" x14ac:dyDescent="0.35">
      <c r="A1276" s="20">
        <v>521651</v>
      </c>
      <c r="B1276" s="1" t="s">
        <v>1240</v>
      </c>
      <c r="C1276" s="19" t="s">
        <v>329</v>
      </c>
      <c r="D1276" s="2">
        <v>61.34</v>
      </c>
      <c r="E1276" s="2">
        <v>12.05</v>
      </c>
      <c r="F1276" s="2">
        <v>0</v>
      </c>
      <c r="G1276" s="2">
        <v>73.39</v>
      </c>
      <c r="H1276" s="19" t="s">
        <v>401</v>
      </c>
      <c r="I1276" s="4">
        <v>2023</v>
      </c>
      <c r="J1276" s="4">
        <v>3</v>
      </c>
      <c r="K1276" s="21">
        <v>4</v>
      </c>
      <c r="L1276" s="1" t="s">
        <v>1608</v>
      </c>
      <c r="M1276" s="19" t="s">
        <v>1609</v>
      </c>
      <c r="N1276" s="4">
        <v>2</v>
      </c>
      <c r="O1276" s="4">
        <v>1</v>
      </c>
      <c r="P1276" s="5">
        <v>45040</v>
      </c>
      <c r="Q1276" s="25">
        <f>VLOOKUP(H1276,'[2]FDC1 zone Hyp1'!$A$2:$Y$43,24,0)</f>
        <v>30</v>
      </c>
      <c r="R1276" s="25">
        <f>VLOOKUP(H1276,'[2]FDC2 zone Hyp2'!$A$2:$AA$43,24,0)</f>
        <v>34.35</v>
      </c>
      <c r="S1276" s="25">
        <f>VLOOKUP(H1276,'[2]FDC1 Hyp3 taxeha1'!$A$1:$AA$43,27,0)</f>
        <v>0</v>
      </c>
      <c r="T1276" s="26">
        <f t="shared" si="78"/>
        <v>120</v>
      </c>
      <c r="U1276" s="26">
        <f t="shared" si="79"/>
        <v>137.4</v>
      </c>
      <c r="V1276" s="26">
        <f t="shared" si="80"/>
        <v>0</v>
      </c>
    </row>
    <row r="1277" spans="1:22" x14ac:dyDescent="0.35">
      <c r="A1277" s="20">
        <v>521655</v>
      </c>
      <c r="B1277" s="1" t="s">
        <v>1286</v>
      </c>
      <c r="C1277" s="19" t="s">
        <v>409</v>
      </c>
      <c r="D1277" s="2">
        <v>40.75</v>
      </c>
      <c r="E1277" s="2">
        <v>56.58</v>
      </c>
      <c r="F1277" s="2">
        <v>0</v>
      </c>
      <c r="G1277" s="2">
        <v>97.33</v>
      </c>
      <c r="H1277" s="19" t="s">
        <v>401</v>
      </c>
      <c r="I1277" s="4">
        <v>2023</v>
      </c>
      <c r="J1277" s="4">
        <v>3</v>
      </c>
      <c r="K1277" s="21">
        <v>3</v>
      </c>
      <c r="L1277" s="1" t="s">
        <v>1608</v>
      </c>
      <c r="M1277" s="19" t="s">
        <v>1609</v>
      </c>
      <c r="O1277" s="4">
        <v>1</v>
      </c>
      <c r="P1277" s="5">
        <v>45040</v>
      </c>
      <c r="Q1277" s="25">
        <f>VLOOKUP(H1277,'[2]FDC1 zone Hyp1'!$A$2:$Y$43,24,0)</f>
        <v>30</v>
      </c>
      <c r="R1277" s="25">
        <f>VLOOKUP(H1277,'[2]FDC2 zone Hyp2'!$A$2:$AA$43,24,0)</f>
        <v>34.35</v>
      </c>
      <c r="S1277" s="25">
        <f>VLOOKUP(H1277,'[2]FDC1 Hyp3 taxeha1'!$A$1:$AA$43,27,0)</f>
        <v>0</v>
      </c>
      <c r="T1277" s="26">
        <f t="shared" si="78"/>
        <v>90</v>
      </c>
      <c r="U1277" s="26">
        <f t="shared" si="79"/>
        <v>103.05000000000001</v>
      </c>
      <c r="V1277" s="26">
        <f t="shared" si="80"/>
        <v>0</v>
      </c>
    </row>
    <row r="1278" spans="1:22" x14ac:dyDescent="0.35">
      <c r="A1278" s="20">
        <v>521656</v>
      </c>
      <c r="B1278" s="1" t="s">
        <v>1286</v>
      </c>
      <c r="C1278" s="19" t="s">
        <v>417</v>
      </c>
      <c r="D1278" s="2">
        <v>0</v>
      </c>
      <c r="E1278" s="2">
        <v>581.67999999999995</v>
      </c>
      <c r="F1278" s="2">
        <v>0</v>
      </c>
      <c r="G1278" s="2">
        <v>581.67999999999995</v>
      </c>
      <c r="H1278" s="19" t="s">
        <v>401</v>
      </c>
      <c r="I1278" s="4">
        <v>2023</v>
      </c>
      <c r="J1278" s="4">
        <v>20</v>
      </c>
      <c r="K1278" s="21">
        <v>20</v>
      </c>
      <c r="L1278" s="1" t="s">
        <v>1608</v>
      </c>
      <c r="M1278" s="19" t="s">
        <v>1609</v>
      </c>
      <c r="N1278" s="4">
        <v>20</v>
      </c>
      <c r="O1278" s="4">
        <v>1</v>
      </c>
      <c r="P1278" s="5">
        <v>45040</v>
      </c>
      <c r="Q1278" s="25">
        <f>VLOOKUP(H1278,'[2]FDC1 zone Hyp1'!$A$2:$Y$43,24,0)</f>
        <v>30</v>
      </c>
      <c r="R1278" s="25">
        <f>VLOOKUP(H1278,'[2]FDC2 zone Hyp2'!$A$2:$AA$43,24,0)</f>
        <v>34.35</v>
      </c>
      <c r="S1278" s="25">
        <f>VLOOKUP(H1278,'[2]FDC1 Hyp3 taxeha1'!$A$1:$AA$43,27,0)</f>
        <v>0</v>
      </c>
      <c r="T1278" s="26">
        <f t="shared" si="78"/>
        <v>600</v>
      </c>
      <c r="U1278" s="26">
        <f t="shared" si="79"/>
        <v>687</v>
      </c>
      <c r="V1278" s="26">
        <f t="shared" si="80"/>
        <v>0</v>
      </c>
    </row>
    <row r="1279" spans="1:22" x14ac:dyDescent="0.35">
      <c r="A1279" s="20">
        <v>521657</v>
      </c>
      <c r="B1279" s="1" t="s">
        <v>1287</v>
      </c>
      <c r="C1279" s="19" t="s">
        <v>410</v>
      </c>
      <c r="D1279" s="2">
        <v>52.83</v>
      </c>
      <c r="E1279" s="2">
        <v>0.68</v>
      </c>
      <c r="F1279" s="2">
        <v>0</v>
      </c>
      <c r="G1279" s="2">
        <v>53.51</v>
      </c>
      <c r="H1279" s="19" t="s">
        <v>401</v>
      </c>
      <c r="I1279" s="4">
        <v>2023</v>
      </c>
      <c r="J1279" s="4">
        <v>1</v>
      </c>
      <c r="K1279" s="21">
        <v>1</v>
      </c>
      <c r="L1279" s="1" t="s">
        <v>1608</v>
      </c>
      <c r="M1279" s="19" t="s">
        <v>1609</v>
      </c>
      <c r="N1279" s="4">
        <v>1</v>
      </c>
      <c r="O1279" s="4">
        <v>1</v>
      </c>
      <c r="P1279" s="5">
        <v>45040</v>
      </c>
      <c r="Q1279" s="25">
        <f>VLOOKUP(H1279,'[2]FDC1 zone Hyp1'!$A$2:$Y$43,24,0)</f>
        <v>30</v>
      </c>
      <c r="R1279" s="25">
        <f>VLOOKUP(H1279,'[2]FDC2 zone Hyp2'!$A$2:$AA$43,24,0)</f>
        <v>34.35</v>
      </c>
      <c r="S1279" s="25">
        <f>VLOOKUP(H1279,'[2]FDC1 Hyp3 taxeha1'!$A$1:$AA$43,27,0)</f>
        <v>0</v>
      </c>
      <c r="T1279" s="26">
        <f t="shared" si="78"/>
        <v>30</v>
      </c>
      <c r="U1279" s="26">
        <f t="shared" si="79"/>
        <v>34.35</v>
      </c>
      <c r="V1279" s="26">
        <f t="shared" si="80"/>
        <v>0</v>
      </c>
    </row>
    <row r="1280" spans="1:22" x14ac:dyDescent="0.35">
      <c r="A1280" s="20">
        <v>521658</v>
      </c>
      <c r="B1280" s="1" t="s">
        <v>1289</v>
      </c>
      <c r="C1280" s="19" t="s">
        <v>423</v>
      </c>
      <c r="D1280" s="2">
        <v>177.45</v>
      </c>
      <c r="E1280" s="2">
        <v>18.59</v>
      </c>
      <c r="F1280" s="2">
        <v>0</v>
      </c>
      <c r="G1280" s="2">
        <v>196.04</v>
      </c>
      <c r="H1280" s="19" t="s">
        <v>401</v>
      </c>
      <c r="I1280" s="4">
        <v>2023</v>
      </c>
      <c r="J1280" s="4">
        <v>4</v>
      </c>
      <c r="K1280" s="21">
        <v>4</v>
      </c>
      <c r="L1280" s="1" t="s">
        <v>1608</v>
      </c>
      <c r="M1280" s="19" t="s">
        <v>1609</v>
      </c>
      <c r="N1280" s="4">
        <v>4</v>
      </c>
      <c r="O1280" s="4">
        <v>1</v>
      </c>
      <c r="P1280" s="5">
        <v>45040</v>
      </c>
      <c r="Q1280" s="25">
        <f>VLOOKUP(H1280,'[2]FDC1 zone Hyp1'!$A$2:$Y$43,24,0)</f>
        <v>30</v>
      </c>
      <c r="R1280" s="25">
        <f>VLOOKUP(H1280,'[2]FDC2 zone Hyp2'!$A$2:$AA$43,24,0)</f>
        <v>34.35</v>
      </c>
      <c r="S1280" s="25">
        <f>VLOOKUP(H1280,'[2]FDC1 Hyp3 taxeha1'!$A$1:$AA$43,27,0)</f>
        <v>0</v>
      </c>
      <c r="T1280" s="26">
        <f t="shared" si="78"/>
        <v>120</v>
      </c>
      <c r="U1280" s="26">
        <f t="shared" si="79"/>
        <v>137.4</v>
      </c>
      <c r="V1280" s="26">
        <f t="shared" si="80"/>
        <v>0</v>
      </c>
    </row>
    <row r="1281" spans="1:22" x14ac:dyDescent="0.35">
      <c r="A1281" s="20">
        <v>521660</v>
      </c>
      <c r="B1281" s="1" t="s">
        <v>1240</v>
      </c>
      <c r="C1281" s="19" t="s">
        <v>406</v>
      </c>
      <c r="D1281" s="2">
        <v>284.99</v>
      </c>
      <c r="E1281" s="2">
        <v>86.78</v>
      </c>
      <c r="F1281" s="2">
        <v>0</v>
      </c>
      <c r="G1281" s="2">
        <v>371.77</v>
      </c>
      <c r="H1281" s="19" t="s">
        <v>401</v>
      </c>
      <c r="I1281" s="4">
        <v>2023</v>
      </c>
      <c r="J1281" s="4">
        <v>7</v>
      </c>
      <c r="K1281" s="21">
        <v>7</v>
      </c>
      <c r="L1281" s="1" t="s">
        <v>1608</v>
      </c>
      <c r="M1281" s="19" t="s">
        <v>1609</v>
      </c>
      <c r="N1281" s="4">
        <v>6</v>
      </c>
      <c r="O1281" s="4">
        <v>1</v>
      </c>
      <c r="P1281" s="5">
        <v>45040</v>
      </c>
      <c r="Q1281" s="25">
        <f>VLOOKUP(H1281,'[2]FDC1 zone Hyp1'!$A$2:$Y$43,24,0)</f>
        <v>30</v>
      </c>
      <c r="R1281" s="25">
        <f>VLOOKUP(H1281,'[2]FDC2 zone Hyp2'!$A$2:$AA$43,24,0)</f>
        <v>34.35</v>
      </c>
      <c r="S1281" s="25">
        <f>VLOOKUP(H1281,'[2]FDC1 Hyp3 taxeha1'!$A$1:$AA$43,27,0)</f>
        <v>0</v>
      </c>
      <c r="T1281" s="26">
        <f t="shared" si="78"/>
        <v>210</v>
      </c>
      <c r="U1281" s="26">
        <f t="shared" si="79"/>
        <v>240.45000000000002</v>
      </c>
      <c r="V1281" s="26">
        <f t="shared" si="80"/>
        <v>0</v>
      </c>
    </row>
    <row r="1282" spans="1:22" x14ac:dyDescent="0.35">
      <c r="A1282" s="20">
        <v>521661</v>
      </c>
      <c r="B1282" s="1" t="s">
        <v>1503</v>
      </c>
      <c r="C1282" s="19" t="s">
        <v>414</v>
      </c>
      <c r="D1282" s="2">
        <v>29.31</v>
      </c>
      <c r="E1282" s="2">
        <v>174.64</v>
      </c>
      <c r="F1282" s="2">
        <v>0</v>
      </c>
      <c r="G1282" s="2">
        <v>203.95</v>
      </c>
      <c r="H1282" s="19" t="s">
        <v>843</v>
      </c>
      <c r="I1282" s="4">
        <v>2023</v>
      </c>
      <c r="J1282" s="4">
        <v>15</v>
      </c>
      <c r="K1282" s="21">
        <v>18</v>
      </c>
      <c r="L1282" s="1" t="s">
        <v>1608</v>
      </c>
      <c r="M1282" s="19" t="s">
        <v>1609</v>
      </c>
      <c r="N1282" s="4">
        <v>18</v>
      </c>
      <c r="O1282" s="4">
        <v>1</v>
      </c>
      <c r="P1282" s="5">
        <v>45040</v>
      </c>
      <c r="Q1282" s="25">
        <f>VLOOKUP(H1282,'[2]FDC1 zone Hyp1'!$A$2:$Y$43,24,0)</f>
        <v>0</v>
      </c>
      <c r="R1282" s="25">
        <f>VLOOKUP(H1282,'[2]FDC2 zone Hyp2'!$A$2:$AA$43,24,0)</f>
        <v>0</v>
      </c>
      <c r="S1282" s="25">
        <f>VLOOKUP(H1282,'[2]FDC1 Hyp3 taxeha1'!$A$1:$AA$43,27,0)</f>
        <v>0</v>
      </c>
      <c r="T1282" s="26">
        <f t="shared" si="78"/>
        <v>0</v>
      </c>
      <c r="U1282" s="26">
        <f t="shared" si="79"/>
        <v>0</v>
      </c>
      <c r="V1282" s="26">
        <f t="shared" si="80"/>
        <v>0</v>
      </c>
    </row>
    <row r="1283" spans="1:22" x14ac:dyDescent="0.35">
      <c r="A1283" s="20">
        <v>521662</v>
      </c>
      <c r="B1283" s="1" t="s">
        <v>1289</v>
      </c>
      <c r="C1283" s="19" t="s">
        <v>420</v>
      </c>
      <c r="D1283" s="2">
        <v>0</v>
      </c>
      <c r="E1283" s="2">
        <v>12.17</v>
      </c>
      <c r="F1283" s="2">
        <v>0</v>
      </c>
      <c r="G1283" s="2">
        <v>12.17</v>
      </c>
      <c r="H1283" s="19" t="s">
        <v>401</v>
      </c>
      <c r="I1283" s="4">
        <v>2023</v>
      </c>
      <c r="J1283" s="4">
        <v>2</v>
      </c>
      <c r="K1283" s="21">
        <v>2</v>
      </c>
      <c r="L1283" s="1" t="s">
        <v>1608</v>
      </c>
      <c r="M1283" s="19" t="s">
        <v>1609</v>
      </c>
      <c r="N1283" s="4">
        <v>2</v>
      </c>
      <c r="O1283" s="4">
        <v>1</v>
      </c>
      <c r="P1283" s="5">
        <v>45040</v>
      </c>
      <c r="Q1283" s="25">
        <f>VLOOKUP(H1283,'[2]FDC1 zone Hyp1'!$A$2:$Y$43,24,0)</f>
        <v>30</v>
      </c>
      <c r="R1283" s="25">
        <f>VLOOKUP(H1283,'[2]FDC2 zone Hyp2'!$A$2:$AA$43,24,0)</f>
        <v>34.35</v>
      </c>
      <c r="S1283" s="25">
        <f>VLOOKUP(H1283,'[2]FDC1 Hyp3 taxeha1'!$A$1:$AA$43,27,0)</f>
        <v>0</v>
      </c>
      <c r="T1283" s="26">
        <f t="shared" si="78"/>
        <v>60</v>
      </c>
      <c r="U1283" s="26">
        <f t="shared" si="79"/>
        <v>68.7</v>
      </c>
      <c r="V1283" s="26">
        <f t="shared" si="80"/>
        <v>0</v>
      </c>
    </row>
    <row r="1284" spans="1:22" x14ac:dyDescent="0.35">
      <c r="A1284" s="20">
        <v>521663</v>
      </c>
      <c r="B1284" s="1" t="s">
        <v>1240</v>
      </c>
      <c r="C1284" s="19" t="s">
        <v>331</v>
      </c>
      <c r="D1284" s="2">
        <v>73.53</v>
      </c>
      <c r="E1284" s="2">
        <v>18.850000000000001</v>
      </c>
      <c r="F1284" s="2">
        <v>0</v>
      </c>
      <c r="G1284" s="2">
        <v>92.38</v>
      </c>
      <c r="H1284" s="19" t="s">
        <v>43</v>
      </c>
      <c r="I1284" s="4">
        <v>2023</v>
      </c>
      <c r="J1284" s="4">
        <v>2</v>
      </c>
      <c r="K1284" s="21">
        <v>2</v>
      </c>
      <c r="L1284" s="1" t="s">
        <v>1608</v>
      </c>
      <c r="M1284" s="19" t="s">
        <v>1609</v>
      </c>
      <c r="N1284" s="4">
        <v>1</v>
      </c>
      <c r="O1284" s="4">
        <v>1</v>
      </c>
      <c r="P1284" s="5">
        <v>45040</v>
      </c>
      <c r="Q1284" s="25">
        <f>VLOOKUP(H1284,'[2]FDC1 zone Hyp1'!$A$2:$Y$43,24,0)</f>
        <v>50.56</v>
      </c>
      <c r="R1284" s="25">
        <f>VLOOKUP(H1284,'[2]FDC2 zone Hyp2'!$A$2:$AA$43,24,0)</f>
        <v>54.94</v>
      </c>
      <c r="S1284" s="25">
        <f>VLOOKUP(H1284,'[2]FDC1 Hyp3 taxeha1'!$A$1:$AA$43,27,0)</f>
        <v>0</v>
      </c>
      <c r="T1284" s="26">
        <f t="shared" si="78"/>
        <v>101.12</v>
      </c>
      <c r="U1284" s="26">
        <f t="shared" si="79"/>
        <v>109.88</v>
      </c>
      <c r="V1284" s="26">
        <f t="shared" si="80"/>
        <v>0</v>
      </c>
    </row>
    <row r="1285" spans="1:22" x14ac:dyDescent="0.35">
      <c r="A1285" s="20">
        <v>521664</v>
      </c>
      <c r="B1285" s="1" t="s">
        <v>1286</v>
      </c>
      <c r="C1285" s="19" t="s">
        <v>30</v>
      </c>
      <c r="D1285" s="2">
        <v>0</v>
      </c>
      <c r="E1285" s="2">
        <v>19.88</v>
      </c>
      <c r="F1285" s="2">
        <v>0</v>
      </c>
      <c r="G1285" s="2">
        <v>19.88</v>
      </c>
      <c r="H1285" s="19" t="s">
        <v>401</v>
      </c>
      <c r="I1285" s="4">
        <v>2023</v>
      </c>
      <c r="J1285" s="4">
        <v>1</v>
      </c>
      <c r="K1285" s="21">
        <v>1</v>
      </c>
      <c r="L1285" s="1" t="s">
        <v>1608</v>
      </c>
      <c r="M1285" s="19" t="s">
        <v>1609</v>
      </c>
      <c r="O1285" s="4">
        <v>1</v>
      </c>
      <c r="P1285" s="5">
        <v>45040</v>
      </c>
      <c r="Q1285" s="25">
        <f>VLOOKUP(H1285,'[2]FDC1 zone Hyp1'!$A$2:$Y$43,24,0)</f>
        <v>30</v>
      </c>
      <c r="R1285" s="25">
        <f>VLOOKUP(H1285,'[2]FDC2 zone Hyp2'!$A$2:$AA$43,24,0)</f>
        <v>34.35</v>
      </c>
      <c r="S1285" s="25">
        <f>VLOOKUP(H1285,'[2]FDC1 Hyp3 taxeha1'!$A$1:$AA$43,27,0)</f>
        <v>0</v>
      </c>
      <c r="T1285" s="26">
        <f t="shared" si="78"/>
        <v>30</v>
      </c>
      <c r="U1285" s="26">
        <f t="shared" si="79"/>
        <v>34.35</v>
      </c>
      <c r="V1285" s="26">
        <f t="shared" si="80"/>
        <v>0</v>
      </c>
    </row>
    <row r="1286" spans="1:22" x14ac:dyDescent="0.35">
      <c r="A1286" s="20">
        <v>521665</v>
      </c>
      <c r="B1286" s="1" t="s">
        <v>1288</v>
      </c>
      <c r="C1286" s="19" t="s">
        <v>417</v>
      </c>
      <c r="D1286" s="2">
        <v>0</v>
      </c>
      <c r="E1286" s="2">
        <v>496.58</v>
      </c>
      <c r="F1286" s="2">
        <v>0</v>
      </c>
      <c r="G1286" s="2">
        <v>496.58</v>
      </c>
      <c r="H1286" s="19" t="s">
        <v>401</v>
      </c>
      <c r="I1286" s="4">
        <v>2023</v>
      </c>
      <c r="J1286" s="4">
        <v>25</v>
      </c>
      <c r="K1286" s="21">
        <v>25</v>
      </c>
      <c r="L1286" s="1" t="s">
        <v>1608</v>
      </c>
      <c r="M1286" s="19" t="s">
        <v>1609</v>
      </c>
      <c r="N1286" s="4">
        <v>25</v>
      </c>
      <c r="O1286" s="4">
        <v>1</v>
      </c>
      <c r="P1286" s="5">
        <v>45040</v>
      </c>
      <c r="Q1286" s="25">
        <f>VLOOKUP(H1286,'[2]FDC1 zone Hyp1'!$A$2:$Y$43,24,0)</f>
        <v>30</v>
      </c>
      <c r="R1286" s="25">
        <f>VLOOKUP(H1286,'[2]FDC2 zone Hyp2'!$A$2:$AA$43,24,0)</f>
        <v>34.35</v>
      </c>
      <c r="S1286" s="25">
        <f>VLOOKUP(H1286,'[2]FDC1 Hyp3 taxeha1'!$A$1:$AA$43,27,0)</f>
        <v>0</v>
      </c>
      <c r="T1286" s="26">
        <f t="shared" si="78"/>
        <v>750</v>
      </c>
      <c r="U1286" s="26">
        <f t="shared" si="79"/>
        <v>858.75</v>
      </c>
      <c r="V1286" s="26">
        <f t="shared" si="80"/>
        <v>0</v>
      </c>
    </row>
    <row r="1287" spans="1:22" x14ac:dyDescent="0.35">
      <c r="A1287" s="20">
        <v>521666</v>
      </c>
      <c r="B1287" s="1" t="s">
        <v>1290</v>
      </c>
      <c r="C1287" s="19" t="s">
        <v>415</v>
      </c>
      <c r="D1287" s="2">
        <v>654.28</v>
      </c>
      <c r="E1287" s="2">
        <v>989.4</v>
      </c>
      <c r="F1287" s="2">
        <v>0</v>
      </c>
      <c r="G1287" s="2">
        <v>1643.68</v>
      </c>
      <c r="H1287" s="19" t="s">
        <v>401</v>
      </c>
      <c r="I1287" s="4">
        <v>2023</v>
      </c>
      <c r="J1287" s="4">
        <v>55</v>
      </c>
      <c r="K1287" s="21">
        <v>65</v>
      </c>
      <c r="L1287" s="1" t="s">
        <v>1608</v>
      </c>
      <c r="M1287" s="19" t="s">
        <v>1609</v>
      </c>
      <c r="N1287" s="4">
        <v>64</v>
      </c>
      <c r="O1287" s="4">
        <v>1</v>
      </c>
      <c r="P1287" s="5">
        <v>45040</v>
      </c>
      <c r="Q1287" s="25">
        <f>VLOOKUP(H1287,'[2]FDC1 zone Hyp1'!$A$2:$Y$43,24,0)</f>
        <v>30</v>
      </c>
      <c r="R1287" s="25">
        <f>VLOOKUP(H1287,'[2]FDC2 zone Hyp2'!$A$2:$AA$43,24,0)</f>
        <v>34.35</v>
      </c>
      <c r="S1287" s="25">
        <f>VLOOKUP(H1287,'[2]FDC1 Hyp3 taxeha1'!$A$1:$AA$43,27,0)</f>
        <v>0</v>
      </c>
      <c r="T1287" s="26">
        <f t="shared" si="78"/>
        <v>1950</v>
      </c>
      <c r="U1287" s="26">
        <f t="shared" si="79"/>
        <v>2232.75</v>
      </c>
      <c r="V1287" s="26">
        <f t="shared" si="80"/>
        <v>0</v>
      </c>
    </row>
    <row r="1288" spans="1:22" x14ac:dyDescent="0.35">
      <c r="A1288" s="20">
        <v>521669</v>
      </c>
      <c r="B1288" s="1" t="s">
        <v>1284</v>
      </c>
      <c r="C1288" s="19" t="s">
        <v>407</v>
      </c>
      <c r="D1288" s="2">
        <v>79.290000000000006</v>
      </c>
      <c r="E1288" s="2">
        <v>375.76</v>
      </c>
      <c r="F1288" s="2">
        <v>0</v>
      </c>
      <c r="G1288" s="2">
        <v>455.05</v>
      </c>
      <c r="H1288" s="19" t="s">
        <v>401</v>
      </c>
      <c r="I1288" s="4">
        <v>2023</v>
      </c>
      <c r="J1288" s="4">
        <v>14</v>
      </c>
      <c r="K1288" s="21">
        <v>14</v>
      </c>
      <c r="L1288" s="1" t="s">
        <v>1608</v>
      </c>
      <c r="M1288" s="19" t="s">
        <v>1609</v>
      </c>
      <c r="N1288" s="4">
        <v>14</v>
      </c>
      <c r="O1288" s="4">
        <v>1</v>
      </c>
      <c r="P1288" s="5">
        <v>45040</v>
      </c>
      <c r="Q1288" s="25">
        <f>VLOOKUP(H1288,'[2]FDC1 zone Hyp1'!$A$2:$Y$43,24,0)</f>
        <v>30</v>
      </c>
      <c r="R1288" s="25">
        <f>VLOOKUP(H1288,'[2]FDC2 zone Hyp2'!$A$2:$AA$43,24,0)</f>
        <v>34.35</v>
      </c>
      <c r="S1288" s="25">
        <f>VLOOKUP(H1288,'[2]FDC1 Hyp3 taxeha1'!$A$1:$AA$43,27,0)</f>
        <v>0</v>
      </c>
      <c r="T1288" s="26">
        <f t="shared" si="78"/>
        <v>420</v>
      </c>
      <c r="U1288" s="26">
        <f t="shared" si="79"/>
        <v>480.90000000000003</v>
      </c>
      <c r="V1288" s="26">
        <f t="shared" si="80"/>
        <v>0</v>
      </c>
    </row>
    <row r="1289" spans="1:22" x14ac:dyDescent="0.35">
      <c r="A1289" s="20">
        <v>521670</v>
      </c>
      <c r="B1289" s="1" t="s">
        <v>1091</v>
      </c>
      <c r="C1289" s="19" t="s">
        <v>421</v>
      </c>
      <c r="D1289" s="2">
        <v>135.82</v>
      </c>
      <c r="E1289" s="2">
        <v>39.380000000000003</v>
      </c>
      <c r="F1289" s="2">
        <v>0</v>
      </c>
      <c r="G1289" s="2">
        <v>175.2</v>
      </c>
      <c r="H1289" s="19" t="s">
        <v>401</v>
      </c>
      <c r="I1289" s="4">
        <v>2023</v>
      </c>
      <c r="J1289" s="4">
        <v>2</v>
      </c>
      <c r="K1289" s="21">
        <v>2</v>
      </c>
      <c r="L1289" s="1" t="s">
        <v>1608</v>
      </c>
      <c r="M1289" s="19" t="s">
        <v>1609</v>
      </c>
      <c r="N1289" s="4">
        <v>2</v>
      </c>
      <c r="O1289" s="4">
        <v>1</v>
      </c>
      <c r="P1289" s="5">
        <v>45040</v>
      </c>
      <c r="Q1289" s="25">
        <f>VLOOKUP(H1289,'[2]FDC1 zone Hyp1'!$A$2:$Y$43,24,0)</f>
        <v>30</v>
      </c>
      <c r="R1289" s="25">
        <f>VLOOKUP(H1289,'[2]FDC2 zone Hyp2'!$A$2:$AA$43,24,0)</f>
        <v>34.35</v>
      </c>
      <c r="S1289" s="25">
        <f>VLOOKUP(H1289,'[2]FDC1 Hyp3 taxeha1'!$A$1:$AA$43,27,0)</f>
        <v>0</v>
      </c>
      <c r="T1289" s="26">
        <f t="shared" si="78"/>
        <v>60</v>
      </c>
      <c r="U1289" s="26">
        <f t="shared" si="79"/>
        <v>68.7</v>
      </c>
      <c r="V1289" s="26">
        <f t="shared" si="80"/>
        <v>0</v>
      </c>
    </row>
    <row r="1290" spans="1:22" x14ac:dyDescent="0.35">
      <c r="A1290" s="20">
        <v>521671</v>
      </c>
      <c r="B1290" s="1" t="s">
        <v>1286</v>
      </c>
      <c r="C1290" s="19" t="s">
        <v>411</v>
      </c>
      <c r="D1290" s="2">
        <v>359.19</v>
      </c>
      <c r="E1290" s="2">
        <v>49.82</v>
      </c>
      <c r="F1290" s="2">
        <v>0</v>
      </c>
      <c r="G1290" s="2">
        <v>409.01</v>
      </c>
      <c r="H1290" s="19" t="s">
        <v>401</v>
      </c>
      <c r="I1290" s="4">
        <v>2023</v>
      </c>
      <c r="J1290" s="4">
        <v>4</v>
      </c>
      <c r="K1290" s="21">
        <v>4</v>
      </c>
      <c r="L1290" s="1" t="s">
        <v>1608</v>
      </c>
      <c r="M1290" s="19" t="s">
        <v>1609</v>
      </c>
      <c r="N1290" s="4">
        <v>1</v>
      </c>
      <c r="O1290" s="4">
        <v>1</v>
      </c>
      <c r="P1290" s="5">
        <v>45040</v>
      </c>
      <c r="Q1290" s="25">
        <f>VLOOKUP(H1290,'[2]FDC1 zone Hyp1'!$A$2:$Y$43,24,0)</f>
        <v>30</v>
      </c>
      <c r="R1290" s="25">
        <f>VLOOKUP(H1290,'[2]FDC2 zone Hyp2'!$A$2:$AA$43,24,0)</f>
        <v>34.35</v>
      </c>
      <c r="S1290" s="25">
        <f>VLOOKUP(H1290,'[2]FDC1 Hyp3 taxeha1'!$A$1:$AA$43,27,0)</f>
        <v>0</v>
      </c>
      <c r="T1290" s="26">
        <f t="shared" si="78"/>
        <v>120</v>
      </c>
      <c r="U1290" s="26">
        <f t="shared" si="79"/>
        <v>137.4</v>
      </c>
      <c r="V1290" s="26">
        <f t="shared" si="80"/>
        <v>0</v>
      </c>
    </row>
    <row r="1291" spans="1:22" x14ac:dyDescent="0.35">
      <c r="A1291" s="20">
        <v>521673</v>
      </c>
      <c r="B1291" s="1" t="s">
        <v>1460</v>
      </c>
      <c r="C1291" s="19" t="s">
        <v>781</v>
      </c>
      <c r="D1291" s="2">
        <v>0</v>
      </c>
      <c r="E1291" s="2">
        <v>84.37</v>
      </c>
      <c r="F1291" s="2">
        <v>0</v>
      </c>
      <c r="G1291" s="2">
        <v>84.37</v>
      </c>
      <c r="H1291" s="19" t="s">
        <v>770</v>
      </c>
      <c r="I1291" s="4">
        <v>2023</v>
      </c>
      <c r="J1291" s="4">
        <v>3</v>
      </c>
      <c r="K1291" s="21">
        <v>3</v>
      </c>
      <c r="L1291" s="1" t="s">
        <v>1608</v>
      </c>
      <c r="M1291" s="19" t="s">
        <v>1609</v>
      </c>
      <c r="O1291" s="4">
        <v>1</v>
      </c>
      <c r="P1291" s="5">
        <v>45040</v>
      </c>
      <c r="Q1291" s="25">
        <f>VLOOKUP(H1291,'[2]FDC1 zone Hyp1'!$A$2:$Y$43,24,0)</f>
        <v>23.05</v>
      </c>
      <c r="R1291" s="25">
        <f>VLOOKUP(H1291,'[2]FDC2 zone Hyp2'!$A$2:$AA$43,24,0)</f>
        <v>28.5</v>
      </c>
      <c r="S1291" s="25">
        <f>VLOOKUP(H1291,'[2]FDC1 Hyp3 taxeha1'!$A$1:$AA$43,27,0)</f>
        <v>0</v>
      </c>
      <c r="T1291" s="26">
        <f t="shared" si="78"/>
        <v>69.150000000000006</v>
      </c>
      <c r="U1291" s="26">
        <f t="shared" si="79"/>
        <v>85.5</v>
      </c>
      <c r="V1291" s="26">
        <f t="shared" si="80"/>
        <v>0</v>
      </c>
    </row>
    <row r="1292" spans="1:22" x14ac:dyDescent="0.35">
      <c r="A1292" s="20">
        <v>521674</v>
      </c>
      <c r="B1292" s="1" t="s">
        <v>1289</v>
      </c>
      <c r="C1292" s="19" t="s">
        <v>422</v>
      </c>
      <c r="D1292" s="2">
        <v>469.45</v>
      </c>
      <c r="E1292" s="2">
        <v>13.01</v>
      </c>
      <c r="F1292" s="2">
        <v>0</v>
      </c>
      <c r="G1292" s="2">
        <v>482.46</v>
      </c>
      <c r="H1292" s="19" t="s">
        <v>401</v>
      </c>
      <c r="I1292" s="4">
        <v>2023</v>
      </c>
      <c r="J1292" s="4">
        <v>2</v>
      </c>
      <c r="K1292" s="21">
        <v>5</v>
      </c>
      <c r="L1292" s="1" t="s">
        <v>1608</v>
      </c>
      <c r="M1292" s="19" t="s">
        <v>1609</v>
      </c>
      <c r="N1292" s="4">
        <v>5</v>
      </c>
      <c r="O1292" s="4">
        <v>1</v>
      </c>
      <c r="P1292" s="5">
        <v>45040</v>
      </c>
      <c r="Q1292" s="25">
        <f>VLOOKUP(H1292,'[2]FDC1 zone Hyp1'!$A$2:$Y$43,24,0)</f>
        <v>30</v>
      </c>
      <c r="R1292" s="25">
        <f>VLOOKUP(H1292,'[2]FDC2 zone Hyp2'!$A$2:$AA$43,24,0)</f>
        <v>34.35</v>
      </c>
      <c r="S1292" s="25">
        <f>VLOOKUP(H1292,'[2]FDC1 Hyp3 taxeha1'!$A$1:$AA$43,27,0)</f>
        <v>0</v>
      </c>
      <c r="T1292" s="26">
        <f t="shared" si="78"/>
        <v>150</v>
      </c>
      <c r="U1292" s="26">
        <f t="shared" si="79"/>
        <v>171.75</v>
      </c>
      <c r="V1292" s="26">
        <f t="shared" si="80"/>
        <v>0</v>
      </c>
    </row>
    <row r="1293" spans="1:22" x14ac:dyDescent="0.35">
      <c r="A1293" s="20">
        <v>521676</v>
      </c>
      <c r="B1293" s="1" t="s">
        <v>1086</v>
      </c>
      <c r="C1293" s="19" t="s">
        <v>413</v>
      </c>
      <c r="D1293" s="2">
        <v>110.75</v>
      </c>
      <c r="E1293" s="2">
        <v>17.149999999999999</v>
      </c>
      <c r="F1293" s="2">
        <v>0</v>
      </c>
      <c r="G1293" s="2">
        <v>127.9</v>
      </c>
      <c r="H1293" s="19" t="s">
        <v>401</v>
      </c>
      <c r="I1293" s="4">
        <v>2023</v>
      </c>
      <c r="J1293" s="4">
        <v>3</v>
      </c>
      <c r="K1293" s="21">
        <v>3</v>
      </c>
      <c r="L1293" s="1" t="s">
        <v>1608</v>
      </c>
      <c r="M1293" s="19" t="s">
        <v>1609</v>
      </c>
      <c r="N1293" s="4">
        <v>1</v>
      </c>
      <c r="O1293" s="4">
        <v>1</v>
      </c>
      <c r="P1293" s="5">
        <v>45040</v>
      </c>
      <c r="Q1293" s="25">
        <f>VLOOKUP(H1293,'[2]FDC1 zone Hyp1'!$A$2:$Y$43,24,0)</f>
        <v>30</v>
      </c>
      <c r="R1293" s="25">
        <f>VLOOKUP(H1293,'[2]FDC2 zone Hyp2'!$A$2:$AA$43,24,0)</f>
        <v>34.35</v>
      </c>
      <c r="S1293" s="25">
        <f>VLOOKUP(H1293,'[2]FDC1 Hyp3 taxeha1'!$A$1:$AA$43,27,0)</f>
        <v>0</v>
      </c>
      <c r="T1293" s="26">
        <f t="shared" si="78"/>
        <v>90</v>
      </c>
      <c r="U1293" s="26">
        <f t="shared" si="79"/>
        <v>103.05000000000001</v>
      </c>
      <c r="V1293" s="26">
        <f t="shared" si="80"/>
        <v>0</v>
      </c>
    </row>
    <row r="1294" spans="1:22" x14ac:dyDescent="0.35">
      <c r="A1294" s="20">
        <v>521677</v>
      </c>
      <c r="B1294" s="1" t="s">
        <v>1289</v>
      </c>
      <c r="C1294" s="19" t="s">
        <v>419</v>
      </c>
      <c r="D1294" s="2">
        <v>2.39</v>
      </c>
      <c r="E1294" s="2">
        <v>300.49</v>
      </c>
      <c r="F1294" s="2">
        <v>0</v>
      </c>
      <c r="G1294" s="2">
        <v>302.88</v>
      </c>
      <c r="H1294" s="19" t="s">
        <v>401</v>
      </c>
      <c r="I1294" s="4">
        <v>2023</v>
      </c>
      <c r="J1294" s="4">
        <v>12</v>
      </c>
      <c r="K1294" s="21">
        <v>12</v>
      </c>
      <c r="L1294" s="1" t="s">
        <v>1608</v>
      </c>
      <c r="M1294" s="19" t="s">
        <v>1609</v>
      </c>
      <c r="N1294" s="4">
        <v>12</v>
      </c>
      <c r="O1294" s="4">
        <v>1</v>
      </c>
      <c r="P1294" s="5">
        <v>45040</v>
      </c>
      <c r="Q1294" s="25">
        <f>VLOOKUP(H1294,'[2]FDC1 zone Hyp1'!$A$2:$Y$43,24,0)</f>
        <v>30</v>
      </c>
      <c r="R1294" s="25">
        <f>VLOOKUP(H1294,'[2]FDC2 zone Hyp2'!$A$2:$AA$43,24,0)</f>
        <v>34.35</v>
      </c>
      <c r="S1294" s="25">
        <f>VLOOKUP(H1294,'[2]FDC1 Hyp3 taxeha1'!$A$1:$AA$43,27,0)</f>
        <v>0</v>
      </c>
      <c r="T1294" s="26">
        <f t="shared" si="78"/>
        <v>360</v>
      </c>
      <c r="U1294" s="26">
        <f t="shared" si="79"/>
        <v>412.20000000000005</v>
      </c>
      <c r="V1294" s="26">
        <f t="shared" si="80"/>
        <v>0</v>
      </c>
    </row>
    <row r="1295" spans="1:22" x14ac:dyDescent="0.35">
      <c r="A1295" s="20">
        <v>521679</v>
      </c>
      <c r="B1295" s="1" t="s">
        <v>1289</v>
      </c>
      <c r="C1295" s="19" t="s">
        <v>412</v>
      </c>
      <c r="D1295" s="2">
        <v>0</v>
      </c>
      <c r="E1295" s="2">
        <v>1081.51</v>
      </c>
      <c r="F1295" s="2">
        <v>0</v>
      </c>
      <c r="G1295" s="2">
        <v>1081.51</v>
      </c>
      <c r="H1295" s="19" t="s">
        <v>401</v>
      </c>
      <c r="I1295" s="4">
        <v>2023</v>
      </c>
      <c r="J1295" s="4">
        <v>65</v>
      </c>
      <c r="K1295" s="21">
        <v>65</v>
      </c>
      <c r="L1295" s="1" t="s">
        <v>1608</v>
      </c>
      <c r="M1295" s="19" t="s">
        <v>1609</v>
      </c>
      <c r="N1295" s="4">
        <v>65</v>
      </c>
      <c r="O1295" s="4">
        <v>1</v>
      </c>
      <c r="P1295" s="5">
        <v>45040</v>
      </c>
      <c r="Q1295" s="25">
        <f>VLOOKUP(H1295,'[2]FDC1 zone Hyp1'!$A$2:$Y$43,24,0)</f>
        <v>30</v>
      </c>
      <c r="R1295" s="25">
        <f>VLOOKUP(H1295,'[2]FDC2 zone Hyp2'!$A$2:$AA$43,24,0)</f>
        <v>34.35</v>
      </c>
      <c r="S1295" s="25">
        <f>VLOOKUP(H1295,'[2]FDC1 Hyp3 taxeha1'!$A$1:$AA$43,27,0)</f>
        <v>0</v>
      </c>
      <c r="T1295" s="26">
        <f t="shared" si="78"/>
        <v>1950</v>
      </c>
      <c r="U1295" s="26">
        <f t="shared" si="79"/>
        <v>2232.75</v>
      </c>
      <c r="V1295" s="26">
        <f t="shared" si="80"/>
        <v>0</v>
      </c>
    </row>
    <row r="1296" spans="1:22" x14ac:dyDescent="0.35">
      <c r="A1296" s="20">
        <v>521680</v>
      </c>
      <c r="B1296" s="1" t="s">
        <v>1272</v>
      </c>
      <c r="C1296" s="19" t="s">
        <v>909</v>
      </c>
      <c r="D1296" s="2">
        <v>43.87</v>
      </c>
      <c r="E1296" s="2">
        <v>8.1300000000000008</v>
      </c>
      <c r="F1296" s="2">
        <v>0</v>
      </c>
      <c r="G1296" s="2">
        <v>52</v>
      </c>
      <c r="H1296" s="19" t="s">
        <v>54</v>
      </c>
      <c r="I1296" s="4">
        <v>2023</v>
      </c>
      <c r="J1296" s="4">
        <v>0</v>
      </c>
      <c r="K1296" s="21">
        <v>0</v>
      </c>
      <c r="L1296" s="1" t="s">
        <v>1608</v>
      </c>
      <c r="M1296" s="19" t="s">
        <v>1609</v>
      </c>
      <c r="O1296" s="4">
        <v>1</v>
      </c>
      <c r="P1296" s="5">
        <v>45040</v>
      </c>
      <c r="Q1296" s="25">
        <f>VLOOKUP(H1296,'[2]FDC1 zone Hyp1'!$A$2:$Y$43,24,0)</f>
        <v>0</v>
      </c>
      <c r="R1296" s="25">
        <f>VLOOKUP(H1296,'[2]FDC2 zone Hyp2'!$A$2:$AA$43,24,0)</f>
        <v>0</v>
      </c>
      <c r="S1296" s="25">
        <f>VLOOKUP(H1296,'[2]FDC1 Hyp3 taxeha1'!$A$1:$AA$43,27,0)</f>
        <v>0</v>
      </c>
      <c r="T1296" s="26">
        <f t="shared" si="78"/>
        <v>0</v>
      </c>
      <c r="U1296" s="26">
        <f t="shared" si="79"/>
        <v>0</v>
      </c>
      <c r="V1296" s="26">
        <f t="shared" si="80"/>
        <v>0</v>
      </c>
    </row>
    <row r="1297" spans="1:22" x14ac:dyDescent="0.35">
      <c r="A1297" s="20">
        <v>521681</v>
      </c>
      <c r="B1297" s="1" t="s">
        <v>1069</v>
      </c>
      <c r="C1297" s="19" t="s">
        <v>62</v>
      </c>
      <c r="D1297" s="2">
        <v>208.13</v>
      </c>
      <c r="E1297" s="2">
        <v>35.61</v>
      </c>
      <c r="F1297" s="2">
        <v>0</v>
      </c>
      <c r="G1297" s="2">
        <v>243.74</v>
      </c>
      <c r="H1297" s="19" t="s">
        <v>367</v>
      </c>
      <c r="I1297" s="4">
        <v>2023</v>
      </c>
      <c r="J1297" s="4">
        <v>3</v>
      </c>
      <c r="K1297" s="21">
        <v>3</v>
      </c>
      <c r="L1297" s="1" t="s">
        <v>1608</v>
      </c>
      <c r="M1297" s="19" t="s">
        <v>1609</v>
      </c>
      <c r="N1297" s="4">
        <v>2</v>
      </c>
      <c r="O1297" s="4">
        <v>1</v>
      </c>
      <c r="P1297" s="5">
        <v>45040</v>
      </c>
      <c r="Q1297" s="25">
        <f>VLOOKUP(H1297,'[2]FDC1 zone Hyp1'!$A$2:$Y$43,24,0)</f>
        <v>64.040000000000006</v>
      </c>
      <c r="R1297" s="25">
        <f>VLOOKUP(H1297,'[2]FDC2 zone Hyp2'!$A$2:$AA$43,24,0)</f>
        <v>69.069999999999993</v>
      </c>
      <c r="S1297" s="25">
        <f>VLOOKUP(H1297,'[2]FDC1 Hyp3 taxeha1'!$A$1:$AA$43,27,0)</f>
        <v>0</v>
      </c>
      <c r="T1297" s="26">
        <f t="shared" si="78"/>
        <v>192.12</v>
      </c>
      <c r="U1297" s="26">
        <f t="shared" si="79"/>
        <v>207.20999999999998</v>
      </c>
      <c r="V1297" s="26">
        <f t="shared" si="80"/>
        <v>0</v>
      </c>
    </row>
    <row r="1298" spans="1:22" x14ac:dyDescent="0.35">
      <c r="A1298" s="20">
        <v>521684</v>
      </c>
      <c r="B1298" s="1" t="s">
        <v>1240</v>
      </c>
      <c r="C1298" s="19" t="s">
        <v>405</v>
      </c>
      <c r="D1298" s="2">
        <v>0</v>
      </c>
      <c r="E1298" s="2">
        <v>208.44</v>
      </c>
      <c r="F1298" s="2">
        <v>0</v>
      </c>
      <c r="G1298" s="2">
        <v>208.44</v>
      </c>
      <c r="H1298" s="19" t="s">
        <v>401</v>
      </c>
      <c r="I1298" s="4">
        <v>2023</v>
      </c>
      <c r="J1298" s="4">
        <v>15</v>
      </c>
      <c r="K1298" s="21">
        <v>15</v>
      </c>
      <c r="L1298" s="1" t="s">
        <v>1608</v>
      </c>
      <c r="M1298" s="19" t="s">
        <v>1609</v>
      </c>
      <c r="N1298" s="4">
        <v>15</v>
      </c>
      <c r="O1298" s="4">
        <v>1</v>
      </c>
      <c r="P1298" s="5">
        <v>45040</v>
      </c>
      <c r="Q1298" s="25">
        <f>VLOOKUP(H1298,'[2]FDC1 zone Hyp1'!$A$2:$Y$43,24,0)</f>
        <v>30</v>
      </c>
      <c r="R1298" s="25">
        <f>VLOOKUP(H1298,'[2]FDC2 zone Hyp2'!$A$2:$AA$43,24,0)</f>
        <v>34.35</v>
      </c>
      <c r="S1298" s="25">
        <f>VLOOKUP(H1298,'[2]FDC1 Hyp3 taxeha1'!$A$1:$AA$43,27,0)</f>
        <v>0</v>
      </c>
      <c r="T1298" s="26">
        <f t="shared" si="78"/>
        <v>450</v>
      </c>
      <c r="U1298" s="26">
        <f t="shared" si="79"/>
        <v>515.25</v>
      </c>
      <c r="V1298" s="26">
        <f t="shared" si="80"/>
        <v>0</v>
      </c>
    </row>
    <row r="1299" spans="1:22" x14ac:dyDescent="0.35">
      <c r="A1299" s="20">
        <v>521685</v>
      </c>
      <c r="B1299" s="1" t="s">
        <v>1240</v>
      </c>
      <c r="C1299" s="19" t="s">
        <v>27</v>
      </c>
      <c r="D1299" s="2">
        <v>0</v>
      </c>
      <c r="E1299" s="2">
        <v>699</v>
      </c>
      <c r="F1299" s="2">
        <v>0</v>
      </c>
      <c r="G1299" s="2">
        <v>699</v>
      </c>
      <c r="H1299" s="19" t="s">
        <v>401</v>
      </c>
      <c r="I1299" s="4">
        <v>2023</v>
      </c>
      <c r="J1299" s="4">
        <v>27</v>
      </c>
      <c r="K1299" s="21">
        <v>27</v>
      </c>
      <c r="L1299" s="1" t="s">
        <v>1608</v>
      </c>
      <c r="M1299" s="19" t="s">
        <v>1609</v>
      </c>
      <c r="N1299" s="4">
        <v>27</v>
      </c>
      <c r="O1299" s="4">
        <v>1</v>
      </c>
      <c r="P1299" s="5">
        <v>45040</v>
      </c>
      <c r="Q1299" s="25">
        <f>VLOOKUP(H1299,'[2]FDC1 zone Hyp1'!$A$2:$Y$43,24,0)</f>
        <v>30</v>
      </c>
      <c r="R1299" s="25">
        <f>VLOOKUP(H1299,'[2]FDC2 zone Hyp2'!$A$2:$AA$43,24,0)</f>
        <v>34.35</v>
      </c>
      <c r="S1299" s="25">
        <f>VLOOKUP(H1299,'[2]FDC1 Hyp3 taxeha1'!$A$1:$AA$43,27,0)</f>
        <v>0</v>
      </c>
      <c r="T1299" s="26">
        <f t="shared" ref="T1299:T1362" si="81">$K1299*Q1299</f>
        <v>810</v>
      </c>
      <c r="U1299" s="26">
        <f t="shared" ref="U1299:U1362" si="82">$K1299*R1299</f>
        <v>927.45</v>
      </c>
      <c r="V1299" s="26">
        <f t="shared" ref="V1299:V1362" si="83">$K1299*S1299</f>
        <v>0</v>
      </c>
    </row>
    <row r="1300" spans="1:22" x14ac:dyDescent="0.35">
      <c r="A1300" s="20">
        <v>521687</v>
      </c>
      <c r="B1300" s="1" t="s">
        <v>105</v>
      </c>
      <c r="C1300" s="19" t="s">
        <v>410</v>
      </c>
      <c r="D1300" s="2">
        <v>69.64</v>
      </c>
      <c r="E1300" s="2">
        <v>6.8</v>
      </c>
      <c r="F1300" s="2">
        <v>0</v>
      </c>
      <c r="G1300" s="2">
        <v>76.44</v>
      </c>
      <c r="H1300" s="19" t="s">
        <v>401</v>
      </c>
      <c r="I1300" s="4">
        <v>2023</v>
      </c>
      <c r="J1300" s="4">
        <v>1</v>
      </c>
      <c r="K1300" s="21">
        <v>1</v>
      </c>
      <c r="L1300" s="1" t="s">
        <v>1608</v>
      </c>
      <c r="M1300" s="19" t="s">
        <v>1609</v>
      </c>
      <c r="O1300" s="4">
        <v>1</v>
      </c>
      <c r="P1300" s="5">
        <v>45040</v>
      </c>
      <c r="Q1300" s="25">
        <f>VLOOKUP(H1300,'[2]FDC1 zone Hyp1'!$A$2:$Y$43,24,0)</f>
        <v>30</v>
      </c>
      <c r="R1300" s="25">
        <f>VLOOKUP(H1300,'[2]FDC2 zone Hyp2'!$A$2:$AA$43,24,0)</f>
        <v>34.35</v>
      </c>
      <c r="S1300" s="25">
        <f>VLOOKUP(H1300,'[2]FDC1 Hyp3 taxeha1'!$A$1:$AA$43,27,0)</f>
        <v>0</v>
      </c>
      <c r="T1300" s="26">
        <f t="shared" si="81"/>
        <v>30</v>
      </c>
      <c r="U1300" s="26">
        <f t="shared" si="82"/>
        <v>34.35</v>
      </c>
      <c r="V1300" s="26">
        <f t="shared" si="83"/>
        <v>0</v>
      </c>
    </row>
    <row r="1301" spans="1:22" x14ac:dyDescent="0.35">
      <c r="A1301" s="20">
        <v>521688</v>
      </c>
      <c r="B1301" s="1" t="s">
        <v>1293</v>
      </c>
      <c r="C1301" s="19" t="s">
        <v>368</v>
      </c>
      <c r="D1301" s="2">
        <v>0</v>
      </c>
      <c r="E1301" s="2">
        <v>1901.48</v>
      </c>
      <c r="F1301" s="2">
        <v>0</v>
      </c>
      <c r="G1301" s="2">
        <v>1901.48</v>
      </c>
      <c r="H1301" s="19" t="s">
        <v>401</v>
      </c>
      <c r="I1301" s="4">
        <v>2023</v>
      </c>
      <c r="J1301" s="4">
        <v>180</v>
      </c>
      <c r="K1301" s="21">
        <v>190</v>
      </c>
      <c r="L1301" s="1" t="s">
        <v>1608</v>
      </c>
      <c r="M1301" s="19" t="s">
        <v>1609</v>
      </c>
      <c r="N1301" s="4">
        <v>183</v>
      </c>
      <c r="O1301" s="4">
        <v>1</v>
      </c>
      <c r="P1301" s="5">
        <v>45040</v>
      </c>
      <c r="Q1301" s="25">
        <f>VLOOKUP(H1301,'[2]FDC1 zone Hyp1'!$A$2:$Y$43,24,0)</f>
        <v>30</v>
      </c>
      <c r="R1301" s="25">
        <f>VLOOKUP(H1301,'[2]FDC2 zone Hyp2'!$A$2:$AA$43,24,0)</f>
        <v>34.35</v>
      </c>
      <c r="S1301" s="25">
        <f>VLOOKUP(H1301,'[2]FDC1 Hyp3 taxeha1'!$A$1:$AA$43,27,0)</f>
        <v>0</v>
      </c>
      <c r="T1301" s="26">
        <f t="shared" si="81"/>
        <v>5700</v>
      </c>
      <c r="U1301" s="26">
        <f t="shared" si="82"/>
        <v>6526.5</v>
      </c>
      <c r="V1301" s="26">
        <f t="shared" si="83"/>
        <v>0</v>
      </c>
    </row>
    <row r="1302" spans="1:22" x14ac:dyDescent="0.35">
      <c r="A1302" s="20">
        <v>521689</v>
      </c>
      <c r="B1302" s="1" t="s">
        <v>1292</v>
      </c>
      <c r="C1302" s="19" t="s">
        <v>1619</v>
      </c>
      <c r="D1302" s="2">
        <v>104.66</v>
      </c>
      <c r="E1302" s="2">
        <v>23.45</v>
      </c>
      <c r="F1302" s="2">
        <v>0</v>
      </c>
      <c r="G1302" s="2">
        <v>128.11000000000001</v>
      </c>
      <c r="H1302" s="19" t="s">
        <v>401</v>
      </c>
      <c r="I1302" s="4">
        <v>2023</v>
      </c>
      <c r="J1302" s="4">
        <v>2</v>
      </c>
      <c r="K1302" s="21">
        <v>2</v>
      </c>
      <c r="L1302" s="1" t="s">
        <v>1608</v>
      </c>
      <c r="M1302" s="19" t="s">
        <v>1609</v>
      </c>
      <c r="O1302" s="4">
        <v>1</v>
      </c>
      <c r="P1302" s="5">
        <v>45040</v>
      </c>
      <c r="Q1302" s="25">
        <f>VLOOKUP(H1302,'[2]FDC1 zone Hyp1'!$A$2:$Y$43,24,0)</f>
        <v>30</v>
      </c>
      <c r="R1302" s="25">
        <f>VLOOKUP(H1302,'[2]FDC2 zone Hyp2'!$A$2:$AA$43,24,0)</f>
        <v>34.35</v>
      </c>
      <c r="S1302" s="25">
        <f>VLOOKUP(H1302,'[2]FDC1 Hyp3 taxeha1'!$A$1:$AA$43,27,0)</f>
        <v>0</v>
      </c>
      <c r="T1302" s="26">
        <f t="shared" si="81"/>
        <v>60</v>
      </c>
      <c r="U1302" s="26">
        <f t="shared" si="82"/>
        <v>68.7</v>
      </c>
      <c r="V1302" s="26">
        <f t="shared" si="83"/>
        <v>0</v>
      </c>
    </row>
    <row r="1303" spans="1:22" x14ac:dyDescent="0.35">
      <c r="A1303" s="20">
        <v>521691</v>
      </c>
      <c r="B1303" s="1" t="s">
        <v>105</v>
      </c>
      <c r="C1303" s="19" t="s">
        <v>1294</v>
      </c>
      <c r="D1303" s="2">
        <v>0</v>
      </c>
      <c r="E1303" s="2">
        <v>14.47</v>
      </c>
      <c r="F1303" s="2">
        <v>0</v>
      </c>
      <c r="G1303" s="2">
        <v>14.47</v>
      </c>
      <c r="H1303" s="19" t="s">
        <v>401</v>
      </c>
      <c r="I1303" s="4">
        <v>2023</v>
      </c>
      <c r="J1303" s="4">
        <v>2</v>
      </c>
      <c r="K1303" s="21">
        <v>2</v>
      </c>
      <c r="L1303" s="1" t="s">
        <v>1608</v>
      </c>
      <c r="M1303" s="19" t="s">
        <v>1609</v>
      </c>
      <c r="O1303" s="4">
        <v>1</v>
      </c>
      <c r="P1303" s="5">
        <v>45040</v>
      </c>
      <c r="Q1303" s="25">
        <f>VLOOKUP(H1303,'[2]FDC1 zone Hyp1'!$A$2:$Y$43,24,0)</f>
        <v>30</v>
      </c>
      <c r="R1303" s="25">
        <f>VLOOKUP(H1303,'[2]FDC2 zone Hyp2'!$A$2:$AA$43,24,0)</f>
        <v>34.35</v>
      </c>
      <c r="S1303" s="25">
        <f>VLOOKUP(H1303,'[2]FDC1 Hyp3 taxeha1'!$A$1:$AA$43,27,0)</f>
        <v>0</v>
      </c>
      <c r="T1303" s="26">
        <f t="shared" si="81"/>
        <v>60</v>
      </c>
      <c r="U1303" s="26">
        <f t="shared" si="82"/>
        <v>68.7</v>
      </c>
      <c r="V1303" s="26">
        <f t="shared" si="83"/>
        <v>0</v>
      </c>
    </row>
    <row r="1304" spans="1:22" x14ac:dyDescent="0.35">
      <c r="A1304" s="20">
        <v>521693</v>
      </c>
      <c r="B1304" s="1" t="s">
        <v>1240</v>
      </c>
      <c r="C1304" s="19" t="s">
        <v>404</v>
      </c>
      <c r="D1304" s="2">
        <v>22.82</v>
      </c>
      <c r="E1304" s="2">
        <v>11.13</v>
      </c>
      <c r="F1304" s="2">
        <v>0</v>
      </c>
      <c r="G1304" s="2">
        <v>33.950000000000003</v>
      </c>
      <c r="H1304" s="19" t="s">
        <v>401</v>
      </c>
      <c r="I1304" s="4">
        <v>2023</v>
      </c>
      <c r="J1304" s="4">
        <v>3</v>
      </c>
      <c r="K1304" s="21">
        <v>3</v>
      </c>
      <c r="L1304" s="1" t="s">
        <v>1608</v>
      </c>
      <c r="M1304" s="19" t="s">
        <v>1609</v>
      </c>
      <c r="N1304" s="4">
        <v>3</v>
      </c>
      <c r="O1304" s="4">
        <v>1</v>
      </c>
      <c r="P1304" s="5">
        <v>45040</v>
      </c>
      <c r="Q1304" s="25">
        <f>VLOOKUP(H1304,'[2]FDC1 zone Hyp1'!$A$2:$Y$43,24,0)</f>
        <v>30</v>
      </c>
      <c r="R1304" s="25">
        <f>VLOOKUP(H1304,'[2]FDC2 zone Hyp2'!$A$2:$AA$43,24,0)</f>
        <v>34.35</v>
      </c>
      <c r="S1304" s="25">
        <f>VLOOKUP(H1304,'[2]FDC1 Hyp3 taxeha1'!$A$1:$AA$43,27,0)</f>
        <v>0</v>
      </c>
      <c r="T1304" s="26">
        <f t="shared" si="81"/>
        <v>90</v>
      </c>
      <c r="U1304" s="26">
        <f t="shared" si="82"/>
        <v>103.05000000000001</v>
      </c>
      <c r="V1304" s="26">
        <f t="shared" si="83"/>
        <v>0</v>
      </c>
    </row>
    <row r="1305" spans="1:22" x14ac:dyDescent="0.35">
      <c r="A1305" s="20">
        <v>521695</v>
      </c>
      <c r="B1305" s="1" t="s">
        <v>1095</v>
      </c>
      <c r="C1305" s="19" t="s">
        <v>68</v>
      </c>
      <c r="D1305" s="2">
        <v>1.62</v>
      </c>
      <c r="E1305" s="2">
        <v>110.1</v>
      </c>
      <c r="F1305" s="2">
        <v>0</v>
      </c>
      <c r="G1305" s="2">
        <v>111.72</v>
      </c>
      <c r="H1305" s="19" t="s">
        <v>46</v>
      </c>
      <c r="I1305" s="4">
        <v>2023</v>
      </c>
      <c r="J1305" s="4">
        <v>4</v>
      </c>
      <c r="K1305" s="21">
        <v>4</v>
      </c>
      <c r="L1305" s="1" t="s">
        <v>1608</v>
      </c>
      <c r="M1305" s="19" t="s">
        <v>1609</v>
      </c>
      <c r="N1305" s="4">
        <v>2</v>
      </c>
      <c r="O1305" s="4">
        <v>1</v>
      </c>
      <c r="P1305" s="5">
        <v>45040</v>
      </c>
      <c r="Q1305" s="25">
        <f>VLOOKUP(H1305,'[2]FDC1 zone Hyp1'!$A$2:$Y$43,24,0)</f>
        <v>0</v>
      </c>
      <c r="R1305" s="25">
        <f>VLOOKUP(H1305,'[2]FDC2 zone Hyp2'!$A$2:$AA$43,24,0)</f>
        <v>0</v>
      </c>
      <c r="S1305" s="25">
        <f>VLOOKUP(H1305,'[2]FDC1 Hyp3 taxeha1'!$A$1:$AA$43,27,0)</f>
        <v>0</v>
      </c>
      <c r="T1305" s="26">
        <f t="shared" si="81"/>
        <v>0</v>
      </c>
      <c r="U1305" s="26">
        <f t="shared" si="82"/>
        <v>0</v>
      </c>
      <c r="V1305" s="26">
        <f t="shared" si="83"/>
        <v>0</v>
      </c>
    </row>
    <row r="1306" spans="1:22" x14ac:dyDescent="0.35">
      <c r="A1306" s="20">
        <v>521696</v>
      </c>
      <c r="B1306" s="1" t="s">
        <v>1305</v>
      </c>
      <c r="C1306" s="19" t="s">
        <v>447</v>
      </c>
      <c r="D1306" s="2">
        <v>0</v>
      </c>
      <c r="E1306" s="2">
        <v>45</v>
      </c>
      <c r="F1306" s="2">
        <v>0</v>
      </c>
      <c r="G1306" s="2">
        <v>45</v>
      </c>
      <c r="H1306" s="19" t="s">
        <v>111</v>
      </c>
      <c r="I1306" s="4">
        <v>2023</v>
      </c>
      <c r="J1306" s="4">
        <v>8</v>
      </c>
      <c r="K1306" s="21">
        <v>8</v>
      </c>
      <c r="L1306" s="1" t="s">
        <v>1608</v>
      </c>
      <c r="M1306" s="19" t="s">
        <v>1609</v>
      </c>
      <c r="N1306" s="4">
        <v>8</v>
      </c>
      <c r="O1306" s="4">
        <v>1</v>
      </c>
      <c r="P1306" s="5">
        <v>45040</v>
      </c>
      <c r="Q1306" s="25">
        <f>VLOOKUP(H1306,'[2]FDC1 zone Hyp1'!$A$2:$Y$43,24,0)</f>
        <v>83.82</v>
      </c>
      <c r="R1306" s="25">
        <f>VLOOKUP(H1306,'[2]FDC2 zone Hyp2'!$A$2:$AA$43,24,0)</f>
        <v>88.42</v>
      </c>
      <c r="S1306" s="25">
        <f>VLOOKUP(H1306,'[2]FDC1 Hyp3 taxeha1'!$A$1:$AA$43,27,0)</f>
        <v>0</v>
      </c>
      <c r="T1306" s="26">
        <f t="shared" si="81"/>
        <v>670.56</v>
      </c>
      <c r="U1306" s="26">
        <f t="shared" si="82"/>
        <v>707.36</v>
      </c>
      <c r="V1306" s="26">
        <f t="shared" si="83"/>
        <v>0</v>
      </c>
    </row>
    <row r="1307" spans="1:22" x14ac:dyDescent="0.35">
      <c r="A1307" s="20">
        <v>521698</v>
      </c>
      <c r="B1307" s="1" t="s">
        <v>1145</v>
      </c>
      <c r="C1307" s="19" t="s">
        <v>134</v>
      </c>
      <c r="D1307" s="2">
        <v>48.06</v>
      </c>
      <c r="E1307" s="2">
        <v>15.08</v>
      </c>
      <c r="F1307" s="2">
        <v>0</v>
      </c>
      <c r="G1307" s="2">
        <v>63.14</v>
      </c>
      <c r="H1307" s="19" t="s">
        <v>86</v>
      </c>
      <c r="I1307" s="4">
        <v>2023</v>
      </c>
      <c r="J1307" s="4">
        <v>3</v>
      </c>
      <c r="K1307" s="21">
        <v>3</v>
      </c>
      <c r="L1307" s="1" t="s">
        <v>1608</v>
      </c>
      <c r="M1307" s="19" t="s">
        <v>1609</v>
      </c>
      <c r="N1307" s="4">
        <v>3</v>
      </c>
      <c r="O1307" s="4">
        <v>1</v>
      </c>
      <c r="P1307" s="5">
        <v>45040</v>
      </c>
      <c r="Q1307" s="25">
        <f>VLOOKUP(H1307,'[2]FDC1 zone Hyp1'!$A$2:$Y$43,24,0)</f>
        <v>94.34</v>
      </c>
      <c r="R1307" s="25">
        <f>VLOOKUP(H1307,'[2]FDC2 zone Hyp2'!$A$2:$AA$43,24,0)</f>
        <v>98.85</v>
      </c>
      <c r="S1307" s="25">
        <f>VLOOKUP(H1307,'[2]FDC1 Hyp3 taxeha1'!$A$1:$AA$43,27,0)</f>
        <v>0</v>
      </c>
      <c r="T1307" s="26">
        <f t="shared" si="81"/>
        <v>283.02</v>
      </c>
      <c r="U1307" s="26">
        <f t="shared" si="82"/>
        <v>296.54999999999995</v>
      </c>
      <c r="V1307" s="26">
        <f t="shared" si="83"/>
        <v>0</v>
      </c>
    </row>
    <row r="1308" spans="1:22" x14ac:dyDescent="0.35">
      <c r="A1308" s="20">
        <v>521700</v>
      </c>
      <c r="B1308" s="1" t="s">
        <v>1085</v>
      </c>
      <c r="C1308" s="19" t="s">
        <v>803</v>
      </c>
      <c r="D1308" s="2">
        <v>0</v>
      </c>
      <c r="E1308" s="2">
        <v>36.67</v>
      </c>
      <c r="F1308" s="2">
        <v>0</v>
      </c>
      <c r="G1308" s="2">
        <v>36.67</v>
      </c>
      <c r="H1308" s="19" t="s">
        <v>787</v>
      </c>
      <c r="I1308" s="4">
        <v>2023</v>
      </c>
      <c r="J1308" s="4">
        <v>1</v>
      </c>
      <c r="K1308" s="21">
        <v>1</v>
      </c>
      <c r="L1308" s="1" t="s">
        <v>1608</v>
      </c>
      <c r="M1308" s="19" t="s">
        <v>1609</v>
      </c>
      <c r="O1308" s="4">
        <v>1</v>
      </c>
      <c r="P1308" s="5">
        <v>45040</v>
      </c>
      <c r="Q1308" s="25">
        <f>VLOOKUP(H1308,'[2]FDC1 zone Hyp1'!$A$2:$Y$43,24,0)</f>
        <v>0</v>
      </c>
      <c r="R1308" s="25">
        <f>VLOOKUP(H1308,'[2]FDC2 zone Hyp2'!$A$2:$AA$43,24,0)</f>
        <v>0</v>
      </c>
      <c r="S1308" s="25">
        <f>VLOOKUP(H1308,'[2]FDC1 Hyp3 taxeha1'!$A$1:$AA$43,27,0)</f>
        <v>0</v>
      </c>
      <c r="T1308" s="26">
        <f t="shared" si="81"/>
        <v>0</v>
      </c>
      <c r="U1308" s="26">
        <f t="shared" si="82"/>
        <v>0</v>
      </c>
      <c r="V1308" s="26">
        <f t="shared" si="83"/>
        <v>0</v>
      </c>
    </row>
    <row r="1309" spans="1:22" x14ac:dyDescent="0.35">
      <c r="A1309" s="20">
        <v>521701</v>
      </c>
      <c r="B1309" s="1" t="s">
        <v>1065</v>
      </c>
      <c r="C1309" s="19" t="s">
        <v>240</v>
      </c>
      <c r="D1309" s="2">
        <v>63.02</v>
      </c>
      <c r="E1309" s="2">
        <v>0</v>
      </c>
      <c r="F1309" s="2">
        <v>0</v>
      </c>
      <c r="G1309" s="2">
        <v>63.02</v>
      </c>
      <c r="H1309" s="19" t="s">
        <v>181</v>
      </c>
      <c r="I1309" s="4">
        <v>2023</v>
      </c>
      <c r="J1309" s="4">
        <v>1</v>
      </c>
      <c r="K1309" s="21">
        <v>1</v>
      </c>
      <c r="L1309" s="1" t="s">
        <v>1608</v>
      </c>
      <c r="M1309" s="19" t="s">
        <v>1609</v>
      </c>
      <c r="O1309" s="4">
        <v>1</v>
      </c>
      <c r="P1309" s="5">
        <v>45040</v>
      </c>
      <c r="Q1309" s="25">
        <f>VLOOKUP(H1309,'[2]FDC1 zone Hyp1'!$A$2:$Y$43,24,0)</f>
        <v>58.01</v>
      </c>
      <c r="R1309" s="25">
        <f>VLOOKUP(H1309,'[2]FDC2 zone Hyp2'!$A$2:$AA$43,24,0)</f>
        <v>62.43</v>
      </c>
      <c r="S1309" s="25">
        <f>VLOOKUP(H1309,'[2]FDC1 Hyp3 taxeha1'!$A$1:$AA$43,27,0)</f>
        <v>0</v>
      </c>
      <c r="T1309" s="26">
        <f t="shared" si="81"/>
        <v>58.01</v>
      </c>
      <c r="U1309" s="26">
        <f t="shared" si="82"/>
        <v>62.43</v>
      </c>
      <c r="V1309" s="26">
        <f t="shared" si="83"/>
        <v>0</v>
      </c>
    </row>
    <row r="1310" spans="1:22" x14ac:dyDescent="0.35">
      <c r="A1310" s="20">
        <v>521703</v>
      </c>
      <c r="B1310" s="1" t="s">
        <v>746</v>
      </c>
      <c r="C1310" s="19" t="s">
        <v>949</v>
      </c>
      <c r="D1310" s="2">
        <v>71.150000000000006</v>
      </c>
      <c r="E1310" s="2">
        <v>0</v>
      </c>
      <c r="F1310" s="2">
        <v>0</v>
      </c>
      <c r="G1310" s="2">
        <v>71.150000000000006</v>
      </c>
      <c r="H1310" s="19" t="s">
        <v>930</v>
      </c>
      <c r="I1310" s="4">
        <v>2023</v>
      </c>
      <c r="J1310" s="4">
        <v>1</v>
      </c>
      <c r="K1310" s="21">
        <v>1</v>
      </c>
      <c r="L1310" s="1" t="s">
        <v>1608</v>
      </c>
      <c r="M1310" s="19" t="s">
        <v>1609</v>
      </c>
      <c r="N1310" s="4">
        <v>1</v>
      </c>
      <c r="O1310" s="4">
        <v>1</v>
      </c>
      <c r="P1310" s="5">
        <v>45040</v>
      </c>
      <c r="Q1310" s="25">
        <f>VLOOKUP(H1310,'[2]FDC1 zone Hyp1'!$A$2:$Y$43,24,0)</f>
        <v>112.64</v>
      </c>
      <c r="R1310" s="25">
        <f>VLOOKUP(H1310,'[2]FDC2 zone Hyp2'!$A$2:$AA$43,24,0)</f>
        <v>117.29</v>
      </c>
      <c r="S1310" s="25">
        <f>VLOOKUP(H1310,'[2]FDC1 Hyp3 taxeha1'!$A$1:$AA$43,27,0)</f>
        <v>0</v>
      </c>
      <c r="T1310" s="26">
        <f t="shared" si="81"/>
        <v>112.64</v>
      </c>
      <c r="U1310" s="26">
        <f t="shared" si="82"/>
        <v>117.29</v>
      </c>
      <c r="V1310" s="26">
        <f t="shared" si="83"/>
        <v>0</v>
      </c>
    </row>
    <row r="1311" spans="1:22" x14ac:dyDescent="0.35">
      <c r="A1311" s="20">
        <v>521704</v>
      </c>
      <c r="B1311" s="1" t="s">
        <v>311</v>
      </c>
      <c r="C1311" s="19" t="s">
        <v>610</v>
      </c>
      <c r="D1311" s="2">
        <v>150</v>
      </c>
      <c r="E1311" s="2">
        <v>0</v>
      </c>
      <c r="F1311" s="2">
        <v>0</v>
      </c>
      <c r="G1311" s="2">
        <v>150</v>
      </c>
      <c r="H1311" s="19" t="s">
        <v>88</v>
      </c>
      <c r="I1311" s="4">
        <v>2023</v>
      </c>
      <c r="J1311" s="4">
        <v>1</v>
      </c>
      <c r="K1311" s="21">
        <v>1</v>
      </c>
      <c r="L1311" s="1" t="s">
        <v>1608</v>
      </c>
      <c r="M1311" s="19" t="s">
        <v>1609</v>
      </c>
      <c r="O1311" s="4">
        <v>1</v>
      </c>
      <c r="P1311" s="5">
        <v>45040</v>
      </c>
      <c r="Q1311" s="25">
        <f>VLOOKUP(H1311,'[2]FDC1 zone Hyp1'!$A$2:$Y$43,24,0)</f>
        <v>48.63</v>
      </c>
      <c r="R1311" s="25">
        <f>VLOOKUP(H1311,'[2]FDC2 zone Hyp2'!$A$2:$AA$43,24,0)</f>
        <v>53.52</v>
      </c>
      <c r="S1311" s="25">
        <f>VLOOKUP(H1311,'[2]FDC1 Hyp3 taxeha1'!$A$1:$AA$43,27,0)</f>
        <v>0</v>
      </c>
      <c r="T1311" s="26">
        <f t="shared" si="81"/>
        <v>48.63</v>
      </c>
      <c r="U1311" s="26">
        <f t="shared" si="82"/>
        <v>53.52</v>
      </c>
      <c r="V1311" s="26">
        <f t="shared" si="83"/>
        <v>0</v>
      </c>
    </row>
    <row r="1312" spans="1:22" x14ac:dyDescent="0.35">
      <c r="A1312" s="20">
        <v>521705</v>
      </c>
      <c r="B1312" s="1" t="s">
        <v>1138</v>
      </c>
      <c r="C1312" s="19" t="s">
        <v>1137</v>
      </c>
      <c r="D1312" s="2">
        <v>24.48</v>
      </c>
      <c r="E1312" s="2">
        <v>10.029999999999999</v>
      </c>
      <c r="F1312" s="2">
        <v>0</v>
      </c>
      <c r="G1312" s="2">
        <v>34.51</v>
      </c>
      <c r="H1312" s="19" t="s">
        <v>86</v>
      </c>
      <c r="I1312" s="4">
        <v>2023</v>
      </c>
      <c r="J1312" s="4">
        <v>1</v>
      </c>
      <c r="K1312" s="21">
        <v>1</v>
      </c>
      <c r="L1312" s="1" t="s">
        <v>1608</v>
      </c>
      <c r="M1312" s="19" t="s">
        <v>1609</v>
      </c>
      <c r="N1312" s="4">
        <v>1</v>
      </c>
      <c r="O1312" s="4">
        <v>1</v>
      </c>
      <c r="P1312" s="5">
        <v>45040</v>
      </c>
      <c r="Q1312" s="25">
        <f>VLOOKUP(H1312,'[2]FDC1 zone Hyp1'!$A$2:$Y$43,24,0)</f>
        <v>94.34</v>
      </c>
      <c r="R1312" s="25">
        <f>VLOOKUP(H1312,'[2]FDC2 zone Hyp2'!$A$2:$AA$43,24,0)</f>
        <v>98.85</v>
      </c>
      <c r="S1312" s="25">
        <f>VLOOKUP(H1312,'[2]FDC1 Hyp3 taxeha1'!$A$1:$AA$43,27,0)</f>
        <v>0</v>
      </c>
      <c r="T1312" s="26">
        <f t="shared" si="81"/>
        <v>94.34</v>
      </c>
      <c r="U1312" s="26">
        <f t="shared" si="82"/>
        <v>98.85</v>
      </c>
      <c r="V1312" s="26">
        <f t="shared" si="83"/>
        <v>0</v>
      </c>
    </row>
    <row r="1313" spans="1:22" x14ac:dyDescent="0.35">
      <c r="A1313" s="20">
        <v>521708</v>
      </c>
      <c r="B1313" s="1" t="s">
        <v>1367</v>
      </c>
      <c r="C1313" s="19" t="s">
        <v>577</v>
      </c>
      <c r="D1313" s="2">
        <v>155.94999999999999</v>
      </c>
      <c r="E1313" s="2">
        <v>98.7</v>
      </c>
      <c r="F1313" s="2">
        <v>0</v>
      </c>
      <c r="G1313" s="2">
        <v>254.65</v>
      </c>
      <c r="H1313" s="19" t="s">
        <v>88</v>
      </c>
      <c r="I1313" s="4">
        <v>2023</v>
      </c>
      <c r="J1313" s="4">
        <v>4</v>
      </c>
      <c r="K1313" s="21">
        <v>4</v>
      </c>
      <c r="L1313" s="1" t="s">
        <v>1608</v>
      </c>
      <c r="M1313" s="19" t="s">
        <v>1609</v>
      </c>
      <c r="N1313" s="4">
        <v>3</v>
      </c>
      <c r="O1313" s="4">
        <v>1</v>
      </c>
      <c r="P1313" s="5">
        <v>45040</v>
      </c>
      <c r="Q1313" s="25">
        <f>VLOOKUP(H1313,'[2]FDC1 zone Hyp1'!$A$2:$Y$43,24,0)</f>
        <v>48.63</v>
      </c>
      <c r="R1313" s="25">
        <f>VLOOKUP(H1313,'[2]FDC2 zone Hyp2'!$A$2:$AA$43,24,0)</f>
        <v>53.52</v>
      </c>
      <c r="S1313" s="25">
        <f>VLOOKUP(H1313,'[2]FDC1 Hyp3 taxeha1'!$A$1:$AA$43,27,0)</f>
        <v>0</v>
      </c>
      <c r="T1313" s="26">
        <f t="shared" si="81"/>
        <v>194.52</v>
      </c>
      <c r="U1313" s="26">
        <f t="shared" si="82"/>
        <v>214.08</v>
      </c>
      <c r="V1313" s="26">
        <f t="shared" si="83"/>
        <v>0</v>
      </c>
    </row>
    <row r="1314" spans="1:22" x14ac:dyDescent="0.35">
      <c r="A1314" s="20">
        <v>521709</v>
      </c>
      <c r="B1314" s="1" t="s">
        <v>1073</v>
      </c>
      <c r="C1314" s="19" t="s">
        <v>603</v>
      </c>
      <c r="D1314" s="2">
        <v>53.46</v>
      </c>
      <c r="E1314" s="2">
        <v>0</v>
      </c>
      <c r="F1314" s="2">
        <v>0</v>
      </c>
      <c r="G1314" s="2">
        <v>53.46</v>
      </c>
      <c r="H1314" s="19" t="s">
        <v>88</v>
      </c>
      <c r="I1314" s="4">
        <v>2023</v>
      </c>
      <c r="J1314" s="4">
        <v>2</v>
      </c>
      <c r="K1314" s="21">
        <v>2</v>
      </c>
      <c r="L1314" s="1" t="s">
        <v>1608</v>
      </c>
      <c r="M1314" s="19" t="s">
        <v>1609</v>
      </c>
      <c r="O1314" s="4">
        <v>1</v>
      </c>
      <c r="P1314" s="5">
        <v>45040</v>
      </c>
      <c r="Q1314" s="25">
        <f>VLOOKUP(H1314,'[2]FDC1 zone Hyp1'!$A$2:$Y$43,24,0)</f>
        <v>48.63</v>
      </c>
      <c r="R1314" s="25">
        <f>VLOOKUP(H1314,'[2]FDC2 zone Hyp2'!$A$2:$AA$43,24,0)</f>
        <v>53.52</v>
      </c>
      <c r="S1314" s="25">
        <f>VLOOKUP(H1314,'[2]FDC1 Hyp3 taxeha1'!$A$1:$AA$43,27,0)</f>
        <v>0</v>
      </c>
      <c r="T1314" s="26">
        <f t="shared" si="81"/>
        <v>97.26</v>
      </c>
      <c r="U1314" s="26">
        <f t="shared" si="82"/>
        <v>107.04</v>
      </c>
      <c r="V1314" s="26">
        <f t="shared" si="83"/>
        <v>0</v>
      </c>
    </row>
    <row r="1315" spans="1:22" x14ac:dyDescent="0.35">
      <c r="A1315" s="20">
        <v>521711</v>
      </c>
      <c r="B1315" s="1" t="s">
        <v>1056</v>
      </c>
      <c r="C1315" s="19" t="s">
        <v>20</v>
      </c>
      <c r="D1315" s="2">
        <v>49.51</v>
      </c>
      <c r="E1315" s="2">
        <v>220.06</v>
      </c>
      <c r="F1315" s="2">
        <v>0</v>
      </c>
      <c r="G1315" s="2">
        <v>269.57</v>
      </c>
      <c r="H1315" s="19" t="s">
        <v>39</v>
      </c>
      <c r="I1315" s="4">
        <v>2023</v>
      </c>
      <c r="J1315" s="4">
        <v>14</v>
      </c>
      <c r="K1315" s="21">
        <v>14</v>
      </c>
      <c r="L1315" s="1" t="s">
        <v>1608</v>
      </c>
      <c r="M1315" s="19" t="s">
        <v>1609</v>
      </c>
      <c r="N1315" s="4">
        <v>10</v>
      </c>
      <c r="O1315" s="4">
        <v>1</v>
      </c>
      <c r="P1315" s="5">
        <v>45040</v>
      </c>
      <c r="Q1315" s="25">
        <f>VLOOKUP(H1315,'[2]FDC1 zone Hyp1'!$A$2:$Y$43,24,0)</f>
        <v>26.07</v>
      </c>
      <c r="R1315" s="25">
        <f>VLOOKUP(H1315,'[2]FDC2 zone Hyp2'!$A$2:$AA$43,24,0)</f>
        <v>30.29</v>
      </c>
      <c r="S1315" s="25">
        <f>VLOOKUP(H1315,'[2]FDC1 Hyp3 taxeha1'!$A$1:$AA$43,27,0)</f>
        <v>0</v>
      </c>
      <c r="T1315" s="26">
        <f t="shared" si="81"/>
        <v>364.98</v>
      </c>
      <c r="U1315" s="26">
        <f t="shared" si="82"/>
        <v>424.06</v>
      </c>
      <c r="V1315" s="26">
        <f t="shared" si="83"/>
        <v>0</v>
      </c>
    </row>
    <row r="1316" spans="1:22" x14ac:dyDescent="0.35">
      <c r="A1316" s="20">
        <v>521714</v>
      </c>
      <c r="B1316" s="1" t="s">
        <v>1115</v>
      </c>
      <c r="C1316" s="19" t="s">
        <v>78</v>
      </c>
      <c r="D1316" s="2">
        <v>148.36000000000001</v>
      </c>
      <c r="E1316" s="2">
        <v>4.59</v>
      </c>
      <c r="F1316" s="2">
        <v>0</v>
      </c>
      <c r="G1316" s="2">
        <v>152.94999999999999</v>
      </c>
      <c r="H1316" s="19" t="s">
        <v>72</v>
      </c>
      <c r="I1316" s="4">
        <v>2023</v>
      </c>
      <c r="J1316" s="4">
        <v>1</v>
      </c>
      <c r="K1316" s="21">
        <v>1</v>
      </c>
      <c r="L1316" s="1" t="s">
        <v>1608</v>
      </c>
      <c r="M1316" s="19" t="s">
        <v>1609</v>
      </c>
      <c r="N1316" s="4">
        <v>1</v>
      </c>
      <c r="O1316" s="4">
        <v>1</v>
      </c>
      <c r="P1316" s="5">
        <v>45040</v>
      </c>
      <c r="Q1316" s="25">
        <f>VLOOKUP(H1316,'[2]FDC1 zone Hyp1'!$A$2:$Y$43,24,0)</f>
        <v>29.56</v>
      </c>
      <c r="R1316" s="25">
        <f>VLOOKUP(H1316,'[2]FDC2 zone Hyp2'!$A$2:$AA$43,24,0)</f>
        <v>33.909999999999997</v>
      </c>
      <c r="S1316" s="25">
        <f>VLOOKUP(H1316,'[2]FDC1 Hyp3 taxeha1'!$A$1:$AA$43,27,0)</f>
        <v>0</v>
      </c>
      <c r="T1316" s="26">
        <f t="shared" si="81"/>
        <v>29.56</v>
      </c>
      <c r="U1316" s="26">
        <f t="shared" si="82"/>
        <v>33.909999999999997</v>
      </c>
      <c r="V1316" s="26">
        <f t="shared" si="83"/>
        <v>0</v>
      </c>
    </row>
    <row r="1317" spans="1:22" x14ac:dyDescent="0.35">
      <c r="A1317" s="20">
        <v>521715</v>
      </c>
      <c r="B1317" s="1" t="s">
        <v>1115</v>
      </c>
      <c r="C1317" s="19" t="s">
        <v>78</v>
      </c>
      <c r="D1317" s="2">
        <v>231.13</v>
      </c>
      <c r="E1317" s="2">
        <v>2.58</v>
      </c>
      <c r="F1317" s="2">
        <v>0</v>
      </c>
      <c r="G1317" s="2">
        <v>233.71</v>
      </c>
      <c r="H1317" s="19" t="s">
        <v>72</v>
      </c>
      <c r="I1317" s="4">
        <v>2023</v>
      </c>
      <c r="J1317" s="4">
        <v>2</v>
      </c>
      <c r="K1317" s="21">
        <v>2</v>
      </c>
      <c r="L1317" s="1" t="s">
        <v>1608</v>
      </c>
      <c r="M1317" s="19" t="s">
        <v>1609</v>
      </c>
      <c r="N1317" s="4">
        <v>2</v>
      </c>
      <c r="O1317" s="4">
        <v>1</v>
      </c>
      <c r="P1317" s="5">
        <v>45040</v>
      </c>
      <c r="Q1317" s="25">
        <f>VLOOKUP(H1317,'[2]FDC1 zone Hyp1'!$A$2:$Y$43,24,0)</f>
        <v>29.56</v>
      </c>
      <c r="R1317" s="25">
        <f>VLOOKUP(H1317,'[2]FDC2 zone Hyp2'!$A$2:$AA$43,24,0)</f>
        <v>33.909999999999997</v>
      </c>
      <c r="S1317" s="25">
        <f>VLOOKUP(H1317,'[2]FDC1 Hyp3 taxeha1'!$A$1:$AA$43,27,0)</f>
        <v>0</v>
      </c>
      <c r="T1317" s="26">
        <f t="shared" si="81"/>
        <v>59.12</v>
      </c>
      <c r="U1317" s="26">
        <f t="shared" si="82"/>
        <v>67.819999999999993</v>
      </c>
      <c r="V1317" s="26">
        <f t="shared" si="83"/>
        <v>0</v>
      </c>
    </row>
    <row r="1318" spans="1:22" x14ac:dyDescent="0.35">
      <c r="A1318" s="20">
        <v>521716</v>
      </c>
      <c r="B1318" s="1" t="s">
        <v>1272</v>
      </c>
      <c r="C1318" s="19" t="s">
        <v>901</v>
      </c>
      <c r="D1318" s="2">
        <v>0</v>
      </c>
      <c r="E1318" s="2">
        <v>125.14</v>
      </c>
      <c r="F1318" s="2">
        <v>0</v>
      </c>
      <c r="G1318" s="2">
        <v>125.14</v>
      </c>
      <c r="H1318" s="19" t="s">
        <v>54</v>
      </c>
      <c r="I1318" s="4">
        <v>2023</v>
      </c>
      <c r="J1318" s="4">
        <v>14</v>
      </c>
      <c r="K1318" s="21">
        <v>14</v>
      </c>
      <c r="L1318" s="1" t="s">
        <v>1608</v>
      </c>
      <c r="M1318" s="19" t="s">
        <v>1609</v>
      </c>
      <c r="N1318" s="4">
        <v>14</v>
      </c>
      <c r="O1318" s="4">
        <v>1</v>
      </c>
      <c r="P1318" s="5">
        <v>45040</v>
      </c>
      <c r="Q1318" s="25">
        <f>VLOOKUP(H1318,'[2]FDC1 zone Hyp1'!$A$2:$Y$43,24,0)</f>
        <v>0</v>
      </c>
      <c r="R1318" s="25">
        <f>VLOOKUP(H1318,'[2]FDC2 zone Hyp2'!$A$2:$AA$43,24,0)</f>
        <v>0</v>
      </c>
      <c r="S1318" s="25">
        <f>VLOOKUP(H1318,'[2]FDC1 Hyp3 taxeha1'!$A$1:$AA$43,27,0)</f>
        <v>0</v>
      </c>
      <c r="T1318" s="26">
        <f t="shared" si="81"/>
        <v>0</v>
      </c>
      <c r="U1318" s="26">
        <f t="shared" si="82"/>
        <v>0</v>
      </c>
      <c r="V1318" s="26">
        <f t="shared" si="83"/>
        <v>0</v>
      </c>
    </row>
    <row r="1319" spans="1:22" x14ac:dyDescent="0.35">
      <c r="A1319" s="20">
        <v>521722</v>
      </c>
      <c r="B1319" s="1" t="s">
        <v>1434</v>
      </c>
      <c r="C1319" s="19" t="s">
        <v>668</v>
      </c>
      <c r="D1319" s="2">
        <v>0</v>
      </c>
      <c r="E1319" s="2">
        <v>21.54</v>
      </c>
      <c r="F1319" s="2">
        <v>0</v>
      </c>
      <c r="G1319" s="2">
        <v>21.54</v>
      </c>
      <c r="H1319" s="19" t="s">
        <v>683</v>
      </c>
      <c r="I1319" s="4">
        <v>2023</v>
      </c>
      <c r="J1319" s="4">
        <v>1</v>
      </c>
      <c r="K1319" s="21">
        <v>1</v>
      </c>
      <c r="L1319" s="1" t="s">
        <v>1608</v>
      </c>
      <c r="M1319" s="19" t="s">
        <v>1609</v>
      </c>
      <c r="O1319" s="4">
        <v>1</v>
      </c>
      <c r="P1319" s="5">
        <v>45040</v>
      </c>
      <c r="Q1319" s="25">
        <f>VLOOKUP(H1319,'[2]FDC1 zone Hyp1'!$A$2:$Y$43,24,0)</f>
        <v>0</v>
      </c>
      <c r="R1319" s="25">
        <f>VLOOKUP(H1319,'[2]FDC2 zone Hyp2'!$A$2:$AA$43,24,0)</f>
        <v>0</v>
      </c>
      <c r="S1319" s="25">
        <f>VLOOKUP(H1319,'[2]FDC1 Hyp3 taxeha1'!$A$1:$AA$43,27,0)</f>
        <v>0</v>
      </c>
      <c r="T1319" s="26">
        <f t="shared" si="81"/>
        <v>0</v>
      </c>
      <c r="U1319" s="26">
        <f t="shared" si="82"/>
        <v>0</v>
      </c>
      <c r="V1319" s="26">
        <f t="shared" si="83"/>
        <v>0</v>
      </c>
    </row>
    <row r="1320" spans="1:22" x14ac:dyDescent="0.35">
      <c r="A1320" s="20">
        <v>521723</v>
      </c>
      <c r="B1320" s="1" t="s">
        <v>1085</v>
      </c>
      <c r="C1320" s="19" t="s">
        <v>795</v>
      </c>
      <c r="D1320" s="2">
        <v>78.12</v>
      </c>
      <c r="E1320" s="2">
        <v>8.11</v>
      </c>
      <c r="F1320" s="2">
        <v>0</v>
      </c>
      <c r="G1320" s="2">
        <v>86.23</v>
      </c>
      <c r="H1320" s="19" t="s">
        <v>787</v>
      </c>
      <c r="I1320" s="4">
        <v>2023</v>
      </c>
      <c r="J1320" s="4">
        <v>2</v>
      </c>
      <c r="K1320" s="21">
        <v>2</v>
      </c>
      <c r="L1320" s="1" t="s">
        <v>1608</v>
      </c>
      <c r="M1320" s="19" t="s">
        <v>1609</v>
      </c>
      <c r="O1320" s="4">
        <v>1</v>
      </c>
      <c r="P1320" s="5">
        <v>45040</v>
      </c>
      <c r="Q1320" s="25">
        <f>VLOOKUP(H1320,'[2]FDC1 zone Hyp1'!$A$2:$Y$43,24,0)</f>
        <v>0</v>
      </c>
      <c r="R1320" s="25">
        <f>VLOOKUP(H1320,'[2]FDC2 zone Hyp2'!$A$2:$AA$43,24,0)</f>
        <v>0</v>
      </c>
      <c r="S1320" s="25">
        <f>VLOOKUP(H1320,'[2]FDC1 Hyp3 taxeha1'!$A$1:$AA$43,27,0)</f>
        <v>0</v>
      </c>
      <c r="T1320" s="26">
        <f t="shared" si="81"/>
        <v>0</v>
      </c>
      <c r="U1320" s="26">
        <f t="shared" si="82"/>
        <v>0</v>
      </c>
      <c r="V1320" s="26">
        <f t="shared" si="83"/>
        <v>0</v>
      </c>
    </row>
    <row r="1321" spans="1:22" x14ac:dyDescent="0.35">
      <c r="A1321" s="20">
        <v>521725</v>
      </c>
      <c r="B1321" s="1" t="s">
        <v>1534</v>
      </c>
      <c r="C1321" s="19" t="s">
        <v>911</v>
      </c>
      <c r="D1321" s="2">
        <v>43.29</v>
      </c>
      <c r="E1321" s="2">
        <v>2.4</v>
      </c>
      <c r="F1321" s="2">
        <v>0</v>
      </c>
      <c r="G1321" s="2">
        <v>45.69</v>
      </c>
      <c r="H1321" s="19" t="s">
        <v>910</v>
      </c>
      <c r="I1321" s="4">
        <v>2023</v>
      </c>
      <c r="J1321" s="4">
        <v>2</v>
      </c>
      <c r="K1321" s="21">
        <v>2</v>
      </c>
      <c r="L1321" s="1" t="s">
        <v>1608</v>
      </c>
      <c r="M1321" s="19" t="s">
        <v>1609</v>
      </c>
      <c r="O1321" s="4">
        <v>1</v>
      </c>
      <c r="P1321" s="5">
        <v>45040</v>
      </c>
      <c r="Q1321" s="25">
        <f>VLOOKUP(H1321,'[2]FDC1 zone Hyp1'!$A$2:$Y$43,24,0)</f>
        <v>60.57</v>
      </c>
      <c r="R1321" s="25">
        <f>VLOOKUP(H1321,'[2]FDC2 zone Hyp2'!$A$2:$AA$43,24,0)</f>
        <v>65.290000000000006</v>
      </c>
      <c r="S1321" s="25">
        <f>VLOOKUP(H1321,'[2]FDC1 Hyp3 taxeha1'!$A$1:$AA$43,27,0)</f>
        <v>0</v>
      </c>
      <c r="T1321" s="26">
        <f t="shared" si="81"/>
        <v>121.14</v>
      </c>
      <c r="U1321" s="26">
        <f t="shared" si="82"/>
        <v>130.58000000000001</v>
      </c>
      <c r="V1321" s="26">
        <f t="shared" si="83"/>
        <v>0</v>
      </c>
    </row>
    <row r="1322" spans="1:22" x14ac:dyDescent="0.35">
      <c r="A1322" s="20">
        <v>521726</v>
      </c>
      <c r="B1322" s="1" t="s">
        <v>1534</v>
      </c>
      <c r="C1322" s="19" t="s">
        <v>911</v>
      </c>
      <c r="D1322" s="2">
        <v>73.56</v>
      </c>
      <c r="E1322" s="2">
        <v>0.46</v>
      </c>
      <c r="F1322" s="2">
        <v>0</v>
      </c>
      <c r="G1322" s="2">
        <v>74.02</v>
      </c>
      <c r="H1322" s="19" t="s">
        <v>910</v>
      </c>
      <c r="I1322" s="4">
        <v>2023</v>
      </c>
      <c r="J1322" s="4">
        <v>1</v>
      </c>
      <c r="K1322" s="21">
        <v>1</v>
      </c>
      <c r="L1322" s="1" t="s">
        <v>1608</v>
      </c>
      <c r="M1322" s="19" t="s">
        <v>1609</v>
      </c>
      <c r="O1322" s="4">
        <v>1</v>
      </c>
      <c r="P1322" s="5">
        <v>45040</v>
      </c>
      <c r="Q1322" s="25">
        <f>VLOOKUP(H1322,'[2]FDC1 zone Hyp1'!$A$2:$Y$43,24,0)</f>
        <v>60.57</v>
      </c>
      <c r="R1322" s="25">
        <f>VLOOKUP(H1322,'[2]FDC2 zone Hyp2'!$A$2:$AA$43,24,0)</f>
        <v>65.290000000000006</v>
      </c>
      <c r="S1322" s="25">
        <f>VLOOKUP(H1322,'[2]FDC1 Hyp3 taxeha1'!$A$1:$AA$43,27,0)</f>
        <v>0</v>
      </c>
      <c r="T1322" s="26">
        <f t="shared" si="81"/>
        <v>60.57</v>
      </c>
      <c r="U1322" s="26">
        <f t="shared" si="82"/>
        <v>65.290000000000006</v>
      </c>
      <c r="V1322" s="26">
        <f t="shared" si="83"/>
        <v>0</v>
      </c>
    </row>
    <row r="1323" spans="1:22" x14ac:dyDescent="0.35">
      <c r="A1323" s="20">
        <v>521729</v>
      </c>
      <c r="B1323" s="1" t="s">
        <v>1272</v>
      </c>
      <c r="C1323" s="19" t="s">
        <v>538</v>
      </c>
      <c r="D1323" s="2">
        <v>156.9</v>
      </c>
      <c r="E1323" s="2">
        <v>24.92</v>
      </c>
      <c r="F1323" s="2">
        <v>0</v>
      </c>
      <c r="G1323" s="2">
        <v>181.82</v>
      </c>
      <c r="H1323" s="19" t="s">
        <v>88</v>
      </c>
      <c r="I1323" s="4">
        <v>2023</v>
      </c>
      <c r="J1323" s="4">
        <v>12</v>
      </c>
      <c r="K1323" s="21">
        <v>15</v>
      </c>
      <c r="L1323" s="1" t="s">
        <v>1608</v>
      </c>
      <c r="M1323" s="19" t="s">
        <v>1609</v>
      </c>
      <c r="N1323" s="4">
        <v>15</v>
      </c>
      <c r="O1323" s="4">
        <v>1</v>
      </c>
      <c r="P1323" s="5">
        <v>45040</v>
      </c>
      <c r="Q1323" s="25">
        <f>VLOOKUP(H1323,'[2]FDC1 zone Hyp1'!$A$2:$Y$43,24,0)</f>
        <v>48.63</v>
      </c>
      <c r="R1323" s="25">
        <f>VLOOKUP(H1323,'[2]FDC2 zone Hyp2'!$A$2:$AA$43,24,0)</f>
        <v>53.52</v>
      </c>
      <c r="S1323" s="25">
        <f>VLOOKUP(H1323,'[2]FDC1 Hyp3 taxeha1'!$A$1:$AA$43,27,0)</f>
        <v>0</v>
      </c>
      <c r="T1323" s="26">
        <f t="shared" si="81"/>
        <v>729.45</v>
      </c>
      <c r="U1323" s="26">
        <f t="shared" si="82"/>
        <v>802.80000000000007</v>
      </c>
      <c r="V1323" s="26">
        <f t="shared" si="83"/>
        <v>0</v>
      </c>
    </row>
    <row r="1324" spans="1:22" x14ac:dyDescent="0.35">
      <c r="A1324" s="20">
        <v>521730</v>
      </c>
      <c r="B1324" s="1" t="s">
        <v>1295</v>
      </c>
      <c r="C1324" s="19" t="s">
        <v>646</v>
      </c>
      <c r="D1324" s="2">
        <v>107.05</v>
      </c>
      <c r="E1324" s="2">
        <v>141.19999999999999</v>
      </c>
      <c r="F1324" s="2">
        <v>0</v>
      </c>
      <c r="G1324" s="2">
        <v>248.25</v>
      </c>
      <c r="H1324" s="19" t="s">
        <v>643</v>
      </c>
      <c r="I1324" s="4">
        <v>2023</v>
      </c>
      <c r="J1324" s="4">
        <v>12</v>
      </c>
      <c r="K1324" s="21">
        <v>12</v>
      </c>
      <c r="L1324" s="1" t="s">
        <v>1608</v>
      </c>
      <c r="M1324" s="19" t="s">
        <v>1609</v>
      </c>
      <c r="N1324" s="4">
        <v>8</v>
      </c>
      <c r="O1324" s="4">
        <v>1</v>
      </c>
      <c r="P1324" s="5">
        <v>45040</v>
      </c>
      <c r="Q1324" s="25">
        <f>VLOOKUP(H1324,'[2]FDC1 zone Hyp1'!$A$2:$Y$43,24,0)</f>
        <v>86.94</v>
      </c>
      <c r="R1324" s="25">
        <f>VLOOKUP(H1324,'[2]FDC2 zone Hyp2'!$A$2:$AA$43,24,0)</f>
        <v>90.88</v>
      </c>
      <c r="S1324" s="25">
        <f>VLOOKUP(H1324,'[2]FDC1 Hyp3 taxeha1'!$A$1:$AA$43,27,0)</f>
        <v>0</v>
      </c>
      <c r="T1324" s="26">
        <f t="shared" si="81"/>
        <v>1043.28</v>
      </c>
      <c r="U1324" s="26">
        <f t="shared" si="82"/>
        <v>1090.56</v>
      </c>
      <c r="V1324" s="26">
        <f t="shared" si="83"/>
        <v>0</v>
      </c>
    </row>
    <row r="1325" spans="1:22" x14ac:dyDescent="0.35">
      <c r="A1325" s="20">
        <v>521731</v>
      </c>
      <c r="B1325" s="1" t="s">
        <v>1234</v>
      </c>
      <c r="C1325" s="19" t="s">
        <v>290</v>
      </c>
      <c r="D1325" s="2">
        <v>18.89</v>
      </c>
      <c r="E1325" s="2">
        <v>30.8</v>
      </c>
      <c r="F1325" s="2">
        <v>0</v>
      </c>
      <c r="G1325" s="2">
        <v>49.69</v>
      </c>
      <c r="H1325" s="19" t="s">
        <v>285</v>
      </c>
      <c r="I1325" s="4">
        <v>2023</v>
      </c>
      <c r="J1325" s="4">
        <v>4</v>
      </c>
      <c r="K1325" s="21">
        <v>4</v>
      </c>
      <c r="L1325" s="1" t="s">
        <v>1608</v>
      </c>
      <c r="M1325" s="19" t="s">
        <v>1609</v>
      </c>
      <c r="N1325" s="4">
        <v>4</v>
      </c>
      <c r="O1325" s="4">
        <v>1</v>
      </c>
      <c r="P1325" s="5">
        <v>45040</v>
      </c>
      <c r="Q1325" s="25">
        <f>VLOOKUP(H1325,'[2]FDC1 zone Hyp1'!$A$2:$Y$43,24,0)</f>
        <v>62.39</v>
      </c>
      <c r="R1325" s="25">
        <f>VLOOKUP(H1325,'[2]FDC2 zone Hyp2'!$A$2:$AA$43,24,0)</f>
        <v>67.22</v>
      </c>
      <c r="S1325" s="25">
        <f>VLOOKUP(H1325,'[2]FDC1 Hyp3 taxeha1'!$A$1:$AA$43,27,0)</f>
        <v>0</v>
      </c>
      <c r="T1325" s="26">
        <f t="shared" si="81"/>
        <v>249.56</v>
      </c>
      <c r="U1325" s="26">
        <f t="shared" si="82"/>
        <v>268.88</v>
      </c>
      <c r="V1325" s="26">
        <f t="shared" si="83"/>
        <v>0</v>
      </c>
    </row>
    <row r="1326" spans="1:22" x14ac:dyDescent="0.35">
      <c r="A1326" s="20">
        <v>521732</v>
      </c>
      <c r="B1326" s="1" t="s">
        <v>1390</v>
      </c>
      <c r="C1326" s="19" t="s">
        <v>577</v>
      </c>
      <c r="D1326" s="2">
        <v>45.39</v>
      </c>
      <c r="E1326" s="2">
        <v>9.59</v>
      </c>
      <c r="F1326" s="2">
        <v>0</v>
      </c>
      <c r="G1326" s="2">
        <v>54.98</v>
      </c>
      <c r="H1326" s="19" t="s">
        <v>88</v>
      </c>
      <c r="I1326" s="4">
        <v>2023</v>
      </c>
      <c r="J1326" s="4">
        <v>1</v>
      </c>
      <c r="K1326" s="21">
        <v>1</v>
      </c>
      <c r="L1326" s="1" t="s">
        <v>1608</v>
      </c>
      <c r="M1326" s="19" t="s">
        <v>1609</v>
      </c>
      <c r="O1326" s="4">
        <v>1</v>
      </c>
      <c r="P1326" s="5">
        <v>45040</v>
      </c>
      <c r="Q1326" s="25">
        <f>VLOOKUP(H1326,'[2]FDC1 zone Hyp1'!$A$2:$Y$43,24,0)</f>
        <v>48.63</v>
      </c>
      <c r="R1326" s="25">
        <f>VLOOKUP(H1326,'[2]FDC2 zone Hyp2'!$A$2:$AA$43,24,0)</f>
        <v>53.52</v>
      </c>
      <c r="S1326" s="25">
        <f>VLOOKUP(H1326,'[2]FDC1 Hyp3 taxeha1'!$A$1:$AA$43,27,0)</f>
        <v>0</v>
      </c>
      <c r="T1326" s="26">
        <f t="shared" si="81"/>
        <v>48.63</v>
      </c>
      <c r="U1326" s="26">
        <f t="shared" si="82"/>
        <v>53.52</v>
      </c>
      <c r="V1326" s="26">
        <f t="shared" si="83"/>
        <v>0</v>
      </c>
    </row>
    <row r="1327" spans="1:22" x14ac:dyDescent="0.35">
      <c r="A1327" s="20">
        <v>521734</v>
      </c>
      <c r="B1327" s="1" t="s">
        <v>1533</v>
      </c>
      <c r="C1327" s="19" t="s">
        <v>1539</v>
      </c>
      <c r="D1327" s="2">
        <v>38.04</v>
      </c>
      <c r="E1327" s="2">
        <v>14.15</v>
      </c>
      <c r="F1327" s="2">
        <v>0</v>
      </c>
      <c r="G1327" s="2">
        <v>52.19</v>
      </c>
      <c r="H1327" s="19" t="s">
        <v>910</v>
      </c>
      <c r="I1327" s="4">
        <v>2023</v>
      </c>
      <c r="J1327" s="4">
        <v>1</v>
      </c>
      <c r="K1327" s="21">
        <v>1</v>
      </c>
      <c r="L1327" s="1" t="s">
        <v>1608</v>
      </c>
      <c r="M1327" s="19" t="s">
        <v>1609</v>
      </c>
      <c r="O1327" s="4">
        <v>1</v>
      </c>
      <c r="P1327" s="5">
        <v>45040</v>
      </c>
      <c r="Q1327" s="25">
        <f>VLOOKUP(H1327,'[2]FDC1 zone Hyp1'!$A$2:$Y$43,24,0)</f>
        <v>60.57</v>
      </c>
      <c r="R1327" s="25">
        <f>VLOOKUP(H1327,'[2]FDC2 zone Hyp2'!$A$2:$AA$43,24,0)</f>
        <v>65.290000000000006</v>
      </c>
      <c r="S1327" s="25">
        <f>VLOOKUP(H1327,'[2]FDC1 Hyp3 taxeha1'!$A$1:$AA$43,27,0)</f>
        <v>0</v>
      </c>
      <c r="T1327" s="26">
        <f t="shared" si="81"/>
        <v>60.57</v>
      </c>
      <c r="U1327" s="26">
        <f t="shared" si="82"/>
        <v>65.290000000000006</v>
      </c>
      <c r="V1327" s="26">
        <f t="shared" si="83"/>
        <v>0</v>
      </c>
    </row>
    <row r="1328" spans="1:22" x14ac:dyDescent="0.35">
      <c r="A1328" s="20">
        <v>521735</v>
      </c>
      <c r="B1328" s="1" t="s">
        <v>1540</v>
      </c>
      <c r="C1328" s="19" t="s">
        <v>941</v>
      </c>
      <c r="D1328" s="2">
        <v>11.42</v>
      </c>
      <c r="E1328" s="2">
        <v>19.100000000000001</v>
      </c>
      <c r="F1328" s="2">
        <v>0</v>
      </c>
      <c r="G1328" s="2">
        <v>30.52</v>
      </c>
      <c r="H1328" s="19" t="s">
        <v>930</v>
      </c>
      <c r="I1328" s="4">
        <v>2023</v>
      </c>
      <c r="J1328" s="4">
        <v>2</v>
      </c>
      <c r="K1328" s="21">
        <v>2</v>
      </c>
      <c r="L1328" s="1" t="s">
        <v>1608</v>
      </c>
      <c r="M1328" s="19" t="s">
        <v>1609</v>
      </c>
      <c r="N1328" s="4">
        <v>2</v>
      </c>
      <c r="O1328" s="4">
        <v>1</v>
      </c>
      <c r="P1328" s="5">
        <v>45040</v>
      </c>
      <c r="Q1328" s="25">
        <f>VLOOKUP(H1328,'[2]FDC1 zone Hyp1'!$A$2:$Y$43,24,0)</f>
        <v>112.64</v>
      </c>
      <c r="R1328" s="25">
        <f>VLOOKUP(H1328,'[2]FDC2 zone Hyp2'!$A$2:$AA$43,24,0)</f>
        <v>117.29</v>
      </c>
      <c r="S1328" s="25">
        <f>VLOOKUP(H1328,'[2]FDC1 Hyp3 taxeha1'!$A$1:$AA$43,27,0)</f>
        <v>0</v>
      </c>
      <c r="T1328" s="26">
        <f t="shared" si="81"/>
        <v>225.28</v>
      </c>
      <c r="U1328" s="26">
        <f t="shared" si="82"/>
        <v>234.58</v>
      </c>
      <c r="V1328" s="26">
        <f t="shared" si="83"/>
        <v>0</v>
      </c>
    </row>
    <row r="1329" spans="1:22" x14ac:dyDescent="0.35">
      <c r="A1329" s="20">
        <v>521737</v>
      </c>
      <c r="B1329" s="1" t="s">
        <v>1426</v>
      </c>
      <c r="C1329" s="19" t="s">
        <v>646</v>
      </c>
      <c r="D1329" s="2">
        <v>0</v>
      </c>
      <c r="E1329" s="2">
        <v>36.72</v>
      </c>
      <c r="F1329" s="2">
        <v>0</v>
      </c>
      <c r="G1329" s="2">
        <v>36.72</v>
      </c>
      <c r="H1329" s="19" t="s">
        <v>643</v>
      </c>
      <c r="I1329" s="4">
        <v>2023</v>
      </c>
      <c r="J1329" s="4">
        <v>4</v>
      </c>
      <c r="K1329" s="21">
        <v>4</v>
      </c>
      <c r="L1329" s="1" t="s">
        <v>1608</v>
      </c>
      <c r="M1329" s="19" t="s">
        <v>1609</v>
      </c>
      <c r="N1329" s="4">
        <v>2</v>
      </c>
      <c r="O1329" s="4">
        <v>1</v>
      </c>
      <c r="P1329" s="5">
        <v>45040</v>
      </c>
      <c r="Q1329" s="25">
        <f>VLOOKUP(H1329,'[2]FDC1 zone Hyp1'!$A$2:$Y$43,24,0)</f>
        <v>86.94</v>
      </c>
      <c r="R1329" s="25">
        <f>VLOOKUP(H1329,'[2]FDC2 zone Hyp2'!$A$2:$AA$43,24,0)</f>
        <v>90.88</v>
      </c>
      <c r="S1329" s="25">
        <f>VLOOKUP(H1329,'[2]FDC1 Hyp3 taxeha1'!$A$1:$AA$43,27,0)</f>
        <v>0</v>
      </c>
      <c r="T1329" s="26">
        <f t="shared" si="81"/>
        <v>347.76</v>
      </c>
      <c r="U1329" s="26">
        <f t="shared" si="82"/>
        <v>363.52</v>
      </c>
      <c r="V1329" s="26">
        <f t="shared" si="83"/>
        <v>0</v>
      </c>
    </row>
    <row r="1330" spans="1:22" x14ac:dyDescent="0.35">
      <c r="A1330" s="20">
        <v>521738</v>
      </c>
      <c r="B1330" s="1" t="s">
        <v>746</v>
      </c>
      <c r="C1330" s="19" t="s">
        <v>949</v>
      </c>
      <c r="D1330" s="2">
        <v>99.74</v>
      </c>
      <c r="E1330" s="2">
        <v>0</v>
      </c>
      <c r="F1330" s="2">
        <v>0</v>
      </c>
      <c r="G1330" s="2">
        <v>99.74</v>
      </c>
      <c r="H1330" s="19" t="s">
        <v>930</v>
      </c>
      <c r="I1330" s="4">
        <v>2023</v>
      </c>
      <c r="J1330" s="4">
        <v>1</v>
      </c>
      <c r="K1330" s="21">
        <v>1</v>
      </c>
      <c r="L1330" s="1" t="s">
        <v>1608</v>
      </c>
      <c r="M1330" s="19" t="s">
        <v>1609</v>
      </c>
      <c r="N1330" s="4">
        <v>1</v>
      </c>
      <c r="O1330" s="4">
        <v>1</v>
      </c>
      <c r="P1330" s="5">
        <v>45040</v>
      </c>
      <c r="Q1330" s="25">
        <f>VLOOKUP(H1330,'[2]FDC1 zone Hyp1'!$A$2:$Y$43,24,0)</f>
        <v>112.64</v>
      </c>
      <c r="R1330" s="25">
        <f>VLOOKUP(H1330,'[2]FDC2 zone Hyp2'!$A$2:$AA$43,24,0)</f>
        <v>117.29</v>
      </c>
      <c r="S1330" s="25">
        <f>VLOOKUP(H1330,'[2]FDC1 Hyp3 taxeha1'!$A$1:$AA$43,27,0)</f>
        <v>0</v>
      </c>
      <c r="T1330" s="26">
        <f t="shared" si="81"/>
        <v>112.64</v>
      </c>
      <c r="U1330" s="26">
        <f t="shared" si="82"/>
        <v>117.29</v>
      </c>
      <c r="V1330" s="26">
        <f t="shared" si="83"/>
        <v>0</v>
      </c>
    </row>
    <row r="1331" spans="1:22" x14ac:dyDescent="0.35">
      <c r="A1331" s="20">
        <v>521740</v>
      </c>
      <c r="B1331" s="1" t="s">
        <v>1332</v>
      </c>
      <c r="C1331" s="19" t="s">
        <v>513</v>
      </c>
      <c r="D1331" s="2">
        <v>0</v>
      </c>
      <c r="E1331" s="2">
        <v>40</v>
      </c>
      <c r="F1331" s="2">
        <v>0</v>
      </c>
      <c r="G1331" s="2">
        <v>40</v>
      </c>
      <c r="H1331" s="19" t="s">
        <v>492</v>
      </c>
      <c r="I1331" s="4">
        <v>2023</v>
      </c>
      <c r="J1331" s="4">
        <v>3</v>
      </c>
      <c r="K1331" s="21">
        <v>3</v>
      </c>
      <c r="L1331" s="1" t="s">
        <v>1608</v>
      </c>
      <c r="M1331" s="19" t="s">
        <v>1609</v>
      </c>
      <c r="O1331" s="4">
        <v>1</v>
      </c>
      <c r="P1331" s="5">
        <v>45040</v>
      </c>
      <c r="Q1331" s="25">
        <f>VLOOKUP(H1331,'[2]FDC1 zone Hyp1'!$A$2:$Y$43,24,0)</f>
        <v>96.97</v>
      </c>
      <c r="R1331" s="25">
        <f>VLOOKUP(H1331,'[2]FDC2 zone Hyp2'!$A$2:$AA$43,24,0)</f>
        <v>101.32</v>
      </c>
      <c r="S1331" s="25">
        <f>VLOOKUP(H1331,'[2]FDC1 Hyp3 taxeha1'!$A$1:$AA$43,27,0)</f>
        <v>0</v>
      </c>
      <c r="T1331" s="26">
        <f t="shared" si="81"/>
        <v>290.90999999999997</v>
      </c>
      <c r="U1331" s="26">
        <f t="shared" si="82"/>
        <v>303.95999999999998</v>
      </c>
      <c r="V1331" s="26">
        <f t="shared" si="83"/>
        <v>0</v>
      </c>
    </row>
    <row r="1332" spans="1:22" x14ac:dyDescent="0.35">
      <c r="A1332" s="20">
        <v>521741</v>
      </c>
      <c r="B1332" s="1" t="s">
        <v>1092</v>
      </c>
      <c r="C1332" s="19" t="s">
        <v>1038</v>
      </c>
      <c r="D1332" s="2">
        <v>73.64</v>
      </c>
      <c r="E1332" s="2">
        <v>783.41</v>
      </c>
      <c r="F1332" s="2">
        <v>0</v>
      </c>
      <c r="G1332" s="2">
        <v>857.05</v>
      </c>
      <c r="H1332" s="19" t="s">
        <v>999</v>
      </c>
      <c r="I1332" s="4">
        <v>2023</v>
      </c>
      <c r="J1332" s="4">
        <v>25</v>
      </c>
      <c r="K1332" s="21">
        <v>30</v>
      </c>
      <c r="L1332" s="1" t="s">
        <v>1608</v>
      </c>
      <c r="M1332" s="19" t="s">
        <v>1609</v>
      </c>
      <c r="N1332" s="4">
        <v>30</v>
      </c>
      <c r="O1332" s="4">
        <v>1</v>
      </c>
      <c r="P1332" s="5">
        <v>45040</v>
      </c>
      <c r="Q1332" s="25">
        <f>VLOOKUP(H1332,'[2]FDC1 zone Hyp1'!$A$2:$Y$43,24,0)</f>
        <v>15.58</v>
      </c>
      <c r="R1332" s="25">
        <f>VLOOKUP(H1332,'[2]FDC2 zone Hyp2'!$A$2:$AA$43,24,0)</f>
        <v>20.76</v>
      </c>
      <c r="S1332" s="25">
        <f>VLOOKUP(H1332,'[2]FDC1 Hyp3 taxeha1'!$A$1:$AA$43,27,0)</f>
        <v>0</v>
      </c>
      <c r="T1332" s="26">
        <f t="shared" si="81"/>
        <v>467.4</v>
      </c>
      <c r="U1332" s="26">
        <f t="shared" si="82"/>
        <v>622.80000000000007</v>
      </c>
      <c r="V1332" s="26">
        <f t="shared" si="83"/>
        <v>0</v>
      </c>
    </row>
    <row r="1333" spans="1:22" x14ac:dyDescent="0.35">
      <c r="A1333" s="20">
        <v>521744</v>
      </c>
      <c r="B1333" s="1" t="s">
        <v>1291</v>
      </c>
      <c r="C1333" s="19" t="s">
        <v>413</v>
      </c>
      <c r="D1333" s="2">
        <v>87.27</v>
      </c>
      <c r="E1333" s="2">
        <v>56.28</v>
      </c>
      <c r="F1333" s="2">
        <v>0</v>
      </c>
      <c r="G1333" s="2">
        <v>143.55000000000001</v>
      </c>
      <c r="H1333" s="19" t="s">
        <v>401</v>
      </c>
      <c r="I1333" s="4">
        <v>2023</v>
      </c>
      <c r="J1333" s="4">
        <v>8</v>
      </c>
      <c r="K1333" s="21">
        <v>8</v>
      </c>
      <c r="L1333" s="1" t="s">
        <v>1608</v>
      </c>
      <c r="M1333" s="19" t="s">
        <v>1609</v>
      </c>
      <c r="N1333" s="4">
        <v>7</v>
      </c>
      <c r="O1333" s="4">
        <v>1</v>
      </c>
      <c r="P1333" s="5">
        <v>45040</v>
      </c>
      <c r="Q1333" s="25">
        <f>VLOOKUP(H1333,'[2]FDC1 zone Hyp1'!$A$2:$Y$43,24,0)</f>
        <v>30</v>
      </c>
      <c r="R1333" s="25">
        <f>VLOOKUP(H1333,'[2]FDC2 zone Hyp2'!$A$2:$AA$43,24,0)</f>
        <v>34.35</v>
      </c>
      <c r="S1333" s="25">
        <f>VLOOKUP(H1333,'[2]FDC1 Hyp3 taxeha1'!$A$1:$AA$43,27,0)</f>
        <v>0</v>
      </c>
      <c r="T1333" s="26">
        <f t="shared" si="81"/>
        <v>240</v>
      </c>
      <c r="U1333" s="26">
        <f t="shared" si="82"/>
        <v>274.8</v>
      </c>
      <c r="V1333" s="26">
        <f t="shared" si="83"/>
        <v>0</v>
      </c>
    </row>
    <row r="1334" spans="1:22" x14ac:dyDescent="0.35">
      <c r="A1334" s="20">
        <v>521745</v>
      </c>
      <c r="B1334" s="1" t="s">
        <v>1569</v>
      </c>
      <c r="C1334" s="19" t="s">
        <v>1001</v>
      </c>
      <c r="D1334" s="2">
        <v>0</v>
      </c>
      <c r="E1334" s="2">
        <v>30.4</v>
      </c>
      <c r="F1334" s="2">
        <v>0</v>
      </c>
      <c r="G1334" s="2">
        <v>30.4</v>
      </c>
      <c r="H1334" s="19" t="s">
        <v>999</v>
      </c>
      <c r="I1334" s="4">
        <v>2023</v>
      </c>
      <c r="J1334" s="4">
        <v>3</v>
      </c>
      <c r="K1334" s="21">
        <v>3</v>
      </c>
      <c r="L1334" s="1" t="s">
        <v>1608</v>
      </c>
      <c r="M1334" s="19" t="s">
        <v>1609</v>
      </c>
      <c r="O1334" s="4">
        <v>1</v>
      </c>
      <c r="P1334" s="5">
        <v>45040</v>
      </c>
      <c r="Q1334" s="25">
        <f>VLOOKUP(H1334,'[2]FDC1 zone Hyp1'!$A$2:$Y$43,24,0)</f>
        <v>15.58</v>
      </c>
      <c r="R1334" s="25">
        <f>VLOOKUP(H1334,'[2]FDC2 zone Hyp2'!$A$2:$AA$43,24,0)</f>
        <v>20.76</v>
      </c>
      <c r="S1334" s="25">
        <f>VLOOKUP(H1334,'[2]FDC1 Hyp3 taxeha1'!$A$1:$AA$43,27,0)</f>
        <v>0</v>
      </c>
      <c r="T1334" s="26">
        <f t="shared" si="81"/>
        <v>46.74</v>
      </c>
      <c r="U1334" s="26">
        <f t="shared" si="82"/>
        <v>62.28</v>
      </c>
      <c r="V1334" s="26">
        <f t="shared" si="83"/>
        <v>0</v>
      </c>
    </row>
    <row r="1335" spans="1:22" x14ac:dyDescent="0.35">
      <c r="A1335" s="20">
        <v>521746</v>
      </c>
      <c r="B1335" s="1" t="s">
        <v>1086</v>
      </c>
      <c r="C1335" s="19" t="s">
        <v>823</v>
      </c>
      <c r="D1335" s="2">
        <v>0</v>
      </c>
      <c r="E1335" s="2">
        <v>146</v>
      </c>
      <c r="F1335" s="2">
        <v>0</v>
      </c>
      <c r="G1335" s="2">
        <v>146</v>
      </c>
      <c r="H1335" s="19" t="s">
        <v>821</v>
      </c>
      <c r="I1335" s="4">
        <v>2023</v>
      </c>
      <c r="J1335" s="4">
        <v>15</v>
      </c>
      <c r="K1335" s="21">
        <v>15</v>
      </c>
      <c r="L1335" s="1" t="s">
        <v>1608</v>
      </c>
      <c r="M1335" s="19" t="s">
        <v>1609</v>
      </c>
      <c r="N1335" s="4">
        <v>8</v>
      </c>
      <c r="O1335" s="4">
        <v>1</v>
      </c>
      <c r="P1335" s="5">
        <v>45040</v>
      </c>
      <c r="Q1335" s="25">
        <f>VLOOKUP(H1335,'[2]FDC1 zone Hyp1'!$A$2:$Y$43,24,0)</f>
        <v>0</v>
      </c>
      <c r="R1335" s="25">
        <f>VLOOKUP(H1335,'[2]FDC2 zone Hyp2'!$A$2:$AA$43,24,0)</f>
        <v>0</v>
      </c>
      <c r="S1335" s="25">
        <f>VLOOKUP(H1335,'[2]FDC1 Hyp3 taxeha1'!$A$1:$AA$43,27,0)</f>
        <v>0</v>
      </c>
      <c r="T1335" s="26">
        <f t="shared" si="81"/>
        <v>0</v>
      </c>
      <c r="U1335" s="26">
        <f t="shared" si="82"/>
        <v>0</v>
      </c>
      <c r="V1335" s="26">
        <f t="shared" si="83"/>
        <v>0</v>
      </c>
    </row>
    <row r="1336" spans="1:22" x14ac:dyDescent="0.35">
      <c r="A1336" s="20">
        <v>521748</v>
      </c>
      <c r="B1336" s="1" t="s">
        <v>1577</v>
      </c>
      <c r="C1336" s="19" t="s">
        <v>1583</v>
      </c>
      <c r="D1336" s="2">
        <v>6.47</v>
      </c>
      <c r="E1336" s="2">
        <v>16.309999999999999</v>
      </c>
      <c r="F1336" s="2">
        <v>0</v>
      </c>
      <c r="G1336" s="2">
        <v>22.78</v>
      </c>
      <c r="H1336" s="19" t="s">
        <v>999</v>
      </c>
      <c r="I1336" s="4">
        <v>2023</v>
      </c>
      <c r="J1336" s="4">
        <v>1</v>
      </c>
      <c r="K1336" s="21">
        <v>1</v>
      </c>
      <c r="L1336" s="1" t="s">
        <v>1608</v>
      </c>
      <c r="M1336" s="19" t="s">
        <v>1609</v>
      </c>
      <c r="N1336" s="4">
        <v>1</v>
      </c>
      <c r="O1336" s="4">
        <v>1</v>
      </c>
      <c r="P1336" s="5">
        <v>45040</v>
      </c>
      <c r="Q1336" s="25">
        <f>VLOOKUP(H1336,'[2]FDC1 zone Hyp1'!$A$2:$Y$43,24,0)</f>
        <v>15.58</v>
      </c>
      <c r="R1336" s="25">
        <f>VLOOKUP(H1336,'[2]FDC2 zone Hyp2'!$A$2:$AA$43,24,0)</f>
        <v>20.76</v>
      </c>
      <c r="S1336" s="25">
        <f>VLOOKUP(H1336,'[2]FDC1 Hyp3 taxeha1'!$A$1:$AA$43,27,0)</f>
        <v>0</v>
      </c>
      <c r="T1336" s="26">
        <f t="shared" si="81"/>
        <v>15.58</v>
      </c>
      <c r="U1336" s="26">
        <f t="shared" si="82"/>
        <v>20.76</v>
      </c>
      <c r="V1336" s="26">
        <f t="shared" si="83"/>
        <v>0</v>
      </c>
    </row>
    <row r="1337" spans="1:22" x14ac:dyDescent="0.35">
      <c r="A1337" s="20">
        <v>521750</v>
      </c>
      <c r="B1337" s="1" t="s">
        <v>1288</v>
      </c>
      <c r="C1337" s="19" t="s">
        <v>1294</v>
      </c>
      <c r="D1337" s="2">
        <v>134.65</v>
      </c>
      <c r="E1337" s="2">
        <v>6.1</v>
      </c>
      <c r="F1337" s="2">
        <v>0</v>
      </c>
      <c r="G1337" s="2">
        <v>140.75</v>
      </c>
      <c r="H1337" s="19" t="s">
        <v>401</v>
      </c>
      <c r="I1337" s="4">
        <v>2023</v>
      </c>
      <c r="J1337" s="4">
        <v>2</v>
      </c>
      <c r="K1337" s="21">
        <v>2</v>
      </c>
      <c r="L1337" s="1" t="s">
        <v>1608</v>
      </c>
      <c r="M1337" s="19" t="s">
        <v>1609</v>
      </c>
      <c r="O1337" s="4">
        <v>1</v>
      </c>
      <c r="P1337" s="5">
        <v>45040</v>
      </c>
      <c r="Q1337" s="25">
        <f>VLOOKUP(H1337,'[2]FDC1 zone Hyp1'!$A$2:$Y$43,24,0)</f>
        <v>30</v>
      </c>
      <c r="R1337" s="25">
        <f>VLOOKUP(H1337,'[2]FDC2 zone Hyp2'!$A$2:$AA$43,24,0)</f>
        <v>34.35</v>
      </c>
      <c r="S1337" s="25">
        <f>VLOOKUP(H1337,'[2]FDC1 Hyp3 taxeha1'!$A$1:$AA$43,27,0)</f>
        <v>0</v>
      </c>
      <c r="T1337" s="26">
        <f t="shared" si="81"/>
        <v>60</v>
      </c>
      <c r="U1337" s="26">
        <f t="shared" si="82"/>
        <v>68.7</v>
      </c>
      <c r="V1337" s="26">
        <f t="shared" si="83"/>
        <v>0</v>
      </c>
    </row>
    <row r="1338" spans="1:22" x14ac:dyDescent="0.35">
      <c r="A1338" s="20">
        <v>521751</v>
      </c>
      <c r="B1338" s="1" t="s">
        <v>1431</v>
      </c>
      <c r="C1338" s="19" t="s">
        <v>668</v>
      </c>
      <c r="D1338" s="2">
        <v>0</v>
      </c>
      <c r="E1338" s="2">
        <v>85.73</v>
      </c>
      <c r="F1338" s="2">
        <v>0</v>
      </c>
      <c r="G1338" s="2">
        <v>85.73</v>
      </c>
      <c r="H1338" s="19" t="s">
        <v>661</v>
      </c>
      <c r="I1338" s="4">
        <v>2023</v>
      </c>
      <c r="J1338" s="4">
        <v>2</v>
      </c>
      <c r="K1338" s="21">
        <v>2</v>
      </c>
      <c r="L1338" s="1" t="s">
        <v>1608</v>
      </c>
      <c r="M1338" s="19" t="s">
        <v>1609</v>
      </c>
      <c r="N1338" s="4">
        <v>1</v>
      </c>
      <c r="O1338" s="4">
        <v>1</v>
      </c>
      <c r="P1338" s="5">
        <v>45040</v>
      </c>
      <c r="Q1338" s="25">
        <f>VLOOKUP(H1338,'[2]FDC1 zone Hyp1'!$A$2:$Y$43,24,0)</f>
        <v>37.119999999999997</v>
      </c>
      <c r="R1338" s="25">
        <f>VLOOKUP(H1338,'[2]FDC2 zone Hyp2'!$A$2:$AA$43,24,0)</f>
        <v>41.76</v>
      </c>
      <c r="S1338" s="25">
        <f>VLOOKUP(H1338,'[2]FDC1 Hyp3 taxeha1'!$A$1:$AA$43,27,0)</f>
        <v>0</v>
      </c>
      <c r="T1338" s="26">
        <f t="shared" si="81"/>
        <v>74.239999999999995</v>
      </c>
      <c r="U1338" s="26">
        <f t="shared" si="82"/>
        <v>83.52</v>
      </c>
      <c r="V1338" s="26">
        <f t="shared" si="83"/>
        <v>0</v>
      </c>
    </row>
    <row r="1339" spans="1:22" x14ac:dyDescent="0.35">
      <c r="A1339" s="20">
        <v>521752</v>
      </c>
      <c r="B1339" s="1" t="s">
        <v>1425</v>
      </c>
      <c r="C1339" s="19" t="s">
        <v>668</v>
      </c>
      <c r="D1339" s="2">
        <v>13.46</v>
      </c>
      <c r="E1339" s="2">
        <v>32.53</v>
      </c>
      <c r="F1339" s="2">
        <v>0</v>
      </c>
      <c r="G1339" s="2">
        <v>45.99</v>
      </c>
      <c r="H1339" s="19" t="s">
        <v>661</v>
      </c>
      <c r="I1339" s="4">
        <v>2023</v>
      </c>
      <c r="J1339" s="4">
        <v>2</v>
      </c>
      <c r="K1339" s="21">
        <v>2</v>
      </c>
      <c r="L1339" s="1" t="s">
        <v>1608</v>
      </c>
      <c r="M1339" s="19" t="s">
        <v>1609</v>
      </c>
      <c r="O1339" s="4">
        <v>1</v>
      </c>
      <c r="P1339" s="5">
        <v>45040</v>
      </c>
      <c r="Q1339" s="25">
        <f>VLOOKUP(H1339,'[2]FDC1 zone Hyp1'!$A$2:$Y$43,24,0)</f>
        <v>37.119999999999997</v>
      </c>
      <c r="R1339" s="25">
        <f>VLOOKUP(H1339,'[2]FDC2 zone Hyp2'!$A$2:$AA$43,24,0)</f>
        <v>41.76</v>
      </c>
      <c r="S1339" s="25">
        <f>VLOOKUP(H1339,'[2]FDC1 Hyp3 taxeha1'!$A$1:$AA$43,27,0)</f>
        <v>0</v>
      </c>
      <c r="T1339" s="26">
        <f t="shared" si="81"/>
        <v>74.239999999999995</v>
      </c>
      <c r="U1339" s="26">
        <f t="shared" si="82"/>
        <v>83.52</v>
      </c>
      <c r="V1339" s="26">
        <f t="shared" si="83"/>
        <v>0</v>
      </c>
    </row>
    <row r="1340" spans="1:22" x14ac:dyDescent="0.35">
      <c r="A1340" s="20">
        <v>521753</v>
      </c>
      <c r="B1340" s="1" t="s">
        <v>1431</v>
      </c>
      <c r="C1340" s="19" t="s">
        <v>336</v>
      </c>
      <c r="D1340" s="2">
        <v>0</v>
      </c>
      <c r="E1340" s="2">
        <v>54.17</v>
      </c>
      <c r="F1340" s="2">
        <v>0</v>
      </c>
      <c r="G1340" s="2">
        <v>54.17</v>
      </c>
      <c r="H1340" s="19" t="s">
        <v>661</v>
      </c>
      <c r="I1340" s="4">
        <v>2023</v>
      </c>
      <c r="J1340" s="4">
        <v>3</v>
      </c>
      <c r="K1340" s="21">
        <v>3</v>
      </c>
      <c r="L1340" s="1" t="s">
        <v>1608</v>
      </c>
      <c r="M1340" s="19" t="s">
        <v>1609</v>
      </c>
      <c r="N1340" s="4">
        <v>1</v>
      </c>
      <c r="O1340" s="4">
        <v>1</v>
      </c>
      <c r="P1340" s="5">
        <v>45040</v>
      </c>
      <c r="Q1340" s="25">
        <f>VLOOKUP(H1340,'[2]FDC1 zone Hyp1'!$A$2:$Y$43,24,0)</f>
        <v>37.119999999999997</v>
      </c>
      <c r="R1340" s="25">
        <f>VLOOKUP(H1340,'[2]FDC2 zone Hyp2'!$A$2:$AA$43,24,0)</f>
        <v>41.76</v>
      </c>
      <c r="S1340" s="25">
        <f>VLOOKUP(H1340,'[2]FDC1 Hyp3 taxeha1'!$A$1:$AA$43,27,0)</f>
        <v>0</v>
      </c>
      <c r="T1340" s="26">
        <f t="shared" si="81"/>
        <v>111.35999999999999</v>
      </c>
      <c r="U1340" s="26">
        <f t="shared" si="82"/>
        <v>125.28</v>
      </c>
      <c r="V1340" s="26">
        <f t="shared" si="83"/>
        <v>0</v>
      </c>
    </row>
    <row r="1341" spans="1:22" x14ac:dyDescent="0.35">
      <c r="A1341" s="20">
        <v>521754</v>
      </c>
      <c r="B1341" s="1" t="s">
        <v>1532</v>
      </c>
      <c r="C1341" s="19" t="s">
        <v>908</v>
      </c>
      <c r="D1341" s="2">
        <v>341.38</v>
      </c>
      <c r="E1341" s="2">
        <v>297.19</v>
      </c>
      <c r="F1341" s="2">
        <v>0</v>
      </c>
      <c r="G1341" s="2">
        <v>638.57000000000005</v>
      </c>
      <c r="H1341" s="19" t="s">
        <v>54</v>
      </c>
      <c r="I1341" s="4">
        <v>2023</v>
      </c>
      <c r="J1341" s="4">
        <v>2</v>
      </c>
      <c r="K1341" s="21">
        <v>10</v>
      </c>
      <c r="L1341" s="1" t="s">
        <v>1608</v>
      </c>
      <c r="M1341" s="19" t="s">
        <v>1609</v>
      </c>
      <c r="N1341" s="4">
        <v>10</v>
      </c>
      <c r="O1341" s="4">
        <v>1</v>
      </c>
      <c r="P1341" s="5">
        <v>45040</v>
      </c>
      <c r="Q1341" s="25">
        <f>VLOOKUP(H1341,'[2]FDC1 zone Hyp1'!$A$2:$Y$43,24,0)</f>
        <v>0</v>
      </c>
      <c r="R1341" s="25">
        <f>VLOOKUP(H1341,'[2]FDC2 zone Hyp2'!$A$2:$AA$43,24,0)</f>
        <v>0</v>
      </c>
      <c r="S1341" s="25">
        <f>VLOOKUP(H1341,'[2]FDC1 Hyp3 taxeha1'!$A$1:$AA$43,27,0)</f>
        <v>0</v>
      </c>
      <c r="T1341" s="26">
        <f t="shared" si="81"/>
        <v>0</v>
      </c>
      <c r="U1341" s="26">
        <f t="shared" si="82"/>
        <v>0</v>
      </c>
      <c r="V1341" s="26">
        <f t="shared" si="83"/>
        <v>0</v>
      </c>
    </row>
    <row r="1342" spans="1:22" x14ac:dyDescent="0.35">
      <c r="A1342" s="20">
        <v>521759</v>
      </c>
      <c r="B1342" s="1" t="s">
        <v>1267</v>
      </c>
      <c r="C1342" s="19" t="s">
        <v>359</v>
      </c>
      <c r="D1342" s="2">
        <v>0</v>
      </c>
      <c r="E1342" s="2">
        <v>235</v>
      </c>
      <c r="F1342" s="2">
        <v>0</v>
      </c>
      <c r="G1342" s="2">
        <v>235</v>
      </c>
      <c r="H1342" s="19" t="s">
        <v>332</v>
      </c>
      <c r="I1342" s="4">
        <v>2023</v>
      </c>
      <c r="J1342" s="4">
        <v>10</v>
      </c>
      <c r="K1342" s="21">
        <v>10</v>
      </c>
      <c r="L1342" s="1" t="s">
        <v>1608</v>
      </c>
      <c r="M1342" s="19" t="s">
        <v>1609</v>
      </c>
      <c r="N1342" s="4">
        <v>10</v>
      </c>
      <c r="O1342" s="4">
        <v>1</v>
      </c>
      <c r="P1342" s="5">
        <v>45040</v>
      </c>
      <c r="Q1342" s="25">
        <f>VLOOKUP(H1342,'[2]FDC1 zone Hyp1'!$A$2:$Y$43,24,0)</f>
        <v>0</v>
      </c>
      <c r="R1342" s="25">
        <f>VLOOKUP(H1342,'[2]FDC2 zone Hyp2'!$A$2:$AA$43,24,0)</f>
        <v>0</v>
      </c>
      <c r="S1342" s="25">
        <f>VLOOKUP(H1342,'[2]FDC1 Hyp3 taxeha1'!$A$1:$AA$43,27,0)</f>
        <v>0</v>
      </c>
      <c r="T1342" s="26">
        <f t="shared" si="81"/>
        <v>0</v>
      </c>
      <c r="U1342" s="26">
        <f t="shared" si="82"/>
        <v>0</v>
      </c>
      <c r="V1342" s="26">
        <f t="shared" si="83"/>
        <v>0</v>
      </c>
    </row>
    <row r="1343" spans="1:22" x14ac:dyDescent="0.35">
      <c r="A1343" s="20">
        <v>521760</v>
      </c>
      <c r="B1343" s="1" t="s">
        <v>1096</v>
      </c>
      <c r="C1343" s="19" t="s">
        <v>8</v>
      </c>
      <c r="D1343" s="2">
        <v>143.93</v>
      </c>
      <c r="E1343" s="2">
        <v>6.29</v>
      </c>
      <c r="F1343" s="2">
        <v>0</v>
      </c>
      <c r="G1343" s="2">
        <v>150.22</v>
      </c>
      <c r="H1343" s="19" t="s">
        <v>46</v>
      </c>
      <c r="I1343" s="4">
        <v>2023</v>
      </c>
      <c r="J1343" s="4">
        <v>3</v>
      </c>
      <c r="K1343" s="21">
        <v>3</v>
      </c>
      <c r="L1343" s="1" t="s">
        <v>1608</v>
      </c>
      <c r="M1343" s="19" t="s">
        <v>1609</v>
      </c>
      <c r="N1343" s="4">
        <v>1</v>
      </c>
      <c r="O1343" s="4">
        <v>1</v>
      </c>
      <c r="P1343" s="5">
        <v>45040</v>
      </c>
      <c r="Q1343" s="25">
        <f>VLOOKUP(H1343,'[2]FDC1 zone Hyp1'!$A$2:$Y$43,24,0)</f>
        <v>0</v>
      </c>
      <c r="R1343" s="25">
        <f>VLOOKUP(H1343,'[2]FDC2 zone Hyp2'!$A$2:$AA$43,24,0)</f>
        <v>0</v>
      </c>
      <c r="S1343" s="25">
        <f>VLOOKUP(H1343,'[2]FDC1 Hyp3 taxeha1'!$A$1:$AA$43,27,0)</f>
        <v>0</v>
      </c>
      <c r="T1343" s="26">
        <f t="shared" si="81"/>
        <v>0</v>
      </c>
      <c r="U1343" s="26">
        <f t="shared" si="82"/>
        <v>0</v>
      </c>
      <c r="V1343" s="26">
        <f t="shared" si="83"/>
        <v>0</v>
      </c>
    </row>
    <row r="1344" spans="1:22" x14ac:dyDescent="0.35">
      <c r="A1344" s="20">
        <v>521761</v>
      </c>
      <c r="B1344" s="1" t="s">
        <v>1443</v>
      </c>
      <c r="C1344" s="19" t="s">
        <v>689</v>
      </c>
      <c r="D1344" s="2">
        <v>156.53</v>
      </c>
      <c r="E1344" s="2">
        <v>2.11</v>
      </c>
      <c r="F1344" s="2">
        <v>0</v>
      </c>
      <c r="G1344" s="2">
        <v>158.63999999999999</v>
      </c>
      <c r="H1344" s="19" t="s">
        <v>683</v>
      </c>
      <c r="I1344" s="4">
        <v>2023</v>
      </c>
      <c r="J1344" s="4">
        <v>2</v>
      </c>
      <c r="K1344" s="21">
        <v>2</v>
      </c>
      <c r="L1344" s="1" t="s">
        <v>1608</v>
      </c>
      <c r="M1344" s="19" t="s">
        <v>1609</v>
      </c>
      <c r="O1344" s="4">
        <v>1</v>
      </c>
      <c r="P1344" s="5">
        <v>45040</v>
      </c>
      <c r="Q1344" s="25">
        <f>VLOOKUP(H1344,'[2]FDC1 zone Hyp1'!$A$2:$Y$43,24,0)</f>
        <v>0</v>
      </c>
      <c r="R1344" s="25">
        <f>VLOOKUP(H1344,'[2]FDC2 zone Hyp2'!$A$2:$AA$43,24,0)</f>
        <v>0</v>
      </c>
      <c r="S1344" s="25">
        <f>VLOOKUP(H1344,'[2]FDC1 Hyp3 taxeha1'!$A$1:$AA$43,27,0)</f>
        <v>0</v>
      </c>
      <c r="T1344" s="26">
        <f t="shared" si="81"/>
        <v>0</v>
      </c>
      <c r="U1344" s="26">
        <f t="shared" si="82"/>
        <v>0</v>
      </c>
      <c r="V1344" s="26">
        <f t="shared" si="83"/>
        <v>0</v>
      </c>
    </row>
    <row r="1345" spans="1:22" x14ac:dyDescent="0.35">
      <c r="A1345" s="20">
        <v>521763</v>
      </c>
      <c r="B1345" s="1" t="s">
        <v>1443</v>
      </c>
      <c r="C1345" s="19" t="s">
        <v>1636</v>
      </c>
      <c r="D1345" s="2">
        <v>52.28</v>
      </c>
      <c r="E1345" s="2">
        <v>72.099999999999994</v>
      </c>
      <c r="F1345" s="2">
        <v>0</v>
      </c>
      <c r="G1345" s="2">
        <v>124.38</v>
      </c>
      <c r="H1345" s="19" t="s">
        <v>683</v>
      </c>
      <c r="I1345" s="4">
        <v>2023</v>
      </c>
      <c r="J1345" s="4">
        <v>5</v>
      </c>
      <c r="K1345" s="21">
        <v>5</v>
      </c>
      <c r="L1345" s="1" t="s">
        <v>1608</v>
      </c>
      <c r="M1345" s="19" t="s">
        <v>1609</v>
      </c>
      <c r="N1345" s="4">
        <v>5</v>
      </c>
      <c r="O1345" s="4">
        <v>1</v>
      </c>
      <c r="P1345" s="5">
        <v>45040</v>
      </c>
      <c r="Q1345" s="25">
        <f>VLOOKUP(H1345,'[2]FDC1 zone Hyp1'!$A$2:$Y$43,24,0)</f>
        <v>0</v>
      </c>
      <c r="R1345" s="25">
        <f>VLOOKUP(H1345,'[2]FDC2 zone Hyp2'!$A$2:$AA$43,24,0)</f>
        <v>0</v>
      </c>
      <c r="S1345" s="25">
        <f>VLOOKUP(H1345,'[2]FDC1 Hyp3 taxeha1'!$A$1:$AA$43,27,0)</f>
        <v>0</v>
      </c>
      <c r="T1345" s="26">
        <f t="shared" si="81"/>
        <v>0</v>
      </c>
      <c r="U1345" s="26">
        <f t="shared" si="82"/>
        <v>0</v>
      </c>
      <c r="V1345" s="26">
        <f t="shared" si="83"/>
        <v>0</v>
      </c>
    </row>
    <row r="1346" spans="1:22" x14ac:dyDescent="0.35">
      <c r="A1346" s="20">
        <v>521764</v>
      </c>
      <c r="B1346" s="1" t="s">
        <v>1227</v>
      </c>
      <c r="C1346" s="19" t="s">
        <v>272</v>
      </c>
      <c r="D1346" s="2">
        <v>28.19</v>
      </c>
      <c r="E1346" s="2">
        <v>8.1300000000000008</v>
      </c>
      <c r="F1346" s="2">
        <v>0</v>
      </c>
      <c r="G1346" s="2">
        <v>36.32</v>
      </c>
      <c r="H1346" s="19" t="s">
        <v>265</v>
      </c>
      <c r="I1346" s="4">
        <v>2023</v>
      </c>
      <c r="J1346" s="4">
        <v>2</v>
      </c>
      <c r="K1346" s="21">
        <v>3</v>
      </c>
      <c r="L1346" s="1" t="s">
        <v>1608</v>
      </c>
      <c r="M1346" s="19" t="s">
        <v>1609</v>
      </c>
      <c r="O1346" s="4">
        <v>1</v>
      </c>
      <c r="P1346" s="5">
        <v>45040</v>
      </c>
      <c r="Q1346" s="25">
        <f>VLOOKUP(H1346,'[2]FDC1 zone Hyp1'!$A$2:$Y$43,24,0)</f>
        <v>126.44</v>
      </c>
      <c r="R1346" s="25">
        <f>VLOOKUP(H1346,'[2]FDC2 zone Hyp2'!$A$2:$AA$43,24,0)</f>
        <v>130.44</v>
      </c>
      <c r="S1346" s="25">
        <f>VLOOKUP(H1346,'[2]FDC1 Hyp3 taxeha1'!$A$1:$AA$43,27,0)</f>
        <v>0</v>
      </c>
      <c r="T1346" s="26">
        <f t="shared" si="81"/>
        <v>379.32</v>
      </c>
      <c r="U1346" s="26">
        <f t="shared" si="82"/>
        <v>391.32</v>
      </c>
      <c r="V1346" s="26">
        <f t="shared" si="83"/>
        <v>0</v>
      </c>
    </row>
    <row r="1347" spans="1:22" x14ac:dyDescent="0.35">
      <c r="A1347" s="20">
        <v>521766</v>
      </c>
      <c r="B1347" s="1" t="s">
        <v>1336</v>
      </c>
      <c r="C1347" s="19" t="s">
        <v>502</v>
      </c>
      <c r="D1347" s="2">
        <v>0</v>
      </c>
      <c r="E1347" s="2">
        <v>18.16</v>
      </c>
      <c r="F1347" s="2">
        <v>0</v>
      </c>
      <c r="G1347" s="2">
        <v>18.16</v>
      </c>
      <c r="H1347" s="19" t="s">
        <v>492</v>
      </c>
      <c r="I1347" s="4">
        <v>2023</v>
      </c>
      <c r="J1347" s="4">
        <v>1</v>
      </c>
      <c r="K1347" s="21">
        <v>1</v>
      </c>
      <c r="L1347" s="1" t="s">
        <v>1608</v>
      </c>
      <c r="M1347" s="19" t="s">
        <v>1609</v>
      </c>
      <c r="O1347" s="4">
        <v>1</v>
      </c>
      <c r="P1347" s="5">
        <v>45040</v>
      </c>
      <c r="Q1347" s="25">
        <f>VLOOKUP(H1347,'[2]FDC1 zone Hyp1'!$A$2:$Y$43,24,0)</f>
        <v>96.97</v>
      </c>
      <c r="R1347" s="25">
        <f>VLOOKUP(H1347,'[2]FDC2 zone Hyp2'!$A$2:$AA$43,24,0)</f>
        <v>101.32</v>
      </c>
      <c r="S1347" s="25">
        <f>VLOOKUP(H1347,'[2]FDC1 Hyp3 taxeha1'!$A$1:$AA$43,27,0)</f>
        <v>0</v>
      </c>
      <c r="T1347" s="26">
        <f t="shared" si="81"/>
        <v>96.97</v>
      </c>
      <c r="U1347" s="26">
        <f t="shared" si="82"/>
        <v>101.32</v>
      </c>
      <c r="V1347" s="26">
        <f t="shared" si="83"/>
        <v>0</v>
      </c>
    </row>
    <row r="1348" spans="1:22" x14ac:dyDescent="0.35">
      <c r="A1348" s="20">
        <v>521767</v>
      </c>
      <c r="B1348" s="1" t="s">
        <v>1069</v>
      </c>
      <c r="C1348" s="19" t="s">
        <v>62</v>
      </c>
      <c r="D1348" s="2">
        <v>0</v>
      </c>
      <c r="E1348" s="2">
        <v>19.54</v>
      </c>
      <c r="F1348" s="2">
        <v>0</v>
      </c>
      <c r="G1348" s="2">
        <v>19.54</v>
      </c>
      <c r="H1348" s="19" t="s">
        <v>367</v>
      </c>
      <c r="I1348" s="4">
        <v>2023</v>
      </c>
      <c r="J1348" s="4">
        <v>3</v>
      </c>
      <c r="K1348" s="21">
        <v>3</v>
      </c>
      <c r="L1348" s="1" t="s">
        <v>1608</v>
      </c>
      <c r="M1348" s="19" t="s">
        <v>1609</v>
      </c>
      <c r="N1348" s="4">
        <v>2</v>
      </c>
      <c r="O1348" s="4">
        <v>1</v>
      </c>
      <c r="P1348" s="5">
        <v>45040</v>
      </c>
      <c r="Q1348" s="25">
        <f>VLOOKUP(H1348,'[2]FDC1 zone Hyp1'!$A$2:$Y$43,24,0)</f>
        <v>64.040000000000006</v>
      </c>
      <c r="R1348" s="25">
        <f>VLOOKUP(H1348,'[2]FDC2 zone Hyp2'!$A$2:$AA$43,24,0)</f>
        <v>69.069999999999993</v>
      </c>
      <c r="S1348" s="25">
        <f>VLOOKUP(H1348,'[2]FDC1 Hyp3 taxeha1'!$A$1:$AA$43,27,0)</f>
        <v>0</v>
      </c>
      <c r="T1348" s="26">
        <f t="shared" si="81"/>
        <v>192.12</v>
      </c>
      <c r="U1348" s="26">
        <f t="shared" si="82"/>
        <v>207.20999999999998</v>
      </c>
      <c r="V1348" s="26">
        <f t="shared" si="83"/>
        <v>0</v>
      </c>
    </row>
    <row r="1349" spans="1:22" x14ac:dyDescent="0.35">
      <c r="A1349" s="20">
        <v>521768</v>
      </c>
      <c r="B1349" s="1" t="s">
        <v>1420</v>
      </c>
      <c r="C1349" s="19" t="s">
        <v>639</v>
      </c>
      <c r="D1349" s="2">
        <v>11.18</v>
      </c>
      <c r="E1349" s="2">
        <v>14.17</v>
      </c>
      <c r="F1349" s="2">
        <v>0</v>
      </c>
      <c r="G1349" s="2">
        <v>25.35</v>
      </c>
      <c r="H1349" s="19" t="s">
        <v>683</v>
      </c>
      <c r="I1349" s="4">
        <v>2023</v>
      </c>
      <c r="J1349" s="4">
        <v>1</v>
      </c>
      <c r="K1349" s="21">
        <v>1</v>
      </c>
      <c r="L1349" s="1" t="s">
        <v>1608</v>
      </c>
      <c r="M1349" s="19" t="s">
        <v>1609</v>
      </c>
      <c r="N1349" s="4">
        <v>1</v>
      </c>
      <c r="O1349" s="4">
        <v>1</v>
      </c>
      <c r="P1349" s="5">
        <v>45040</v>
      </c>
      <c r="Q1349" s="25">
        <f>VLOOKUP(H1349,'[2]FDC1 zone Hyp1'!$A$2:$Y$43,24,0)</f>
        <v>0</v>
      </c>
      <c r="R1349" s="25">
        <f>VLOOKUP(H1349,'[2]FDC2 zone Hyp2'!$A$2:$AA$43,24,0)</f>
        <v>0</v>
      </c>
      <c r="S1349" s="25">
        <f>VLOOKUP(H1349,'[2]FDC1 Hyp3 taxeha1'!$A$1:$AA$43,27,0)</f>
        <v>0</v>
      </c>
      <c r="T1349" s="26">
        <f t="shared" si="81"/>
        <v>0</v>
      </c>
      <c r="U1349" s="26">
        <f t="shared" si="82"/>
        <v>0</v>
      </c>
      <c r="V1349" s="26">
        <f t="shared" si="83"/>
        <v>0</v>
      </c>
    </row>
    <row r="1350" spans="1:22" x14ac:dyDescent="0.35">
      <c r="A1350" s="20">
        <v>521774</v>
      </c>
      <c r="B1350" s="1" t="s">
        <v>232</v>
      </c>
      <c r="C1350" s="19" t="s">
        <v>609</v>
      </c>
      <c r="D1350" s="2">
        <v>57.33</v>
      </c>
      <c r="E1350" s="2">
        <v>0</v>
      </c>
      <c r="F1350" s="2">
        <v>0</v>
      </c>
      <c r="G1350" s="2">
        <v>57.33</v>
      </c>
      <c r="H1350" s="19" t="s">
        <v>88</v>
      </c>
      <c r="I1350" s="4">
        <v>2023</v>
      </c>
      <c r="J1350" s="4">
        <v>1</v>
      </c>
      <c r="K1350" s="21">
        <v>1</v>
      </c>
      <c r="L1350" s="1" t="s">
        <v>1608</v>
      </c>
      <c r="M1350" s="19" t="s">
        <v>1609</v>
      </c>
      <c r="N1350" s="4">
        <v>1</v>
      </c>
      <c r="O1350" s="4">
        <v>1</v>
      </c>
      <c r="P1350" s="5">
        <v>45040</v>
      </c>
      <c r="Q1350" s="25">
        <f>VLOOKUP(H1350,'[2]FDC1 zone Hyp1'!$A$2:$Y$43,24,0)</f>
        <v>48.63</v>
      </c>
      <c r="R1350" s="25">
        <f>VLOOKUP(H1350,'[2]FDC2 zone Hyp2'!$A$2:$AA$43,24,0)</f>
        <v>53.52</v>
      </c>
      <c r="S1350" s="25">
        <f>VLOOKUP(H1350,'[2]FDC1 Hyp3 taxeha1'!$A$1:$AA$43,27,0)</f>
        <v>0</v>
      </c>
      <c r="T1350" s="26">
        <f t="shared" si="81"/>
        <v>48.63</v>
      </c>
      <c r="U1350" s="26">
        <f t="shared" si="82"/>
        <v>53.52</v>
      </c>
      <c r="V1350" s="26">
        <f t="shared" si="83"/>
        <v>0</v>
      </c>
    </row>
    <row r="1351" spans="1:22" x14ac:dyDescent="0.35">
      <c r="A1351" s="20">
        <v>521776</v>
      </c>
      <c r="B1351" s="1" t="s">
        <v>1057</v>
      </c>
      <c r="C1351" s="19" t="s">
        <v>61</v>
      </c>
      <c r="D1351" s="2">
        <v>52.84</v>
      </c>
      <c r="E1351" s="2">
        <v>0</v>
      </c>
      <c r="F1351" s="2">
        <v>0</v>
      </c>
      <c r="G1351" s="2">
        <v>52.84</v>
      </c>
      <c r="H1351" s="19" t="s">
        <v>910</v>
      </c>
      <c r="I1351" s="4">
        <v>2023</v>
      </c>
      <c r="J1351" s="4">
        <v>2</v>
      </c>
      <c r="K1351" s="21">
        <v>2</v>
      </c>
      <c r="L1351" s="1" t="s">
        <v>1608</v>
      </c>
      <c r="M1351" s="19" t="s">
        <v>1609</v>
      </c>
      <c r="N1351" s="4">
        <v>2</v>
      </c>
      <c r="O1351" s="4">
        <v>1</v>
      </c>
      <c r="P1351" s="5">
        <v>45040</v>
      </c>
      <c r="Q1351" s="25">
        <f>VLOOKUP(H1351,'[2]FDC1 zone Hyp1'!$A$2:$Y$43,24,0)</f>
        <v>60.57</v>
      </c>
      <c r="R1351" s="25">
        <f>VLOOKUP(H1351,'[2]FDC2 zone Hyp2'!$A$2:$AA$43,24,0)</f>
        <v>65.290000000000006</v>
      </c>
      <c r="S1351" s="25">
        <f>VLOOKUP(H1351,'[2]FDC1 Hyp3 taxeha1'!$A$1:$AA$43,27,0)</f>
        <v>0</v>
      </c>
      <c r="T1351" s="26">
        <f t="shared" si="81"/>
        <v>121.14</v>
      </c>
      <c r="U1351" s="26">
        <f t="shared" si="82"/>
        <v>130.58000000000001</v>
      </c>
      <c r="V1351" s="26">
        <f t="shared" si="83"/>
        <v>0</v>
      </c>
    </row>
    <row r="1352" spans="1:22" x14ac:dyDescent="0.35">
      <c r="A1352" s="20">
        <v>521779</v>
      </c>
      <c r="B1352" s="1" t="s">
        <v>1067</v>
      </c>
      <c r="C1352" s="19" t="s">
        <v>346</v>
      </c>
      <c r="D1352" s="2">
        <v>649.24</v>
      </c>
      <c r="E1352" s="2">
        <v>735.29</v>
      </c>
      <c r="F1352" s="2">
        <v>0</v>
      </c>
      <c r="G1352" s="2">
        <v>1384.53</v>
      </c>
      <c r="H1352" s="19" t="s">
        <v>332</v>
      </c>
      <c r="I1352" s="4">
        <v>2023</v>
      </c>
      <c r="J1352" s="4">
        <v>120</v>
      </c>
      <c r="K1352" s="21">
        <v>150</v>
      </c>
      <c r="L1352" s="1" t="s">
        <v>1608</v>
      </c>
      <c r="M1352" s="19" t="s">
        <v>1609</v>
      </c>
      <c r="N1352" s="4">
        <v>108</v>
      </c>
      <c r="O1352" s="4">
        <v>1</v>
      </c>
      <c r="P1352" s="5">
        <v>45040</v>
      </c>
      <c r="Q1352" s="25">
        <f>VLOOKUP(H1352,'[2]FDC1 zone Hyp1'!$A$2:$Y$43,24,0)</f>
        <v>0</v>
      </c>
      <c r="R1352" s="25">
        <f>VLOOKUP(H1352,'[2]FDC2 zone Hyp2'!$A$2:$AA$43,24,0)</f>
        <v>0</v>
      </c>
      <c r="S1352" s="25">
        <f>VLOOKUP(H1352,'[2]FDC1 Hyp3 taxeha1'!$A$1:$AA$43,27,0)</f>
        <v>0</v>
      </c>
      <c r="T1352" s="26">
        <f t="shared" si="81"/>
        <v>0</v>
      </c>
      <c r="U1352" s="26">
        <f t="shared" si="82"/>
        <v>0</v>
      </c>
      <c r="V1352" s="26">
        <f t="shared" si="83"/>
        <v>0</v>
      </c>
    </row>
    <row r="1353" spans="1:22" x14ac:dyDescent="0.35">
      <c r="A1353" s="20">
        <v>521783</v>
      </c>
      <c r="B1353" s="1" t="s">
        <v>1499</v>
      </c>
      <c r="C1353" s="19" t="s">
        <v>1502</v>
      </c>
      <c r="D1353" s="2">
        <v>0</v>
      </c>
      <c r="E1353" s="2">
        <v>207.04</v>
      </c>
      <c r="F1353" s="2">
        <v>0</v>
      </c>
      <c r="G1353" s="2">
        <v>207.04</v>
      </c>
      <c r="H1353" s="19" t="s">
        <v>830</v>
      </c>
      <c r="I1353" s="4">
        <v>2023</v>
      </c>
      <c r="J1353" s="4">
        <v>5</v>
      </c>
      <c r="K1353" s="21">
        <v>5</v>
      </c>
      <c r="L1353" s="1" t="s">
        <v>1608</v>
      </c>
      <c r="M1353" s="19" t="s">
        <v>1609</v>
      </c>
      <c r="N1353" s="4">
        <v>4</v>
      </c>
      <c r="O1353" s="4">
        <v>1</v>
      </c>
      <c r="P1353" s="5">
        <v>45040</v>
      </c>
      <c r="Q1353" s="25">
        <f>VLOOKUP(H1353,'[2]FDC1 zone Hyp1'!$A$2:$Y$43,24,0)</f>
        <v>81.709999999999994</v>
      </c>
      <c r="R1353" s="25">
        <f>VLOOKUP(H1353,'[2]FDC2 zone Hyp2'!$A$2:$AA$43,24,0)</f>
        <v>87.68</v>
      </c>
      <c r="S1353" s="25">
        <f>VLOOKUP(H1353,'[2]FDC1 Hyp3 taxeha1'!$A$1:$AA$43,27,0)</f>
        <v>0</v>
      </c>
      <c r="T1353" s="26">
        <f t="shared" si="81"/>
        <v>408.54999999999995</v>
      </c>
      <c r="U1353" s="26">
        <f t="shared" si="82"/>
        <v>438.40000000000003</v>
      </c>
      <c r="V1353" s="26">
        <f t="shared" si="83"/>
        <v>0</v>
      </c>
    </row>
    <row r="1354" spans="1:22" x14ac:dyDescent="0.35">
      <c r="A1354" s="20">
        <v>521784</v>
      </c>
      <c r="B1354" s="1" t="s">
        <v>1442</v>
      </c>
      <c r="C1354" s="19" t="s">
        <v>1441</v>
      </c>
      <c r="D1354" s="2">
        <v>0</v>
      </c>
      <c r="E1354" s="2">
        <v>293.42</v>
      </c>
      <c r="F1354" s="2">
        <v>0</v>
      </c>
      <c r="G1354" s="2">
        <v>293.42</v>
      </c>
      <c r="H1354" s="19" t="s">
        <v>661</v>
      </c>
      <c r="I1354" s="4">
        <v>2023</v>
      </c>
      <c r="J1354" s="4">
        <v>10</v>
      </c>
      <c r="K1354" s="21">
        <v>10</v>
      </c>
      <c r="L1354" s="1" t="s">
        <v>1608</v>
      </c>
      <c r="M1354" s="19" t="s">
        <v>1609</v>
      </c>
      <c r="N1354" s="4">
        <v>3</v>
      </c>
      <c r="O1354" s="4">
        <v>1</v>
      </c>
      <c r="P1354" s="5">
        <v>45040</v>
      </c>
      <c r="Q1354" s="25">
        <f>VLOOKUP(H1354,'[2]FDC1 zone Hyp1'!$A$2:$Y$43,24,0)</f>
        <v>37.119999999999997</v>
      </c>
      <c r="R1354" s="25">
        <f>VLOOKUP(H1354,'[2]FDC2 zone Hyp2'!$A$2:$AA$43,24,0)</f>
        <v>41.76</v>
      </c>
      <c r="S1354" s="25">
        <f>VLOOKUP(H1354,'[2]FDC1 Hyp3 taxeha1'!$A$1:$AA$43,27,0)</f>
        <v>0</v>
      </c>
      <c r="T1354" s="26">
        <f t="shared" si="81"/>
        <v>371.2</v>
      </c>
      <c r="U1354" s="26">
        <f t="shared" si="82"/>
        <v>417.59999999999997</v>
      </c>
      <c r="V1354" s="26">
        <f t="shared" si="83"/>
        <v>0</v>
      </c>
    </row>
    <row r="1355" spans="1:22" x14ac:dyDescent="0.35">
      <c r="A1355" s="20">
        <v>521785</v>
      </c>
      <c r="B1355" s="1" t="s">
        <v>1467</v>
      </c>
      <c r="C1355" s="19" t="s">
        <v>751</v>
      </c>
      <c r="D1355" s="2">
        <v>0</v>
      </c>
      <c r="E1355" s="2">
        <v>87.62</v>
      </c>
      <c r="F1355" s="2">
        <v>0</v>
      </c>
      <c r="G1355" s="2">
        <v>87.62</v>
      </c>
      <c r="H1355" s="19" t="s">
        <v>743</v>
      </c>
      <c r="I1355" s="4">
        <v>2023</v>
      </c>
      <c r="J1355" s="4">
        <v>3</v>
      </c>
      <c r="K1355" s="21">
        <v>8</v>
      </c>
      <c r="L1355" s="1" t="s">
        <v>1608</v>
      </c>
      <c r="M1355" s="19" t="s">
        <v>1609</v>
      </c>
      <c r="N1355" s="4">
        <v>2</v>
      </c>
      <c r="O1355" s="4">
        <v>1</v>
      </c>
      <c r="P1355" s="5">
        <v>45040</v>
      </c>
      <c r="Q1355" s="25">
        <f>VLOOKUP(H1355,'[2]FDC1 zone Hyp1'!$A$2:$Y$43,24,0)</f>
        <v>0</v>
      </c>
      <c r="R1355" s="25">
        <f>VLOOKUP(H1355,'[2]FDC2 zone Hyp2'!$A$2:$AA$43,24,0)</f>
        <v>0.11</v>
      </c>
      <c r="S1355" s="25">
        <f>VLOOKUP(H1355,'[2]FDC1 Hyp3 taxeha1'!$A$1:$AA$43,27,0)</f>
        <v>0</v>
      </c>
      <c r="T1355" s="26">
        <f t="shared" si="81"/>
        <v>0</v>
      </c>
      <c r="U1355" s="26">
        <f t="shared" si="82"/>
        <v>0.88</v>
      </c>
      <c r="V1355" s="26">
        <f t="shared" si="83"/>
        <v>0</v>
      </c>
    </row>
    <row r="1356" spans="1:22" x14ac:dyDescent="0.35">
      <c r="A1356" s="20">
        <v>521786</v>
      </c>
      <c r="B1356" s="1" t="s">
        <v>1439</v>
      </c>
      <c r="C1356" s="19" t="s">
        <v>1633</v>
      </c>
      <c r="D1356" s="2">
        <v>0</v>
      </c>
      <c r="E1356" s="2">
        <v>203</v>
      </c>
      <c r="F1356" s="2">
        <v>0</v>
      </c>
      <c r="G1356" s="2">
        <v>203</v>
      </c>
      <c r="H1356" s="19" t="s">
        <v>661</v>
      </c>
      <c r="I1356" s="4">
        <v>2023</v>
      </c>
      <c r="J1356" s="4">
        <v>7</v>
      </c>
      <c r="K1356" s="21">
        <v>7</v>
      </c>
      <c r="L1356" s="1" t="s">
        <v>1608</v>
      </c>
      <c r="M1356" s="19" t="s">
        <v>1609</v>
      </c>
      <c r="N1356" s="4">
        <v>5</v>
      </c>
      <c r="O1356" s="4">
        <v>1</v>
      </c>
      <c r="P1356" s="5">
        <v>45040</v>
      </c>
      <c r="Q1356" s="25">
        <f>VLOOKUP(H1356,'[2]FDC1 zone Hyp1'!$A$2:$Y$43,24,0)</f>
        <v>37.119999999999997</v>
      </c>
      <c r="R1356" s="25">
        <f>VLOOKUP(H1356,'[2]FDC2 zone Hyp2'!$A$2:$AA$43,24,0)</f>
        <v>41.76</v>
      </c>
      <c r="S1356" s="25">
        <f>VLOOKUP(H1356,'[2]FDC1 Hyp3 taxeha1'!$A$1:$AA$43,27,0)</f>
        <v>0</v>
      </c>
      <c r="T1356" s="26">
        <f t="shared" si="81"/>
        <v>259.83999999999997</v>
      </c>
      <c r="U1356" s="26">
        <f t="shared" si="82"/>
        <v>292.32</v>
      </c>
      <c r="V1356" s="26">
        <f t="shared" si="83"/>
        <v>0</v>
      </c>
    </row>
    <row r="1357" spans="1:22" x14ac:dyDescent="0.35">
      <c r="A1357" s="20">
        <v>521787</v>
      </c>
      <c r="B1357" s="1" t="s">
        <v>1335</v>
      </c>
      <c r="C1357" s="19" t="s">
        <v>655</v>
      </c>
      <c r="D1357" s="2">
        <v>0</v>
      </c>
      <c r="E1357" s="2">
        <v>406.85</v>
      </c>
      <c r="F1357" s="2">
        <v>0</v>
      </c>
      <c r="G1357" s="2">
        <v>406.85</v>
      </c>
      <c r="H1357" s="19" t="s">
        <v>661</v>
      </c>
      <c r="I1357" s="4">
        <v>2023</v>
      </c>
      <c r="J1357" s="4">
        <v>10</v>
      </c>
      <c r="K1357" s="21">
        <v>10</v>
      </c>
      <c r="L1357" s="1" t="s">
        <v>1608</v>
      </c>
      <c r="M1357" s="19" t="s">
        <v>1609</v>
      </c>
      <c r="N1357" s="4">
        <v>10</v>
      </c>
      <c r="O1357" s="4">
        <v>1</v>
      </c>
      <c r="P1357" s="5">
        <v>45040</v>
      </c>
      <c r="Q1357" s="25">
        <f>VLOOKUP(H1357,'[2]FDC1 zone Hyp1'!$A$2:$Y$43,24,0)</f>
        <v>37.119999999999997</v>
      </c>
      <c r="R1357" s="25">
        <f>VLOOKUP(H1357,'[2]FDC2 zone Hyp2'!$A$2:$AA$43,24,0)</f>
        <v>41.76</v>
      </c>
      <c r="S1357" s="25">
        <f>VLOOKUP(H1357,'[2]FDC1 Hyp3 taxeha1'!$A$1:$AA$43,27,0)</f>
        <v>0</v>
      </c>
      <c r="T1357" s="26">
        <f t="shared" si="81"/>
        <v>371.2</v>
      </c>
      <c r="U1357" s="26">
        <f t="shared" si="82"/>
        <v>417.59999999999997</v>
      </c>
      <c r="V1357" s="26">
        <f t="shared" si="83"/>
        <v>0</v>
      </c>
    </row>
    <row r="1358" spans="1:22" x14ac:dyDescent="0.35">
      <c r="A1358" s="20">
        <v>521788</v>
      </c>
      <c r="B1358" s="1" t="s">
        <v>1153</v>
      </c>
      <c r="C1358" s="19" t="s">
        <v>305</v>
      </c>
      <c r="D1358" s="2">
        <v>0</v>
      </c>
      <c r="E1358" s="2">
        <v>115.36</v>
      </c>
      <c r="F1358" s="2">
        <v>0</v>
      </c>
      <c r="G1358" s="2">
        <v>115.36</v>
      </c>
      <c r="H1358" s="19" t="s">
        <v>43</v>
      </c>
      <c r="I1358" s="4">
        <v>2023</v>
      </c>
      <c r="J1358" s="4">
        <v>3</v>
      </c>
      <c r="K1358" s="21">
        <v>6</v>
      </c>
      <c r="L1358" s="1" t="s">
        <v>1608</v>
      </c>
      <c r="M1358" s="19" t="s">
        <v>1609</v>
      </c>
      <c r="N1358" s="4">
        <v>3</v>
      </c>
      <c r="O1358" s="4">
        <v>1</v>
      </c>
      <c r="P1358" s="5">
        <v>45040</v>
      </c>
      <c r="Q1358" s="25">
        <f>VLOOKUP(H1358,'[2]FDC1 zone Hyp1'!$A$2:$Y$43,24,0)</f>
        <v>50.56</v>
      </c>
      <c r="R1358" s="25">
        <f>VLOOKUP(H1358,'[2]FDC2 zone Hyp2'!$A$2:$AA$43,24,0)</f>
        <v>54.94</v>
      </c>
      <c r="S1358" s="25">
        <f>VLOOKUP(H1358,'[2]FDC1 Hyp3 taxeha1'!$A$1:$AA$43,27,0)</f>
        <v>0</v>
      </c>
      <c r="T1358" s="26">
        <f t="shared" si="81"/>
        <v>303.36</v>
      </c>
      <c r="U1358" s="26">
        <f t="shared" si="82"/>
        <v>329.64</v>
      </c>
      <c r="V1358" s="26">
        <f t="shared" si="83"/>
        <v>0</v>
      </c>
    </row>
    <row r="1359" spans="1:22" x14ac:dyDescent="0.35">
      <c r="A1359" s="20">
        <v>521791</v>
      </c>
      <c r="B1359" s="1" t="s">
        <v>1388</v>
      </c>
      <c r="C1359" s="19" t="s">
        <v>572</v>
      </c>
      <c r="D1359" s="2">
        <v>440</v>
      </c>
      <c r="E1359" s="2">
        <v>53.52</v>
      </c>
      <c r="F1359" s="2">
        <v>0</v>
      </c>
      <c r="G1359" s="2">
        <v>493.52</v>
      </c>
      <c r="H1359" s="19" t="s">
        <v>88</v>
      </c>
      <c r="I1359" s="4">
        <v>2023</v>
      </c>
      <c r="J1359" s="4">
        <v>7</v>
      </c>
      <c r="K1359" s="21">
        <v>7</v>
      </c>
      <c r="L1359" s="1" t="s">
        <v>1608</v>
      </c>
      <c r="M1359" s="19" t="s">
        <v>1609</v>
      </c>
      <c r="N1359" s="4">
        <v>7</v>
      </c>
      <c r="O1359" s="4">
        <v>1</v>
      </c>
      <c r="P1359" s="5">
        <v>45040</v>
      </c>
      <c r="Q1359" s="25">
        <f>VLOOKUP(H1359,'[2]FDC1 zone Hyp1'!$A$2:$Y$43,24,0)</f>
        <v>48.63</v>
      </c>
      <c r="R1359" s="25">
        <f>VLOOKUP(H1359,'[2]FDC2 zone Hyp2'!$A$2:$AA$43,24,0)</f>
        <v>53.52</v>
      </c>
      <c r="S1359" s="25">
        <f>VLOOKUP(H1359,'[2]FDC1 Hyp3 taxeha1'!$A$1:$AA$43,27,0)</f>
        <v>0</v>
      </c>
      <c r="T1359" s="26">
        <f t="shared" si="81"/>
        <v>340.41</v>
      </c>
      <c r="U1359" s="26">
        <f t="shared" si="82"/>
        <v>374.64000000000004</v>
      </c>
      <c r="V1359" s="26">
        <f t="shared" si="83"/>
        <v>0</v>
      </c>
    </row>
    <row r="1360" spans="1:22" x14ac:dyDescent="0.35">
      <c r="A1360" s="20">
        <v>521792</v>
      </c>
      <c r="B1360" s="1" t="s">
        <v>1250</v>
      </c>
      <c r="C1360" s="19" t="s">
        <v>330</v>
      </c>
      <c r="D1360" s="2">
        <v>0</v>
      </c>
      <c r="E1360" s="2">
        <v>346.14</v>
      </c>
      <c r="F1360" s="2">
        <v>0</v>
      </c>
      <c r="G1360" s="2">
        <v>346.14</v>
      </c>
      <c r="H1360" s="19" t="s">
        <v>43</v>
      </c>
      <c r="I1360" s="4">
        <v>2023</v>
      </c>
      <c r="J1360" s="4">
        <v>18</v>
      </c>
      <c r="K1360" s="21">
        <v>20</v>
      </c>
      <c r="L1360" s="1" t="s">
        <v>1608</v>
      </c>
      <c r="M1360" s="19" t="s">
        <v>1609</v>
      </c>
      <c r="N1360" s="4">
        <v>4</v>
      </c>
      <c r="O1360" s="4">
        <v>1</v>
      </c>
      <c r="P1360" s="5">
        <v>45040</v>
      </c>
      <c r="Q1360" s="25">
        <f>VLOOKUP(H1360,'[2]FDC1 zone Hyp1'!$A$2:$Y$43,24,0)</f>
        <v>50.56</v>
      </c>
      <c r="R1360" s="25">
        <f>VLOOKUP(H1360,'[2]FDC2 zone Hyp2'!$A$2:$AA$43,24,0)</f>
        <v>54.94</v>
      </c>
      <c r="S1360" s="25">
        <f>VLOOKUP(H1360,'[2]FDC1 Hyp3 taxeha1'!$A$1:$AA$43,27,0)</f>
        <v>0</v>
      </c>
      <c r="T1360" s="26">
        <f t="shared" si="81"/>
        <v>1011.2</v>
      </c>
      <c r="U1360" s="26">
        <f t="shared" si="82"/>
        <v>1098.8</v>
      </c>
      <c r="V1360" s="26">
        <f t="shared" si="83"/>
        <v>0</v>
      </c>
    </row>
    <row r="1361" spans="1:22" x14ac:dyDescent="0.35">
      <c r="A1361" s="20">
        <v>521793</v>
      </c>
      <c r="B1361" s="1" t="s">
        <v>1275</v>
      </c>
      <c r="C1361" s="19" t="s">
        <v>777</v>
      </c>
      <c r="D1361" s="2">
        <v>0</v>
      </c>
      <c r="E1361" s="2">
        <v>211.68</v>
      </c>
      <c r="F1361" s="2">
        <v>0</v>
      </c>
      <c r="G1361" s="2">
        <v>211.68</v>
      </c>
      <c r="H1361" s="19" t="s">
        <v>367</v>
      </c>
      <c r="I1361" s="4">
        <v>2023</v>
      </c>
      <c r="J1361" s="4">
        <v>10</v>
      </c>
      <c r="K1361" s="21">
        <v>10</v>
      </c>
      <c r="L1361" s="1" t="s">
        <v>1608</v>
      </c>
      <c r="M1361" s="19" t="s">
        <v>1609</v>
      </c>
      <c r="N1361" s="4">
        <v>6</v>
      </c>
      <c r="O1361" s="4">
        <v>1</v>
      </c>
      <c r="P1361" s="5">
        <v>45040</v>
      </c>
      <c r="Q1361" s="25">
        <f>VLOOKUP(H1361,'[2]FDC1 zone Hyp1'!$A$2:$Y$43,24,0)</f>
        <v>64.040000000000006</v>
      </c>
      <c r="R1361" s="25">
        <f>VLOOKUP(H1361,'[2]FDC2 zone Hyp2'!$A$2:$AA$43,24,0)</f>
        <v>69.069999999999993</v>
      </c>
      <c r="S1361" s="25">
        <f>VLOOKUP(H1361,'[2]FDC1 Hyp3 taxeha1'!$A$1:$AA$43,27,0)</f>
        <v>0</v>
      </c>
      <c r="T1361" s="26">
        <f t="shared" si="81"/>
        <v>640.40000000000009</v>
      </c>
      <c r="U1361" s="26">
        <f t="shared" si="82"/>
        <v>690.69999999999993</v>
      </c>
      <c r="V1361" s="26">
        <f t="shared" si="83"/>
        <v>0</v>
      </c>
    </row>
    <row r="1362" spans="1:22" x14ac:dyDescent="0.35">
      <c r="A1362" s="20">
        <v>521794</v>
      </c>
      <c r="B1362" s="1" t="s">
        <v>1100</v>
      </c>
      <c r="C1362" s="19" t="s">
        <v>30</v>
      </c>
      <c r="D1362" s="2">
        <v>16.82</v>
      </c>
      <c r="E1362" s="2">
        <v>7.85</v>
      </c>
      <c r="F1362" s="2">
        <v>0</v>
      </c>
      <c r="G1362" s="2">
        <v>24.67</v>
      </c>
      <c r="H1362" s="19" t="s">
        <v>5</v>
      </c>
      <c r="I1362" s="4">
        <v>2023</v>
      </c>
      <c r="J1362" s="4">
        <v>3</v>
      </c>
      <c r="K1362" s="21">
        <v>3</v>
      </c>
      <c r="L1362" s="1" t="s">
        <v>1608</v>
      </c>
      <c r="M1362" s="19" t="s">
        <v>1609</v>
      </c>
      <c r="N1362" s="4">
        <v>2</v>
      </c>
      <c r="O1362" s="4">
        <v>1</v>
      </c>
      <c r="P1362" s="5">
        <v>45040</v>
      </c>
      <c r="Q1362" s="25">
        <f>VLOOKUP(H1362,'[2]FDC1 zone Hyp1'!$A$2:$Y$43,24,0)</f>
        <v>41.51</v>
      </c>
      <c r="R1362" s="25">
        <f>VLOOKUP(H1362,'[2]FDC2 zone Hyp2'!$A$2:$AA$43,24,0)</f>
        <v>46.42</v>
      </c>
      <c r="S1362" s="25">
        <f>VLOOKUP(H1362,'[2]FDC1 Hyp3 taxeha1'!$A$1:$AA$43,27,0)</f>
        <v>0</v>
      </c>
      <c r="T1362" s="26">
        <f t="shared" si="81"/>
        <v>124.53</v>
      </c>
      <c r="U1362" s="26">
        <f t="shared" si="82"/>
        <v>139.26</v>
      </c>
      <c r="V1362" s="26">
        <f t="shared" si="83"/>
        <v>0</v>
      </c>
    </row>
    <row r="1363" spans="1:22" x14ac:dyDescent="0.35">
      <c r="A1363" s="20">
        <v>521796</v>
      </c>
      <c r="B1363" s="1" t="s">
        <v>70</v>
      </c>
      <c r="C1363" s="19" t="s">
        <v>776</v>
      </c>
      <c r="D1363" s="2">
        <v>341.97</v>
      </c>
      <c r="E1363" s="2">
        <v>13.6</v>
      </c>
      <c r="F1363" s="2">
        <v>0</v>
      </c>
      <c r="G1363" s="2">
        <v>355.57</v>
      </c>
      <c r="H1363" s="19" t="s">
        <v>770</v>
      </c>
      <c r="I1363" s="4">
        <v>2023</v>
      </c>
      <c r="J1363" s="4">
        <v>2</v>
      </c>
      <c r="K1363" s="21">
        <v>2</v>
      </c>
      <c r="L1363" s="1" t="s">
        <v>1608</v>
      </c>
      <c r="M1363" s="19" t="s">
        <v>1609</v>
      </c>
      <c r="O1363" s="4">
        <v>1</v>
      </c>
      <c r="P1363" s="5">
        <v>45040</v>
      </c>
      <c r="Q1363" s="25">
        <f>VLOOKUP(H1363,'[2]FDC1 zone Hyp1'!$A$2:$Y$43,24,0)</f>
        <v>23.05</v>
      </c>
      <c r="R1363" s="25">
        <f>VLOOKUP(H1363,'[2]FDC2 zone Hyp2'!$A$2:$AA$43,24,0)</f>
        <v>28.5</v>
      </c>
      <c r="S1363" s="25">
        <f>VLOOKUP(H1363,'[2]FDC1 Hyp3 taxeha1'!$A$1:$AA$43,27,0)</f>
        <v>0</v>
      </c>
      <c r="T1363" s="26">
        <f t="shared" ref="T1363:T1426" si="84">$K1363*Q1363</f>
        <v>46.1</v>
      </c>
      <c r="U1363" s="26">
        <f t="shared" ref="U1363:U1426" si="85">$K1363*R1363</f>
        <v>57</v>
      </c>
      <c r="V1363" s="26">
        <f t="shared" ref="V1363:V1426" si="86">$K1363*S1363</f>
        <v>0</v>
      </c>
    </row>
    <row r="1364" spans="1:22" x14ac:dyDescent="0.35">
      <c r="A1364" s="20">
        <v>521797</v>
      </c>
      <c r="B1364" s="1" t="s">
        <v>1116</v>
      </c>
      <c r="C1364" s="19" t="s">
        <v>80</v>
      </c>
      <c r="D1364" s="2">
        <v>45.02</v>
      </c>
      <c r="E1364" s="2">
        <v>5.04</v>
      </c>
      <c r="F1364" s="2">
        <v>0</v>
      </c>
      <c r="G1364" s="2">
        <v>50.06</v>
      </c>
      <c r="H1364" s="19" t="s">
        <v>72</v>
      </c>
      <c r="I1364" s="4">
        <v>2023</v>
      </c>
      <c r="J1364" s="4">
        <v>1</v>
      </c>
      <c r="K1364" s="21">
        <v>1</v>
      </c>
      <c r="L1364" s="1" t="s">
        <v>1608</v>
      </c>
      <c r="M1364" s="19" t="s">
        <v>1609</v>
      </c>
      <c r="O1364" s="4">
        <v>1</v>
      </c>
      <c r="P1364" s="5">
        <v>45040</v>
      </c>
      <c r="Q1364" s="25">
        <f>VLOOKUP(H1364,'[2]FDC1 zone Hyp1'!$A$2:$Y$43,24,0)</f>
        <v>29.56</v>
      </c>
      <c r="R1364" s="25">
        <f>VLOOKUP(H1364,'[2]FDC2 zone Hyp2'!$A$2:$AA$43,24,0)</f>
        <v>33.909999999999997</v>
      </c>
      <c r="S1364" s="25">
        <f>VLOOKUP(H1364,'[2]FDC1 Hyp3 taxeha1'!$A$1:$AA$43,27,0)</f>
        <v>0</v>
      </c>
      <c r="T1364" s="26">
        <f t="shared" si="84"/>
        <v>29.56</v>
      </c>
      <c r="U1364" s="26">
        <f t="shared" si="85"/>
        <v>33.909999999999997</v>
      </c>
      <c r="V1364" s="26">
        <f t="shared" si="86"/>
        <v>0</v>
      </c>
    </row>
    <row r="1365" spans="1:22" x14ac:dyDescent="0.35">
      <c r="A1365" s="20">
        <v>521798</v>
      </c>
      <c r="B1365" s="1" t="s">
        <v>1233</v>
      </c>
      <c r="C1365" s="19" t="s">
        <v>288</v>
      </c>
      <c r="D1365" s="2">
        <v>58.1</v>
      </c>
      <c r="E1365" s="2">
        <v>37.85</v>
      </c>
      <c r="F1365" s="2">
        <v>0</v>
      </c>
      <c r="G1365" s="2">
        <v>95.95</v>
      </c>
      <c r="H1365" s="19" t="s">
        <v>285</v>
      </c>
      <c r="I1365" s="4">
        <v>2023</v>
      </c>
      <c r="J1365" s="4">
        <v>2</v>
      </c>
      <c r="K1365" s="21">
        <v>2</v>
      </c>
      <c r="L1365" s="1" t="s">
        <v>1608</v>
      </c>
      <c r="M1365" s="19" t="s">
        <v>1609</v>
      </c>
      <c r="O1365" s="4">
        <v>1</v>
      </c>
      <c r="P1365" s="5">
        <v>45040</v>
      </c>
      <c r="Q1365" s="25">
        <f>VLOOKUP(H1365,'[2]FDC1 zone Hyp1'!$A$2:$Y$43,24,0)</f>
        <v>62.39</v>
      </c>
      <c r="R1365" s="25">
        <f>VLOOKUP(H1365,'[2]FDC2 zone Hyp2'!$A$2:$AA$43,24,0)</f>
        <v>67.22</v>
      </c>
      <c r="S1365" s="25">
        <f>VLOOKUP(H1365,'[2]FDC1 Hyp3 taxeha1'!$A$1:$AA$43,27,0)</f>
        <v>0</v>
      </c>
      <c r="T1365" s="26">
        <f t="shared" si="84"/>
        <v>124.78</v>
      </c>
      <c r="U1365" s="26">
        <f t="shared" si="85"/>
        <v>134.44</v>
      </c>
      <c r="V1365" s="26">
        <f t="shared" si="86"/>
        <v>0</v>
      </c>
    </row>
    <row r="1366" spans="1:22" x14ac:dyDescent="0.35">
      <c r="A1366" s="20">
        <v>521799</v>
      </c>
      <c r="B1366" s="1" t="s">
        <v>1060</v>
      </c>
      <c r="C1366" s="19" t="s">
        <v>157</v>
      </c>
      <c r="D1366" s="2">
        <v>97.28</v>
      </c>
      <c r="E1366" s="2">
        <v>0</v>
      </c>
      <c r="F1366" s="2">
        <v>0</v>
      </c>
      <c r="G1366" s="2">
        <v>97.28</v>
      </c>
      <c r="H1366" s="19" t="s">
        <v>12</v>
      </c>
      <c r="I1366" s="4">
        <v>2023</v>
      </c>
      <c r="J1366" s="4">
        <v>3</v>
      </c>
      <c r="K1366" s="21">
        <v>3</v>
      </c>
      <c r="L1366" s="1" t="s">
        <v>1608</v>
      </c>
      <c r="M1366" s="19" t="s">
        <v>1609</v>
      </c>
      <c r="N1366" s="4">
        <v>2</v>
      </c>
      <c r="O1366" s="4">
        <v>1</v>
      </c>
      <c r="P1366" s="5">
        <v>45040</v>
      </c>
      <c r="Q1366" s="25">
        <f>VLOOKUP(H1366,'[2]FDC1 zone Hyp1'!$A$2:$Y$43,24,0)</f>
        <v>14.75</v>
      </c>
      <c r="R1366" s="25">
        <f>VLOOKUP(H1366,'[2]FDC2 zone Hyp2'!$A$2:$AA$43,24,0)</f>
        <v>20.51</v>
      </c>
      <c r="S1366" s="25">
        <f>VLOOKUP(H1366,'[2]FDC1 Hyp3 taxeha1'!$A$1:$AA$43,27,0)</f>
        <v>0</v>
      </c>
      <c r="T1366" s="26">
        <f t="shared" si="84"/>
        <v>44.25</v>
      </c>
      <c r="U1366" s="26">
        <f t="shared" si="85"/>
        <v>61.53</v>
      </c>
      <c r="V1366" s="26">
        <f t="shared" si="86"/>
        <v>0</v>
      </c>
    </row>
    <row r="1367" spans="1:22" x14ac:dyDescent="0.35">
      <c r="A1367" s="20">
        <v>521800</v>
      </c>
      <c r="B1367" s="1" t="s">
        <v>1238</v>
      </c>
      <c r="C1367" s="19" t="s">
        <v>1237</v>
      </c>
      <c r="D1367" s="2">
        <v>0</v>
      </c>
      <c r="E1367" s="2">
        <v>98.94</v>
      </c>
      <c r="F1367" s="2">
        <v>0</v>
      </c>
      <c r="G1367" s="2">
        <v>98.94</v>
      </c>
      <c r="H1367" s="19" t="s">
        <v>285</v>
      </c>
      <c r="I1367" s="4">
        <v>2023</v>
      </c>
      <c r="J1367" s="4">
        <v>1</v>
      </c>
      <c r="K1367" s="21">
        <v>1</v>
      </c>
      <c r="L1367" s="1" t="s">
        <v>1608</v>
      </c>
      <c r="M1367" s="19" t="s">
        <v>1609</v>
      </c>
      <c r="N1367" s="4">
        <v>1</v>
      </c>
      <c r="O1367" s="4">
        <v>1</v>
      </c>
      <c r="P1367" s="5">
        <v>45040</v>
      </c>
      <c r="Q1367" s="25">
        <f>VLOOKUP(H1367,'[2]FDC1 zone Hyp1'!$A$2:$Y$43,24,0)</f>
        <v>62.39</v>
      </c>
      <c r="R1367" s="25">
        <f>VLOOKUP(H1367,'[2]FDC2 zone Hyp2'!$A$2:$AA$43,24,0)</f>
        <v>67.22</v>
      </c>
      <c r="S1367" s="25">
        <f>VLOOKUP(H1367,'[2]FDC1 Hyp3 taxeha1'!$A$1:$AA$43,27,0)</f>
        <v>0</v>
      </c>
      <c r="T1367" s="26">
        <f t="shared" si="84"/>
        <v>62.39</v>
      </c>
      <c r="U1367" s="26">
        <f t="shared" si="85"/>
        <v>67.22</v>
      </c>
      <c r="V1367" s="26">
        <f t="shared" si="86"/>
        <v>0</v>
      </c>
    </row>
    <row r="1368" spans="1:22" x14ac:dyDescent="0.35">
      <c r="A1368" s="20">
        <v>521801</v>
      </c>
      <c r="B1368" s="1" t="s">
        <v>1060</v>
      </c>
      <c r="C1368" s="19" t="s">
        <v>173</v>
      </c>
      <c r="D1368" s="2">
        <v>0</v>
      </c>
      <c r="E1368" s="2">
        <v>18.3</v>
      </c>
      <c r="F1368" s="2">
        <v>0</v>
      </c>
      <c r="G1368" s="2">
        <v>18.3</v>
      </c>
      <c r="H1368" s="19" t="s">
        <v>12</v>
      </c>
      <c r="I1368" s="4">
        <v>2023</v>
      </c>
      <c r="J1368" s="4">
        <v>2</v>
      </c>
      <c r="K1368" s="21">
        <v>2</v>
      </c>
      <c r="L1368" s="1" t="s">
        <v>1608</v>
      </c>
      <c r="M1368" s="19" t="s">
        <v>1609</v>
      </c>
      <c r="N1368" s="4">
        <v>2</v>
      </c>
      <c r="O1368" s="4">
        <v>1</v>
      </c>
      <c r="P1368" s="5">
        <v>45040</v>
      </c>
      <c r="Q1368" s="25">
        <f>VLOOKUP(H1368,'[2]FDC1 zone Hyp1'!$A$2:$Y$43,24,0)</f>
        <v>14.75</v>
      </c>
      <c r="R1368" s="25">
        <f>VLOOKUP(H1368,'[2]FDC2 zone Hyp2'!$A$2:$AA$43,24,0)</f>
        <v>20.51</v>
      </c>
      <c r="S1368" s="25">
        <f>VLOOKUP(H1368,'[2]FDC1 Hyp3 taxeha1'!$A$1:$AA$43,27,0)</f>
        <v>0</v>
      </c>
      <c r="T1368" s="26">
        <f t="shared" si="84"/>
        <v>29.5</v>
      </c>
      <c r="U1368" s="26">
        <f t="shared" si="85"/>
        <v>41.02</v>
      </c>
      <c r="V1368" s="26">
        <f t="shared" si="86"/>
        <v>0</v>
      </c>
    </row>
    <row r="1369" spans="1:22" x14ac:dyDescent="0.35">
      <c r="A1369" s="20">
        <v>521802</v>
      </c>
      <c r="B1369" s="1" t="s">
        <v>1100</v>
      </c>
      <c r="C1369" s="19" t="s">
        <v>23</v>
      </c>
      <c r="D1369" s="2">
        <v>7.04</v>
      </c>
      <c r="E1369" s="2">
        <v>260</v>
      </c>
      <c r="F1369" s="2">
        <v>0</v>
      </c>
      <c r="G1369" s="2">
        <v>267.04000000000002</v>
      </c>
      <c r="H1369" s="19" t="s">
        <v>5</v>
      </c>
      <c r="I1369" s="4">
        <v>2023</v>
      </c>
      <c r="J1369" s="4">
        <v>15</v>
      </c>
      <c r="K1369" s="21">
        <v>15</v>
      </c>
      <c r="L1369" s="1" t="s">
        <v>1608</v>
      </c>
      <c r="M1369" s="19" t="s">
        <v>1609</v>
      </c>
      <c r="N1369" s="4">
        <v>14</v>
      </c>
      <c r="O1369" s="4">
        <v>1</v>
      </c>
      <c r="P1369" s="5">
        <v>45040</v>
      </c>
      <c r="Q1369" s="25">
        <f>VLOOKUP(H1369,'[2]FDC1 zone Hyp1'!$A$2:$Y$43,24,0)</f>
        <v>41.51</v>
      </c>
      <c r="R1369" s="25">
        <f>VLOOKUP(H1369,'[2]FDC2 zone Hyp2'!$A$2:$AA$43,24,0)</f>
        <v>46.42</v>
      </c>
      <c r="S1369" s="25">
        <f>VLOOKUP(H1369,'[2]FDC1 Hyp3 taxeha1'!$A$1:$AA$43,27,0)</f>
        <v>0</v>
      </c>
      <c r="T1369" s="26">
        <f t="shared" si="84"/>
        <v>622.65</v>
      </c>
      <c r="U1369" s="26">
        <f t="shared" si="85"/>
        <v>696.30000000000007</v>
      </c>
      <c r="V1369" s="26">
        <f t="shared" si="86"/>
        <v>0</v>
      </c>
    </row>
    <row r="1370" spans="1:22" x14ac:dyDescent="0.35">
      <c r="A1370" s="20">
        <v>521804</v>
      </c>
      <c r="B1370" s="1" t="s">
        <v>1075</v>
      </c>
      <c r="C1370" s="19" t="s">
        <v>672</v>
      </c>
      <c r="D1370" s="2">
        <v>112.57</v>
      </c>
      <c r="E1370" s="2">
        <v>0</v>
      </c>
      <c r="F1370" s="2">
        <v>0</v>
      </c>
      <c r="G1370" s="2">
        <v>112.57</v>
      </c>
      <c r="H1370" s="19" t="s">
        <v>661</v>
      </c>
      <c r="I1370" s="4">
        <v>2023</v>
      </c>
      <c r="J1370" s="4">
        <v>1</v>
      </c>
      <c r="K1370" s="21">
        <v>1</v>
      </c>
      <c r="L1370" s="1" t="s">
        <v>1608</v>
      </c>
      <c r="M1370" s="19" t="s">
        <v>1609</v>
      </c>
      <c r="N1370" s="4">
        <v>1</v>
      </c>
      <c r="O1370" s="4">
        <v>1</v>
      </c>
      <c r="P1370" s="5">
        <v>45040</v>
      </c>
      <c r="Q1370" s="25">
        <f>VLOOKUP(H1370,'[2]FDC1 zone Hyp1'!$A$2:$Y$43,24,0)</f>
        <v>37.119999999999997</v>
      </c>
      <c r="R1370" s="25">
        <f>VLOOKUP(H1370,'[2]FDC2 zone Hyp2'!$A$2:$AA$43,24,0)</f>
        <v>41.76</v>
      </c>
      <c r="S1370" s="25">
        <f>VLOOKUP(H1370,'[2]FDC1 Hyp3 taxeha1'!$A$1:$AA$43,27,0)</f>
        <v>0</v>
      </c>
      <c r="T1370" s="26">
        <f t="shared" si="84"/>
        <v>37.119999999999997</v>
      </c>
      <c r="U1370" s="26">
        <f t="shared" si="85"/>
        <v>41.76</v>
      </c>
      <c r="V1370" s="26">
        <f t="shared" si="86"/>
        <v>0</v>
      </c>
    </row>
    <row r="1371" spans="1:22" x14ac:dyDescent="0.35">
      <c r="A1371" s="20">
        <v>521805</v>
      </c>
      <c r="B1371" s="1" t="s">
        <v>1546</v>
      </c>
      <c r="C1371" s="19" t="s">
        <v>1548</v>
      </c>
      <c r="D1371" s="2">
        <v>49.65</v>
      </c>
      <c r="E1371" s="2">
        <v>15.31</v>
      </c>
      <c r="F1371" s="2">
        <v>0</v>
      </c>
      <c r="G1371" s="2">
        <v>64.959999999999994</v>
      </c>
      <c r="H1371" s="19" t="s">
        <v>930</v>
      </c>
      <c r="I1371" s="4">
        <v>2023</v>
      </c>
      <c r="J1371" s="4">
        <v>1</v>
      </c>
      <c r="K1371" s="21">
        <v>1</v>
      </c>
      <c r="L1371" s="1" t="s">
        <v>1608</v>
      </c>
      <c r="M1371" s="19" t="s">
        <v>1609</v>
      </c>
      <c r="O1371" s="4">
        <v>1</v>
      </c>
      <c r="P1371" s="5">
        <v>45040</v>
      </c>
      <c r="Q1371" s="25">
        <f>VLOOKUP(H1371,'[2]FDC1 zone Hyp1'!$A$2:$Y$43,24,0)</f>
        <v>112.64</v>
      </c>
      <c r="R1371" s="25">
        <f>VLOOKUP(H1371,'[2]FDC2 zone Hyp2'!$A$2:$AA$43,24,0)</f>
        <v>117.29</v>
      </c>
      <c r="S1371" s="25">
        <f>VLOOKUP(H1371,'[2]FDC1 Hyp3 taxeha1'!$A$1:$AA$43,27,0)</f>
        <v>0</v>
      </c>
      <c r="T1371" s="26">
        <f t="shared" si="84"/>
        <v>112.64</v>
      </c>
      <c r="U1371" s="26">
        <f t="shared" si="85"/>
        <v>117.29</v>
      </c>
      <c r="V1371" s="26">
        <f t="shared" si="86"/>
        <v>0</v>
      </c>
    </row>
    <row r="1372" spans="1:22" x14ac:dyDescent="0.35">
      <c r="A1372" s="20">
        <v>521806</v>
      </c>
      <c r="B1372" s="1" t="s">
        <v>1558</v>
      </c>
      <c r="C1372" s="19" t="s">
        <v>974</v>
      </c>
      <c r="D1372" s="2">
        <v>139.93</v>
      </c>
      <c r="E1372" s="2">
        <v>16.95</v>
      </c>
      <c r="F1372" s="2">
        <v>0</v>
      </c>
      <c r="G1372" s="2">
        <v>156.88</v>
      </c>
      <c r="H1372" s="19" t="s">
        <v>930</v>
      </c>
      <c r="I1372" s="4">
        <v>2023</v>
      </c>
      <c r="J1372" s="4">
        <v>3</v>
      </c>
      <c r="K1372" s="21">
        <v>3</v>
      </c>
      <c r="L1372" s="1" t="s">
        <v>1608</v>
      </c>
      <c r="M1372" s="19" t="s">
        <v>1609</v>
      </c>
      <c r="N1372" s="4">
        <v>1</v>
      </c>
      <c r="O1372" s="4">
        <v>1</v>
      </c>
      <c r="P1372" s="5">
        <v>45040</v>
      </c>
      <c r="Q1372" s="25">
        <f>VLOOKUP(H1372,'[2]FDC1 zone Hyp1'!$A$2:$Y$43,24,0)</f>
        <v>112.64</v>
      </c>
      <c r="R1372" s="25">
        <f>VLOOKUP(H1372,'[2]FDC2 zone Hyp2'!$A$2:$AA$43,24,0)</f>
        <v>117.29</v>
      </c>
      <c r="S1372" s="25">
        <f>VLOOKUP(H1372,'[2]FDC1 Hyp3 taxeha1'!$A$1:$AA$43,27,0)</f>
        <v>0</v>
      </c>
      <c r="T1372" s="26">
        <f t="shared" si="84"/>
        <v>337.92</v>
      </c>
      <c r="U1372" s="26">
        <f t="shared" si="85"/>
        <v>351.87</v>
      </c>
      <c r="V1372" s="26">
        <f t="shared" si="86"/>
        <v>0</v>
      </c>
    </row>
    <row r="1373" spans="1:22" x14ac:dyDescent="0.35">
      <c r="A1373" s="20">
        <v>521808</v>
      </c>
      <c r="B1373" s="1" t="s">
        <v>1058</v>
      </c>
      <c r="C1373" s="19" t="s">
        <v>99</v>
      </c>
      <c r="D1373" s="2">
        <v>72.58</v>
      </c>
      <c r="E1373" s="2">
        <v>12.47</v>
      </c>
      <c r="F1373" s="2">
        <v>0</v>
      </c>
      <c r="G1373" s="2">
        <v>85.05</v>
      </c>
      <c r="H1373" s="19" t="s">
        <v>86</v>
      </c>
      <c r="I1373" s="4">
        <v>2023</v>
      </c>
      <c r="J1373" s="4">
        <v>2</v>
      </c>
      <c r="K1373" s="21">
        <v>2</v>
      </c>
      <c r="L1373" s="1" t="s">
        <v>1608</v>
      </c>
      <c r="M1373" s="19" t="s">
        <v>1609</v>
      </c>
      <c r="N1373" s="4">
        <v>2</v>
      </c>
      <c r="O1373" s="4">
        <v>1</v>
      </c>
      <c r="P1373" s="5">
        <v>45040</v>
      </c>
      <c r="Q1373" s="25">
        <f>VLOOKUP(H1373,'[2]FDC1 zone Hyp1'!$A$2:$Y$43,24,0)</f>
        <v>94.34</v>
      </c>
      <c r="R1373" s="25">
        <f>VLOOKUP(H1373,'[2]FDC2 zone Hyp2'!$A$2:$AA$43,24,0)</f>
        <v>98.85</v>
      </c>
      <c r="S1373" s="25">
        <f>VLOOKUP(H1373,'[2]FDC1 Hyp3 taxeha1'!$A$1:$AA$43,27,0)</f>
        <v>0</v>
      </c>
      <c r="T1373" s="26">
        <f t="shared" si="84"/>
        <v>188.68</v>
      </c>
      <c r="U1373" s="26">
        <f t="shared" si="85"/>
        <v>197.7</v>
      </c>
      <c r="V1373" s="26">
        <f t="shared" si="86"/>
        <v>0</v>
      </c>
    </row>
    <row r="1374" spans="1:22" x14ac:dyDescent="0.35">
      <c r="A1374" s="20">
        <v>521810</v>
      </c>
      <c r="B1374" s="1" t="s">
        <v>1593</v>
      </c>
      <c r="C1374" s="19" t="s">
        <v>1032</v>
      </c>
      <c r="D1374" s="2">
        <v>1.76</v>
      </c>
      <c r="E1374" s="2">
        <v>11.03</v>
      </c>
      <c r="F1374" s="2">
        <v>0</v>
      </c>
      <c r="G1374" s="2">
        <v>12.79</v>
      </c>
      <c r="H1374" s="19" t="s">
        <v>999</v>
      </c>
      <c r="I1374" s="4">
        <v>2023</v>
      </c>
      <c r="J1374" s="4">
        <v>3</v>
      </c>
      <c r="K1374" s="21">
        <v>3</v>
      </c>
      <c r="L1374" s="1" t="s">
        <v>1608</v>
      </c>
      <c r="M1374" s="19" t="s">
        <v>1609</v>
      </c>
      <c r="N1374" s="4">
        <v>1</v>
      </c>
      <c r="O1374" s="4">
        <v>1</v>
      </c>
      <c r="P1374" s="5">
        <v>45040</v>
      </c>
      <c r="Q1374" s="25">
        <f>VLOOKUP(H1374,'[2]FDC1 zone Hyp1'!$A$2:$Y$43,24,0)</f>
        <v>15.58</v>
      </c>
      <c r="R1374" s="25">
        <f>VLOOKUP(H1374,'[2]FDC2 zone Hyp2'!$A$2:$AA$43,24,0)</f>
        <v>20.76</v>
      </c>
      <c r="S1374" s="25">
        <f>VLOOKUP(H1374,'[2]FDC1 Hyp3 taxeha1'!$A$1:$AA$43,27,0)</f>
        <v>0</v>
      </c>
      <c r="T1374" s="26">
        <f t="shared" si="84"/>
        <v>46.74</v>
      </c>
      <c r="U1374" s="26">
        <f t="shared" si="85"/>
        <v>62.28</v>
      </c>
      <c r="V1374" s="26">
        <f t="shared" si="86"/>
        <v>0</v>
      </c>
    </row>
    <row r="1375" spans="1:22" x14ac:dyDescent="0.35">
      <c r="A1375" s="20">
        <v>521811</v>
      </c>
      <c r="B1375" s="1" t="s">
        <v>1515</v>
      </c>
      <c r="C1375" s="19" t="s">
        <v>1625</v>
      </c>
      <c r="D1375" s="2">
        <v>0</v>
      </c>
      <c r="E1375" s="2">
        <v>14.62</v>
      </c>
      <c r="F1375" s="2">
        <v>0</v>
      </c>
      <c r="G1375" s="2">
        <v>14.62</v>
      </c>
      <c r="H1375" s="19" t="s">
        <v>853</v>
      </c>
      <c r="I1375" s="4">
        <v>2023</v>
      </c>
      <c r="J1375" s="4">
        <v>1</v>
      </c>
      <c r="K1375" s="21">
        <v>1</v>
      </c>
      <c r="L1375" s="1" t="s">
        <v>1608</v>
      </c>
      <c r="M1375" s="19" t="s">
        <v>1609</v>
      </c>
      <c r="O1375" s="4">
        <v>1</v>
      </c>
      <c r="P1375" s="5">
        <v>45040</v>
      </c>
      <c r="Q1375" s="25">
        <f>VLOOKUP(H1375,'[2]FDC1 zone Hyp1'!$A$2:$Y$43,24,0)</f>
        <v>0</v>
      </c>
      <c r="R1375" s="25">
        <f>VLOOKUP(H1375,'[2]FDC2 zone Hyp2'!$A$2:$AA$43,24,0)</f>
        <v>0</v>
      </c>
      <c r="S1375" s="25">
        <f>VLOOKUP(H1375,'[2]FDC1 Hyp3 taxeha1'!$A$1:$AA$43,27,0)</f>
        <v>0</v>
      </c>
      <c r="T1375" s="26">
        <f t="shared" si="84"/>
        <v>0</v>
      </c>
      <c r="U1375" s="26">
        <f t="shared" si="85"/>
        <v>0</v>
      </c>
      <c r="V1375" s="26">
        <f t="shared" si="86"/>
        <v>0</v>
      </c>
    </row>
    <row r="1376" spans="1:22" x14ac:dyDescent="0.35">
      <c r="A1376" s="20">
        <v>521812</v>
      </c>
      <c r="B1376" s="1" t="s">
        <v>1091</v>
      </c>
      <c r="C1376" s="19" t="s">
        <v>998</v>
      </c>
      <c r="D1376" s="2">
        <v>9.23</v>
      </c>
      <c r="E1376" s="2">
        <v>11.78</v>
      </c>
      <c r="F1376" s="2">
        <v>0</v>
      </c>
      <c r="G1376" s="2">
        <v>21.01</v>
      </c>
      <c r="H1376" s="19" t="s">
        <v>980</v>
      </c>
      <c r="I1376" s="4">
        <v>2023</v>
      </c>
      <c r="J1376" s="4">
        <v>1</v>
      </c>
      <c r="K1376" s="21">
        <v>1</v>
      </c>
      <c r="L1376" s="1" t="s">
        <v>1608</v>
      </c>
      <c r="M1376" s="19" t="s">
        <v>1609</v>
      </c>
      <c r="N1376" s="4">
        <v>1</v>
      </c>
      <c r="O1376" s="4">
        <v>1</v>
      </c>
      <c r="P1376" s="5">
        <v>45040</v>
      </c>
      <c r="Q1376" s="25">
        <f>VLOOKUP(H1376,'[2]FDC1 zone Hyp1'!$A$2:$Y$43,24,0)</f>
        <v>0</v>
      </c>
      <c r="R1376" s="25">
        <f>VLOOKUP(H1376,'[2]FDC2 zone Hyp2'!$A$2:$AA$43,24,0)</f>
        <v>0</v>
      </c>
      <c r="S1376" s="25">
        <f>VLOOKUP(H1376,'[2]FDC1 Hyp3 taxeha1'!$A$1:$AA$43,27,0)</f>
        <v>0</v>
      </c>
      <c r="T1376" s="26">
        <f t="shared" si="84"/>
        <v>0</v>
      </c>
      <c r="U1376" s="26">
        <f t="shared" si="85"/>
        <v>0</v>
      </c>
      <c r="V1376" s="26">
        <f t="shared" si="86"/>
        <v>0</v>
      </c>
    </row>
    <row r="1377" spans="1:22" x14ac:dyDescent="0.35">
      <c r="A1377" s="20">
        <v>521813</v>
      </c>
      <c r="B1377" s="1" t="s">
        <v>1306</v>
      </c>
      <c r="C1377" s="19" t="s">
        <v>454</v>
      </c>
      <c r="D1377" s="2">
        <v>0</v>
      </c>
      <c r="E1377" s="2">
        <v>38.65</v>
      </c>
      <c r="F1377" s="2">
        <v>0</v>
      </c>
      <c r="G1377" s="2">
        <v>38.65</v>
      </c>
      <c r="H1377" s="19" t="s">
        <v>111</v>
      </c>
      <c r="I1377" s="4">
        <v>2023</v>
      </c>
      <c r="J1377" s="4">
        <v>1</v>
      </c>
      <c r="K1377" s="21">
        <v>1</v>
      </c>
      <c r="L1377" s="1" t="s">
        <v>1608</v>
      </c>
      <c r="M1377" s="19" t="s">
        <v>1609</v>
      </c>
      <c r="O1377" s="4">
        <v>1</v>
      </c>
      <c r="P1377" s="5">
        <v>45040</v>
      </c>
      <c r="Q1377" s="25">
        <f>VLOOKUP(H1377,'[2]FDC1 zone Hyp1'!$A$2:$Y$43,24,0)</f>
        <v>83.82</v>
      </c>
      <c r="R1377" s="25">
        <f>VLOOKUP(H1377,'[2]FDC2 zone Hyp2'!$A$2:$AA$43,24,0)</f>
        <v>88.42</v>
      </c>
      <c r="S1377" s="25">
        <f>VLOOKUP(H1377,'[2]FDC1 Hyp3 taxeha1'!$A$1:$AA$43,27,0)</f>
        <v>0</v>
      </c>
      <c r="T1377" s="26">
        <f t="shared" si="84"/>
        <v>83.82</v>
      </c>
      <c r="U1377" s="26">
        <f t="shared" si="85"/>
        <v>88.42</v>
      </c>
      <c r="V1377" s="26">
        <f t="shared" si="86"/>
        <v>0</v>
      </c>
    </row>
    <row r="1378" spans="1:22" x14ac:dyDescent="0.35">
      <c r="A1378" s="20">
        <v>521814</v>
      </c>
      <c r="B1378" s="1" t="s">
        <v>1143</v>
      </c>
      <c r="C1378" s="19" t="s">
        <v>139</v>
      </c>
      <c r="D1378" s="2">
        <v>25.59</v>
      </c>
      <c r="E1378" s="2">
        <v>19.989999999999998</v>
      </c>
      <c r="F1378" s="2">
        <v>0</v>
      </c>
      <c r="G1378" s="2">
        <v>45.58</v>
      </c>
      <c r="H1378" s="19" t="s">
        <v>86</v>
      </c>
      <c r="I1378" s="4">
        <v>2023</v>
      </c>
      <c r="J1378" s="4">
        <v>1</v>
      </c>
      <c r="K1378" s="21">
        <v>1</v>
      </c>
      <c r="L1378" s="1" t="s">
        <v>1608</v>
      </c>
      <c r="M1378" s="19" t="s">
        <v>1609</v>
      </c>
      <c r="N1378" s="4">
        <v>1</v>
      </c>
      <c r="O1378" s="4">
        <v>1</v>
      </c>
      <c r="P1378" s="5">
        <v>45040</v>
      </c>
      <c r="Q1378" s="25">
        <f>VLOOKUP(H1378,'[2]FDC1 zone Hyp1'!$A$2:$Y$43,24,0)</f>
        <v>94.34</v>
      </c>
      <c r="R1378" s="25">
        <f>VLOOKUP(H1378,'[2]FDC2 zone Hyp2'!$A$2:$AA$43,24,0)</f>
        <v>98.85</v>
      </c>
      <c r="S1378" s="25">
        <f>VLOOKUP(H1378,'[2]FDC1 Hyp3 taxeha1'!$A$1:$AA$43,27,0)</f>
        <v>0</v>
      </c>
      <c r="T1378" s="26">
        <f t="shared" si="84"/>
        <v>94.34</v>
      </c>
      <c r="U1378" s="26">
        <f t="shared" si="85"/>
        <v>98.85</v>
      </c>
      <c r="V1378" s="26">
        <f t="shared" si="86"/>
        <v>0</v>
      </c>
    </row>
    <row r="1379" spans="1:22" x14ac:dyDescent="0.35">
      <c r="A1379" s="20">
        <v>521816</v>
      </c>
      <c r="B1379" s="1" t="s">
        <v>1570</v>
      </c>
      <c r="C1379" s="19" t="s">
        <v>985</v>
      </c>
      <c r="D1379" s="2">
        <v>0</v>
      </c>
      <c r="E1379" s="2">
        <v>26.9</v>
      </c>
      <c r="F1379" s="2">
        <v>0</v>
      </c>
      <c r="G1379" s="2">
        <v>26.9</v>
      </c>
      <c r="H1379" s="19" t="s">
        <v>980</v>
      </c>
      <c r="I1379" s="4">
        <v>2023</v>
      </c>
      <c r="J1379" s="4">
        <v>4</v>
      </c>
      <c r="K1379" s="21">
        <v>4</v>
      </c>
      <c r="L1379" s="1" t="s">
        <v>1608</v>
      </c>
      <c r="M1379" s="19" t="s">
        <v>1609</v>
      </c>
      <c r="N1379" s="4">
        <v>3</v>
      </c>
      <c r="O1379" s="4">
        <v>1</v>
      </c>
      <c r="P1379" s="5">
        <v>45040</v>
      </c>
      <c r="Q1379" s="25">
        <f>VLOOKUP(H1379,'[2]FDC1 zone Hyp1'!$A$2:$Y$43,24,0)</f>
        <v>0</v>
      </c>
      <c r="R1379" s="25">
        <f>VLOOKUP(H1379,'[2]FDC2 zone Hyp2'!$A$2:$AA$43,24,0)</f>
        <v>0</v>
      </c>
      <c r="S1379" s="25">
        <f>VLOOKUP(H1379,'[2]FDC1 Hyp3 taxeha1'!$A$1:$AA$43,27,0)</f>
        <v>0</v>
      </c>
      <c r="T1379" s="26">
        <f t="shared" si="84"/>
        <v>0</v>
      </c>
      <c r="U1379" s="26">
        <f t="shared" si="85"/>
        <v>0</v>
      </c>
      <c r="V1379" s="26">
        <f t="shared" si="86"/>
        <v>0</v>
      </c>
    </row>
    <row r="1380" spans="1:22" x14ac:dyDescent="0.35">
      <c r="A1380" s="20">
        <v>521818</v>
      </c>
      <c r="B1380" s="1" t="s">
        <v>1138</v>
      </c>
      <c r="C1380" s="19" t="s">
        <v>1137</v>
      </c>
      <c r="D1380" s="2">
        <v>23.19</v>
      </c>
      <c r="E1380" s="2">
        <v>8.07</v>
      </c>
      <c r="F1380" s="2">
        <v>0</v>
      </c>
      <c r="G1380" s="2">
        <v>31.26</v>
      </c>
      <c r="H1380" s="19" t="s">
        <v>86</v>
      </c>
      <c r="I1380" s="4">
        <v>2023</v>
      </c>
      <c r="J1380" s="4">
        <v>1</v>
      </c>
      <c r="K1380" s="21">
        <v>1</v>
      </c>
      <c r="L1380" s="1" t="s">
        <v>1608</v>
      </c>
      <c r="M1380" s="19" t="s">
        <v>1609</v>
      </c>
      <c r="N1380" s="4">
        <v>1</v>
      </c>
      <c r="O1380" s="4">
        <v>1</v>
      </c>
      <c r="P1380" s="5">
        <v>45040</v>
      </c>
      <c r="Q1380" s="25">
        <f>VLOOKUP(H1380,'[2]FDC1 zone Hyp1'!$A$2:$Y$43,24,0)</f>
        <v>94.34</v>
      </c>
      <c r="R1380" s="25">
        <f>VLOOKUP(H1380,'[2]FDC2 zone Hyp2'!$A$2:$AA$43,24,0)</f>
        <v>98.85</v>
      </c>
      <c r="S1380" s="25">
        <f>VLOOKUP(H1380,'[2]FDC1 Hyp3 taxeha1'!$A$1:$AA$43,27,0)</f>
        <v>0</v>
      </c>
      <c r="T1380" s="26">
        <f t="shared" si="84"/>
        <v>94.34</v>
      </c>
      <c r="U1380" s="26">
        <f t="shared" si="85"/>
        <v>98.85</v>
      </c>
      <c r="V1380" s="26">
        <f t="shared" si="86"/>
        <v>0</v>
      </c>
    </row>
    <row r="1381" spans="1:22" x14ac:dyDescent="0.35">
      <c r="A1381" s="20">
        <v>521819</v>
      </c>
      <c r="B1381" s="1" t="s">
        <v>1138</v>
      </c>
      <c r="C1381" s="19" t="s">
        <v>1137</v>
      </c>
      <c r="D1381" s="2">
        <v>10.9</v>
      </c>
      <c r="E1381" s="2">
        <v>26.27</v>
      </c>
      <c r="F1381" s="2">
        <v>0</v>
      </c>
      <c r="G1381" s="2">
        <v>37.17</v>
      </c>
      <c r="H1381" s="19" t="s">
        <v>86</v>
      </c>
      <c r="I1381" s="4">
        <v>2023</v>
      </c>
      <c r="J1381" s="4">
        <v>2</v>
      </c>
      <c r="K1381" s="21">
        <v>2</v>
      </c>
      <c r="L1381" s="1" t="s">
        <v>1608</v>
      </c>
      <c r="M1381" s="19" t="s">
        <v>1609</v>
      </c>
      <c r="N1381" s="4">
        <v>2</v>
      </c>
      <c r="O1381" s="4">
        <v>1</v>
      </c>
      <c r="P1381" s="5">
        <v>45040</v>
      </c>
      <c r="Q1381" s="25">
        <f>VLOOKUP(H1381,'[2]FDC1 zone Hyp1'!$A$2:$Y$43,24,0)</f>
        <v>94.34</v>
      </c>
      <c r="R1381" s="25">
        <f>VLOOKUP(H1381,'[2]FDC2 zone Hyp2'!$A$2:$AA$43,24,0)</f>
        <v>98.85</v>
      </c>
      <c r="S1381" s="25">
        <f>VLOOKUP(H1381,'[2]FDC1 Hyp3 taxeha1'!$A$1:$AA$43,27,0)</f>
        <v>0</v>
      </c>
      <c r="T1381" s="26">
        <f t="shared" si="84"/>
        <v>188.68</v>
      </c>
      <c r="U1381" s="26">
        <f t="shared" si="85"/>
        <v>197.7</v>
      </c>
      <c r="V1381" s="26">
        <f t="shared" si="86"/>
        <v>0</v>
      </c>
    </row>
    <row r="1382" spans="1:22" x14ac:dyDescent="0.35">
      <c r="A1382" s="20">
        <v>521823</v>
      </c>
      <c r="B1382" s="1" t="s">
        <v>1335</v>
      </c>
      <c r="C1382" s="19" t="s">
        <v>500</v>
      </c>
      <c r="D1382" s="2">
        <v>0</v>
      </c>
      <c r="E1382" s="2">
        <v>15</v>
      </c>
      <c r="F1382" s="2">
        <v>0</v>
      </c>
      <c r="G1382" s="2">
        <v>15</v>
      </c>
      <c r="H1382" s="19" t="s">
        <v>661</v>
      </c>
      <c r="I1382" s="4">
        <v>2023</v>
      </c>
      <c r="J1382" s="4">
        <v>1</v>
      </c>
      <c r="K1382" s="21">
        <v>1</v>
      </c>
      <c r="L1382" s="1" t="s">
        <v>1608</v>
      </c>
      <c r="M1382" s="19" t="s">
        <v>1609</v>
      </c>
      <c r="N1382" s="4">
        <v>1</v>
      </c>
      <c r="O1382" s="4">
        <v>1</v>
      </c>
      <c r="P1382" s="5">
        <v>45040</v>
      </c>
      <c r="Q1382" s="25">
        <f>VLOOKUP(H1382,'[2]FDC1 zone Hyp1'!$A$2:$Y$43,24,0)</f>
        <v>37.119999999999997</v>
      </c>
      <c r="R1382" s="25">
        <f>VLOOKUP(H1382,'[2]FDC2 zone Hyp2'!$A$2:$AA$43,24,0)</f>
        <v>41.76</v>
      </c>
      <c r="S1382" s="25">
        <f>VLOOKUP(H1382,'[2]FDC1 Hyp3 taxeha1'!$A$1:$AA$43,27,0)</f>
        <v>0</v>
      </c>
      <c r="T1382" s="26">
        <f t="shared" si="84"/>
        <v>37.119999999999997</v>
      </c>
      <c r="U1382" s="26">
        <f t="shared" si="85"/>
        <v>41.76</v>
      </c>
      <c r="V1382" s="26">
        <f t="shared" si="86"/>
        <v>0</v>
      </c>
    </row>
    <row r="1383" spans="1:22" x14ac:dyDescent="0.35">
      <c r="A1383" s="20">
        <v>521824</v>
      </c>
      <c r="B1383" s="1" t="s">
        <v>1335</v>
      </c>
      <c r="C1383" s="19" t="s">
        <v>500</v>
      </c>
      <c r="D1383" s="2">
        <v>0</v>
      </c>
      <c r="E1383" s="2">
        <v>77</v>
      </c>
      <c r="F1383" s="2">
        <v>0</v>
      </c>
      <c r="G1383" s="2">
        <v>77</v>
      </c>
      <c r="H1383" s="19" t="s">
        <v>661</v>
      </c>
      <c r="I1383" s="4">
        <v>2023</v>
      </c>
      <c r="J1383" s="4">
        <v>1</v>
      </c>
      <c r="K1383" s="21">
        <v>1</v>
      </c>
      <c r="L1383" s="1" t="s">
        <v>1608</v>
      </c>
      <c r="M1383" s="19" t="s">
        <v>1609</v>
      </c>
      <c r="N1383" s="4">
        <v>1</v>
      </c>
      <c r="O1383" s="4">
        <v>1</v>
      </c>
      <c r="P1383" s="5">
        <v>45040</v>
      </c>
      <c r="Q1383" s="25">
        <f>VLOOKUP(H1383,'[2]FDC1 zone Hyp1'!$A$2:$Y$43,24,0)</f>
        <v>37.119999999999997</v>
      </c>
      <c r="R1383" s="25">
        <f>VLOOKUP(H1383,'[2]FDC2 zone Hyp2'!$A$2:$AA$43,24,0)</f>
        <v>41.76</v>
      </c>
      <c r="S1383" s="25">
        <f>VLOOKUP(H1383,'[2]FDC1 Hyp3 taxeha1'!$A$1:$AA$43,27,0)</f>
        <v>0</v>
      </c>
      <c r="T1383" s="26">
        <f t="shared" si="84"/>
        <v>37.119999999999997</v>
      </c>
      <c r="U1383" s="26">
        <f t="shared" si="85"/>
        <v>41.76</v>
      </c>
      <c r="V1383" s="26">
        <f t="shared" si="86"/>
        <v>0</v>
      </c>
    </row>
    <row r="1384" spans="1:22" x14ac:dyDescent="0.35">
      <c r="A1384" s="20">
        <v>521825</v>
      </c>
      <c r="B1384" s="1" t="s">
        <v>1272</v>
      </c>
      <c r="C1384" s="19" t="s">
        <v>399</v>
      </c>
      <c r="D1384" s="2">
        <v>31.65</v>
      </c>
      <c r="E1384" s="2">
        <v>7.68</v>
      </c>
      <c r="F1384" s="2">
        <v>0</v>
      </c>
      <c r="G1384" s="2">
        <v>39.33</v>
      </c>
      <c r="H1384" s="19" t="s">
        <v>367</v>
      </c>
      <c r="I1384" s="4">
        <v>2023</v>
      </c>
      <c r="J1384" s="4">
        <v>2</v>
      </c>
      <c r="K1384" s="21">
        <v>2</v>
      </c>
      <c r="L1384" s="1" t="s">
        <v>1608</v>
      </c>
      <c r="M1384" s="19" t="s">
        <v>1609</v>
      </c>
      <c r="N1384" s="4">
        <v>2</v>
      </c>
      <c r="O1384" s="4">
        <v>1</v>
      </c>
      <c r="P1384" s="5">
        <v>45040</v>
      </c>
      <c r="Q1384" s="25">
        <f>VLOOKUP(H1384,'[2]FDC1 zone Hyp1'!$A$2:$Y$43,24,0)</f>
        <v>64.040000000000006</v>
      </c>
      <c r="R1384" s="25">
        <f>VLOOKUP(H1384,'[2]FDC2 zone Hyp2'!$A$2:$AA$43,24,0)</f>
        <v>69.069999999999993</v>
      </c>
      <c r="S1384" s="25">
        <f>VLOOKUP(H1384,'[2]FDC1 Hyp3 taxeha1'!$A$1:$AA$43,27,0)</f>
        <v>0</v>
      </c>
      <c r="T1384" s="26">
        <f t="shared" si="84"/>
        <v>128.08000000000001</v>
      </c>
      <c r="U1384" s="26">
        <f t="shared" si="85"/>
        <v>138.13999999999999</v>
      </c>
      <c r="V1384" s="26">
        <f t="shared" si="86"/>
        <v>0</v>
      </c>
    </row>
    <row r="1385" spans="1:22" x14ac:dyDescent="0.35">
      <c r="A1385" s="20">
        <v>521828</v>
      </c>
      <c r="B1385" s="1" t="s">
        <v>1228</v>
      </c>
      <c r="C1385" s="19" t="s">
        <v>1231</v>
      </c>
      <c r="D1385" s="2">
        <v>182.75</v>
      </c>
      <c r="E1385" s="2">
        <v>34.58</v>
      </c>
      <c r="F1385" s="2">
        <v>0</v>
      </c>
      <c r="G1385" s="2">
        <v>217.33</v>
      </c>
      <c r="H1385" s="19" t="s">
        <v>265</v>
      </c>
      <c r="I1385" s="4">
        <v>2023</v>
      </c>
      <c r="J1385" s="4">
        <v>5</v>
      </c>
      <c r="K1385" s="21">
        <v>5</v>
      </c>
      <c r="L1385" s="1" t="s">
        <v>1608</v>
      </c>
      <c r="M1385" s="19" t="s">
        <v>1609</v>
      </c>
      <c r="N1385" s="4">
        <v>2</v>
      </c>
      <c r="O1385" s="4">
        <v>1</v>
      </c>
      <c r="P1385" s="5">
        <v>45040</v>
      </c>
      <c r="Q1385" s="25">
        <f>VLOOKUP(H1385,'[2]FDC1 zone Hyp1'!$A$2:$Y$43,24,0)</f>
        <v>126.44</v>
      </c>
      <c r="R1385" s="25">
        <f>VLOOKUP(H1385,'[2]FDC2 zone Hyp2'!$A$2:$AA$43,24,0)</f>
        <v>130.44</v>
      </c>
      <c r="S1385" s="25">
        <f>VLOOKUP(H1385,'[2]FDC1 Hyp3 taxeha1'!$A$1:$AA$43,27,0)</f>
        <v>0</v>
      </c>
      <c r="T1385" s="26">
        <f t="shared" si="84"/>
        <v>632.20000000000005</v>
      </c>
      <c r="U1385" s="26">
        <f t="shared" si="85"/>
        <v>652.20000000000005</v>
      </c>
      <c r="V1385" s="26">
        <f t="shared" si="86"/>
        <v>0</v>
      </c>
    </row>
    <row r="1386" spans="1:22" x14ac:dyDescent="0.35">
      <c r="A1386" s="20">
        <v>521832</v>
      </c>
      <c r="B1386" s="1" t="s">
        <v>1228</v>
      </c>
      <c r="C1386" s="19" t="s">
        <v>1231</v>
      </c>
      <c r="D1386" s="2">
        <v>38.21</v>
      </c>
      <c r="E1386" s="2">
        <v>7.97</v>
      </c>
      <c r="F1386" s="2">
        <v>0</v>
      </c>
      <c r="G1386" s="2">
        <v>46.18</v>
      </c>
      <c r="H1386" s="19" t="s">
        <v>265</v>
      </c>
      <c r="I1386" s="4">
        <v>2023</v>
      </c>
      <c r="J1386" s="4">
        <v>2</v>
      </c>
      <c r="K1386" s="21">
        <v>2</v>
      </c>
      <c r="L1386" s="1" t="s">
        <v>1608</v>
      </c>
      <c r="M1386" s="19" t="s">
        <v>1609</v>
      </c>
      <c r="O1386" s="4">
        <v>1</v>
      </c>
      <c r="P1386" s="5">
        <v>45040</v>
      </c>
      <c r="Q1386" s="25">
        <f>VLOOKUP(H1386,'[2]FDC1 zone Hyp1'!$A$2:$Y$43,24,0)</f>
        <v>126.44</v>
      </c>
      <c r="R1386" s="25">
        <f>VLOOKUP(H1386,'[2]FDC2 zone Hyp2'!$A$2:$AA$43,24,0)</f>
        <v>130.44</v>
      </c>
      <c r="S1386" s="25">
        <f>VLOOKUP(H1386,'[2]FDC1 Hyp3 taxeha1'!$A$1:$AA$43,27,0)</f>
        <v>0</v>
      </c>
      <c r="T1386" s="26">
        <f t="shared" si="84"/>
        <v>252.88</v>
      </c>
      <c r="U1386" s="26">
        <f t="shared" si="85"/>
        <v>260.88</v>
      </c>
      <c r="V1386" s="26">
        <f t="shared" si="86"/>
        <v>0</v>
      </c>
    </row>
    <row r="1387" spans="1:22" x14ac:dyDescent="0.35">
      <c r="A1387" s="20">
        <v>521835</v>
      </c>
      <c r="B1387" s="1" t="s">
        <v>1160</v>
      </c>
      <c r="C1387" s="19" t="s">
        <v>790</v>
      </c>
      <c r="D1387" s="2">
        <v>17.78</v>
      </c>
      <c r="E1387" s="2">
        <v>10.84</v>
      </c>
      <c r="F1387" s="2">
        <v>0</v>
      </c>
      <c r="G1387" s="2">
        <v>28.62</v>
      </c>
      <c r="H1387" s="19" t="s">
        <v>787</v>
      </c>
      <c r="I1387" s="4">
        <v>2023</v>
      </c>
      <c r="J1387" s="4">
        <v>2</v>
      </c>
      <c r="K1387" s="21">
        <v>2</v>
      </c>
      <c r="L1387" s="1" t="s">
        <v>1608</v>
      </c>
      <c r="M1387" s="19" t="s">
        <v>1609</v>
      </c>
      <c r="N1387" s="4">
        <v>2</v>
      </c>
      <c r="O1387" s="4">
        <v>1</v>
      </c>
      <c r="P1387" s="5">
        <v>45040</v>
      </c>
      <c r="Q1387" s="25">
        <f>VLOOKUP(H1387,'[2]FDC1 zone Hyp1'!$A$2:$Y$43,24,0)</f>
        <v>0</v>
      </c>
      <c r="R1387" s="25">
        <f>VLOOKUP(H1387,'[2]FDC2 zone Hyp2'!$A$2:$AA$43,24,0)</f>
        <v>0</v>
      </c>
      <c r="S1387" s="25">
        <f>VLOOKUP(H1387,'[2]FDC1 Hyp3 taxeha1'!$A$1:$AA$43,27,0)</f>
        <v>0</v>
      </c>
      <c r="T1387" s="26">
        <f t="shared" si="84"/>
        <v>0</v>
      </c>
      <c r="U1387" s="26">
        <f t="shared" si="85"/>
        <v>0</v>
      </c>
      <c r="V1387" s="26">
        <f t="shared" si="86"/>
        <v>0</v>
      </c>
    </row>
    <row r="1388" spans="1:22" x14ac:dyDescent="0.35">
      <c r="A1388" s="20">
        <v>521836</v>
      </c>
      <c r="B1388" s="1" t="s">
        <v>1298</v>
      </c>
      <c r="C1388" s="19" t="s">
        <v>448</v>
      </c>
      <c r="D1388" s="2">
        <v>9.82</v>
      </c>
      <c r="E1388" s="2">
        <v>88.96</v>
      </c>
      <c r="F1388" s="2">
        <v>0</v>
      </c>
      <c r="G1388" s="2">
        <v>98.78</v>
      </c>
      <c r="H1388" s="19" t="s">
        <v>111</v>
      </c>
      <c r="I1388" s="4">
        <v>2023</v>
      </c>
      <c r="J1388" s="4">
        <v>3</v>
      </c>
      <c r="K1388" s="21">
        <v>3</v>
      </c>
      <c r="L1388" s="1" t="s">
        <v>1608</v>
      </c>
      <c r="M1388" s="19" t="s">
        <v>1609</v>
      </c>
      <c r="N1388" s="4">
        <v>3</v>
      </c>
      <c r="O1388" s="4">
        <v>1</v>
      </c>
      <c r="P1388" s="5">
        <v>45040</v>
      </c>
      <c r="Q1388" s="25">
        <f>VLOOKUP(H1388,'[2]FDC1 zone Hyp1'!$A$2:$Y$43,24,0)</f>
        <v>83.82</v>
      </c>
      <c r="R1388" s="25">
        <f>VLOOKUP(H1388,'[2]FDC2 zone Hyp2'!$A$2:$AA$43,24,0)</f>
        <v>88.42</v>
      </c>
      <c r="S1388" s="25">
        <f>VLOOKUP(H1388,'[2]FDC1 Hyp3 taxeha1'!$A$1:$AA$43,27,0)</f>
        <v>0</v>
      </c>
      <c r="T1388" s="26">
        <f t="shared" si="84"/>
        <v>251.45999999999998</v>
      </c>
      <c r="U1388" s="26">
        <f t="shared" si="85"/>
        <v>265.26</v>
      </c>
      <c r="V1388" s="26">
        <f t="shared" si="86"/>
        <v>0</v>
      </c>
    </row>
    <row r="1389" spans="1:22" x14ac:dyDescent="0.35">
      <c r="A1389" s="20">
        <v>521837</v>
      </c>
      <c r="B1389" s="1" t="s">
        <v>1246</v>
      </c>
      <c r="C1389" s="19" t="s">
        <v>317</v>
      </c>
      <c r="D1389" s="2">
        <v>0</v>
      </c>
      <c r="E1389" s="2">
        <v>14.84</v>
      </c>
      <c r="F1389" s="2">
        <v>0</v>
      </c>
      <c r="G1389" s="2">
        <v>14.84</v>
      </c>
      <c r="H1389" s="19" t="s">
        <v>43</v>
      </c>
      <c r="I1389" s="4">
        <v>2023</v>
      </c>
      <c r="J1389" s="4">
        <v>1</v>
      </c>
      <c r="K1389" s="21">
        <v>2</v>
      </c>
      <c r="L1389" s="1" t="s">
        <v>1608</v>
      </c>
      <c r="M1389" s="19" t="s">
        <v>1609</v>
      </c>
      <c r="N1389" s="4">
        <v>1</v>
      </c>
      <c r="O1389" s="4">
        <v>1</v>
      </c>
      <c r="P1389" s="5">
        <v>45040</v>
      </c>
      <c r="Q1389" s="25">
        <f>VLOOKUP(H1389,'[2]FDC1 zone Hyp1'!$A$2:$Y$43,24,0)</f>
        <v>50.56</v>
      </c>
      <c r="R1389" s="25">
        <f>VLOOKUP(H1389,'[2]FDC2 zone Hyp2'!$A$2:$AA$43,24,0)</f>
        <v>54.94</v>
      </c>
      <c r="S1389" s="25">
        <f>VLOOKUP(H1389,'[2]FDC1 Hyp3 taxeha1'!$A$1:$AA$43,27,0)</f>
        <v>0</v>
      </c>
      <c r="T1389" s="26">
        <f t="shared" si="84"/>
        <v>101.12</v>
      </c>
      <c r="U1389" s="26">
        <f t="shared" si="85"/>
        <v>109.88</v>
      </c>
      <c r="V1389" s="26">
        <f t="shared" si="86"/>
        <v>0</v>
      </c>
    </row>
    <row r="1390" spans="1:22" x14ac:dyDescent="0.35">
      <c r="A1390" s="20">
        <v>521839</v>
      </c>
      <c r="B1390" s="1" t="s">
        <v>1058</v>
      </c>
      <c r="C1390" s="19" t="s">
        <v>99</v>
      </c>
      <c r="D1390" s="2">
        <v>128.76</v>
      </c>
      <c r="E1390" s="2">
        <v>9.35</v>
      </c>
      <c r="F1390" s="2">
        <v>0</v>
      </c>
      <c r="G1390" s="2">
        <v>138.11000000000001</v>
      </c>
      <c r="H1390" s="19" t="s">
        <v>86</v>
      </c>
      <c r="I1390" s="4">
        <v>2023</v>
      </c>
      <c r="J1390" s="4">
        <v>2</v>
      </c>
      <c r="K1390" s="21">
        <v>2</v>
      </c>
      <c r="L1390" s="1" t="s">
        <v>1608</v>
      </c>
      <c r="M1390" s="19" t="s">
        <v>1609</v>
      </c>
      <c r="N1390" s="4">
        <v>2</v>
      </c>
      <c r="O1390" s="4">
        <v>1</v>
      </c>
      <c r="P1390" s="5">
        <v>45040</v>
      </c>
      <c r="Q1390" s="25">
        <f>VLOOKUP(H1390,'[2]FDC1 zone Hyp1'!$A$2:$Y$43,24,0)</f>
        <v>94.34</v>
      </c>
      <c r="R1390" s="25">
        <f>VLOOKUP(H1390,'[2]FDC2 zone Hyp2'!$A$2:$AA$43,24,0)</f>
        <v>98.85</v>
      </c>
      <c r="S1390" s="25">
        <f>VLOOKUP(H1390,'[2]FDC1 Hyp3 taxeha1'!$A$1:$AA$43,27,0)</f>
        <v>0</v>
      </c>
      <c r="T1390" s="26">
        <f t="shared" si="84"/>
        <v>188.68</v>
      </c>
      <c r="U1390" s="26">
        <f t="shared" si="85"/>
        <v>197.7</v>
      </c>
      <c r="V1390" s="26">
        <f t="shared" si="86"/>
        <v>0</v>
      </c>
    </row>
    <row r="1391" spans="1:22" x14ac:dyDescent="0.35">
      <c r="A1391" s="20">
        <v>521840</v>
      </c>
      <c r="B1391" s="1" t="s">
        <v>1058</v>
      </c>
      <c r="C1391" s="19" t="s">
        <v>131</v>
      </c>
      <c r="D1391" s="2">
        <v>50.6</v>
      </c>
      <c r="E1391" s="2">
        <v>8.7200000000000006</v>
      </c>
      <c r="F1391" s="2">
        <v>0</v>
      </c>
      <c r="G1391" s="2">
        <v>59.32</v>
      </c>
      <c r="H1391" s="19" t="s">
        <v>86</v>
      </c>
      <c r="I1391" s="4">
        <v>2023</v>
      </c>
      <c r="J1391" s="4">
        <v>2</v>
      </c>
      <c r="K1391" s="21">
        <v>2</v>
      </c>
      <c r="L1391" s="1" t="s">
        <v>1608</v>
      </c>
      <c r="M1391" s="19" t="s">
        <v>1609</v>
      </c>
      <c r="O1391" s="4">
        <v>1</v>
      </c>
      <c r="P1391" s="5">
        <v>45040</v>
      </c>
      <c r="Q1391" s="25">
        <f>VLOOKUP(H1391,'[2]FDC1 zone Hyp1'!$A$2:$Y$43,24,0)</f>
        <v>94.34</v>
      </c>
      <c r="R1391" s="25">
        <f>VLOOKUP(H1391,'[2]FDC2 zone Hyp2'!$A$2:$AA$43,24,0)</f>
        <v>98.85</v>
      </c>
      <c r="S1391" s="25">
        <f>VLOOKUP(H1391,'[2]FDC1 Hyp3 taxeha1'!$A$1:$AA$43,27,0)</f>
        <v>0</v>
      </c>
      <c r="T1391" s="26">
        <f t="shared" si="84"/>
        <v>188.68</v>
      </c>
      <c r="U1391" s="26">
        <f t="shared" si="85"/>
        <v>197.7</v>
      </c>
      <c r="V1391" s="26">
        <f t="shared" si="86"/>
        <v>0</v>
      </c>
    </row>
    <row r="1392" spans="1:22" x14ac:dyDescent="0.35">
      <c r="A1392" s="20">
        <v>521841</v>
      </c>
      <c r="B1392" s="1" t="s">
        <v>1058</v>
      </c>
      <c r="C1392" s="19" t="s">
        <v>131</v>
      </c>
      <c r="D1392" s="2">
        <v>97.78</v>
      </c>
      <c r="E1392" s="2">
        <v>0</v>
      </c>
      <c r="F1392" s="2">
        <v>0</v>
      </c>
      <c r="G1392" s="2">
        <v>97.78</v>
      </c>
      <c r="H1392" s="19" t="s">
        <v>86</v>
      </c>
      <c r="I1392" s="4">
        <v>2023</v>
      </c>
      <c r="J1392" s="4">
        <v>1</v>
      </c>
      <c r="K1392" s="21">
        <v>1</v>
      </c>
      <c r="L1392" s="1" t="s">
        <v>1608</v>
      </c>
      <c r="M1392" s="19" t="s">
        <v>1609</v>
      </c>
      <c r="O1392" s="4">
        <v>1</v>
      </c>
      <c r="P1392" s="5">
        <v>45040</v>
      </c>
      <c r="Q1392" s="25">
        <f>VLOOKUP(H1392,'[2]FDC1 zone Hyp1'!$A$2:$Y$43,24,0)</f>
        <v>94.34</v>
      </c>
      <c r="R1392" s="25">
        <f>VLOOKUP(H1392,'[2]FDC2 zone Hyp2'!$A$2:$AA$43,24,0)</f>
        <v>98.85</v>
      </c>
      <c r="S1392" s="25">
        <f>VLOOKUP(H1392,'[2]FDC1 Hyp3 taxeha1'!$A$1:$AA$43,27,0)</f>
        <v>0</v>
      </c>
      <c r="T1392" s="26">
        <f t="shared" si="84"/>
        <v>94.34</v>
      </c>
      <c r="U1392" s="26">
        <f t="shared" si="85"/>
        <v>98.85</v>
      </c>
      <c r="V1392" s="26">
        <f t="shared" si="86"/>
        <v>0</v>
      </c>
    </row>
    <row r="1393" spans="1:22" x14ac:dyDescent="0.35">
      <c r="A1393" s="20">
        <v>521842</v>
      </c>
      <c r="B1393" s="1" t="s">
        <v>1058</v>
      </c>
      <c r="C1393" s="19" t="s">
        <v>131</v>
      </c>
      <c r="D1393" s="2">
        <v>43.84</v>
      </c>
      <c r="E1393" s="2">
        <v>20.56</v>
      </c>
      <c r="F1393" s="2">
        <v>0</v>
      </c>
      <c r="G1393" s="2">
        <v>64.400000000000006</v>
      </c>
      <c r="H1393" s="19" t="s">
        <v>86</v>
      </c>
      <c r="I1393" s="4">
        <v>2023</v>
      </c>
      <c r="J1393" s="4">
        <v>1</v>
      </c>
      <c r="K1393" s="21">
        <v>1</v>
      </c>
      <c r="L1393" s="1" t="s">
        <v>1608</v>
      </c>
      <c r="M1393" s="19" t="s">
        <v>1609</v>
      </c>
      <c r="N1393" s="4">
        <v>1</v>
      </c>
      <c r="O1393" s="4">
        <v>1</v>
      </c>
      <c r="P1393" s="5">
        <v>45040</v>
      </c>
      <c r="Q1393" s="25">
        <f>VLOOKUP(H1393,'[2]FDC1 zone Hyp1'!$A$2:$Y$43,24,0)</f>
        <v>94.34</v>
      </c>
      <c r="R1393" s="25">
        <f>VLOOKUP(H1393,'[2]FDC2 zone Hyp2'!$A$2:$AA$43,24,0)</f>
        <v>98.85</v>
      </c>
      <c r="S1393" s="25">
        <f>VLOOKUP(H1393,'[2]FDC1 Hyp3 taxeha1'!$A$1:$AA$43,27,0)</f>
        <v>0</v>
      </c>
      <c r="T1393" s="26">
        <f t="shared" si="84"/>
        <v>94.34</v>
      </c>
      <c r="U1393" s="26">
        <f t="shared" si="85"/>
        <v>98.85</v>
      </c>
      <c r="V1393" s="26">
        <f t="shared" si="86"/>
        <v>0</v>
      </c>
    </row>
    <row r="1394" spans="1:22" x14ac:dyDescent="0.35">
      <c r="A1394" s="20">
        <v>521843</v>
      </c>
      <c r="B1394" s="1" t="s">
        <v>1192</v>
      </c>
      <c r="C1394" s="19" t="s">
        <v>254</v>
      </c>
      <c r="D1394" s="2">
        <v>0</v>
      </c>
      <c r="E1394" s="2">
        <v>10.01</v>
      </c>
      <c r="F1394" s="2">
        <v>0</v>
      </c>
      <c r="G1394" s="2">
        <v>10.01</v>
      </c>
      <c r="H1394" s="19" t="s">
        <v>181</v>
      </c>
      <c r="I1394" s="4">
        <v>2023</v>
      </c>
      <c r="J1394" s="4">
        <v>2</v>
      </c>
      <c r="K1394" s="21">
        <v>3</v>
      </c>
      <c r="L1394" s="1" t="s">
        <v>1608</v>
      </c>
      <c r="M1394" s="19" t="s">
        <v>1609</v>
      </c>
      <c r="O1394" s="4">
        <v>1</v>
      </c>
      <c r="P1394" s="5">
        <v>45040</v>
      </c>
      <c r="Q1394" s="25">
        <f>VLOOKUP(H1394,'[2]FDC1 zone Hyp1'!$A$2:$Y$43,24,0)</f>
        <v>58.01</v>
      </c>
      <c r="R1394" s="25">
        <f>VLOOKUP(H1394,'[2]FDC2 zone Hyp2'!$A$2:$AA$43,24,0)</f>
        <v>62.43</v>
      </c>
      <c r="S1394" s="25">
        <f>VLOOKUP(H1394,'[2]FDC1 Hyp3 taxeha1'!$A$1:$AA$43,27,0)</f>
        <v>0</v>
      </c>
      <c r="T1394" s="26">
        <f t="shared" si="84"/>
        <v>174.03</v>
      </c>
      <c r="U1394" s="26">
        <f t="shared" si="85"/>
        <v>187.29</v>
      </c>
      <c r="V1394" s="26">
        <f t="shared" si="86"/>
        <v>0</v>
      </c>
    </row>
    <row r="1395" spans="1:22" x14ac:dyDescent="0.35">
      <c r="A1395" s="20">
        <v>521845</v>
      </c>
      <c r="B1395" s="1" t="s">
        <v>1459</v>
      </c>
      <c r="C1395" s="19" t="s">
        <v>766</v>
      </c>
      <c r="D1395" s="2">
        <v>72.67</v>
      </c>
      <c r="E1395" s="2">
        <v>0.85</v>
      </c>
      <c r="F1395" s="2">
        <v>0</v>
      </c>
      <c r="G1395" s="2">
        <v>73.52</v>
      </c>
      <c r="H1395" s="19" t="s">
        <v>754</v>
      </c>
      <c r="I1395" s="4">
        <v>2023</v>
      </c>
      <c r="J1395" s="4">
        <v>1</v>
      </c>
      <c r="K1395" s="21">
        <v>2</v>
      </c>
      <c r="L1395" s="1" t="s">
        <v>1608</v>
      </c>
      <c r="M1395" s="19" t="s">
        <v>1609</v>
      </c>
      <c r="N1395" s="4">
        <v>1</v>
      </c>
      <c r="O1395" s="4">
        <v>1</v>
      </c>
      <c r="P1395" s="5">
        <v>45040</v>
      </c>
      <c r="Q1395" s="25">
        <f>VLOOKUP(H1395,'[2]FDC1 zone Hyp1'!$A$2:$Y$43,24,0)</f>
        <v>18.399999999999999</v>
      </c>
      <c r="R1395" s="25">
        <f>VLOOKUP(H1395,'[2]FDC2 zone Hyp2'!$A$2:$AA$43,24,0)</f>
        <v>23.05</v>
      </c>
      <c r="S1395" s="25">
        <f>VLOOKUP(H1395,'[2]FDC1 Hyp3 taxeha1'!$A$1:$AA$43,27,0)</f>
        <v>0</v>
      </c>
      <c r="T1395" s="26">
        <f t="shared" si="84"/>
        <v>36.799999999999997</v>
      </c>
      <c r="U1395" s="26">
        <f t="shared" si="85"/>
        <v>46.1</v>
      </c>
      <c r="V1395" s="26">
        <f t="shared" si="86"/>
        <v>0</v>
      </c>
    </row>
    <row r="1396" spans="1:22" x14ac:dyDescent="0.35">
      <c r="A1396" s="20">
        <v>521846</v>
      </c>
      <c r="B1396" s="1" t="s">
        <v>1067</v>
      </c>
      <c r="C1396" s="19" t="s">
        <v>1616</v>
      </c>
      <c r="D1396" s="2">
        <v>0</v>
      </c>
      <c r="E1396" s="2">
        <v>12.98</v>
      </c>
      <c r="F1396" s="2">
        <v>0</v>
      </c>
      <c r="G1396" s="2">
        <v>12.98</v>
      </c>
      <c r="H1396" s="19" t="s">
        <v>332</v>
      </c>
      <c r="I1396" s="4">
        <v>2023</v>
      </c>
      <c r="J1396" s="4">
        <v>4</v>
      </c>
      <c r="K1396" s="21">
        <v>4</v>
      </c>
      <c r="L1396" s="1" t="s">
        <v>1608</v>
      </c>
      <c r="M1396" s="19" t="s">
        <v>1609</v>
      </c>
      <c r="O1396" s="4">
        <v>1</v>
      </c>
      <c r="P1396" s="5">
        <v>45040</v>
      </c>
      <c r="Q1396" s="25">
        <f>VLOOKUP(H1396,'[2]FDC1 zone Hyp1'!$A$2:$Y$43,24,0)</f>
        <v>0</v>
      </c>
      <c r="R1396" s="25">
        <f>VLOOKUP(H1396,'[2]FDC2 zone Hyp2'!$A$2:$AA$43,24,0)</f>
        <v>0</v>
      </c>
      <c r="S1396" s="25">
        <f>VLOOKUP(H1396,'[2]FDC1 Hyp3 taxeha1'!$A$1:$AA$43,27,0)</f>
        <v>0</v>
      </c>
      <c r="T1396" s="26">
        <f t="shared" si="84"/>
        <v>0</v>
      </c>
      <c r="U1396" s="26">
        <f t="shared" si="85"/>
        <v>0</v>
      </c>
      <c r="V1396" s="26">
        <f t="shared" si="86"/>
        <v>0</v>
      </c>
    </row>
    <row r="1397" spans="1:22" x14ac:dyDescent="0.35">
      <c r="A1397" s="20">
        <v>521848</v>
      </c>
      <c r="B1397" s="1" t="s">
        <v>1059</v>
      </c>
      <c r="C1397" s="19" t="s">
        <v>163</v>
      </c>
      <c r="D1397" s="2">
        <v>10.57</v>
      </c>
      <c r="E1397" s="2">
        <v>622.35</v>
      </c>
      <c r="F1397" s="2">
        <v>0</v>
      </c>
      <c r="G1397" s="2">
        <v>632.91999999999996</v>
      </c>
      <c r="H1397" s="19" t="s">
        <v>12</v>
      </c>
      <c r="I1397" s="4">
        <v>2023</v>
      </c>
      <c r="J1397" s="4">
        <v>22</v>
      </c>
      <c r="K1397" s="21">
        <v>22</v>
      </c>
      <c r="L1397" s="1" t="s">
        <v>1608</v>
      </c>
      <c r="M1397" s="19" t="s">
        <v>1609</v>
      </c>
      <c r="N1397" s="4">
        <v>22</v>
      </c>
      <c r="O1397" s="4">
        <v>1</v>
      </c>
      <c r="P1397" s="5">
        <v>45040</v>
      </c>
      <c r="Q1397" s="25">
        <f>VLOOKUP(H1397,'[2]FDC1 zone Hyp1'!$A$2:$Y$43,24,0)</f>
        <v>14.75</v>
      </c>
      <c r="R1397" s="25">
        <f>VLOOKUP(H1397,'[2]FDC2 zone Hyp2'!$A$2:$AA$43,24,0)</f>
        <v>20.51</v>
      </c>
      <c r="S1397" s="25">
        <f>VLOOKUP(H1397,'[2]FDC1 Hyp3 taxeha1'!$A$1:$AA$43,27,0)</f>
        <v>0</v>
      </c>
      <c r="T1397" s="26">
        <f t="shared" si="84"/>
        <v>324.5</v>
      </c>
      <c r="U1397" s="26">
        <f t="shared" si="85"/>
        <v>451.22</v>
      </c>
      <c r="V1397" s="26">
        <f t="shared" si="86"/>
        <v>0</v>
      </c>
    </row>
    <row r="1398" spans="1:22" x14ac:dyDescent="0.35">
      <c r="A1398" s="20">
        <v>521851</v>
      </c>
      <c r="B1398" s="1" t="s">
        <v>1367</v>
      </c>
      <c r="C1398" s="19" t="s">
        <v>545</v>
      </c>
      <c r="D1398" s="2">
        <v>170.61</v>
      </c>
      <c r="E1398" s="2">
        <v>24.08</v>
      </c>
      <c r="F1398" s="2">
        <v>0</v>
      </c>
      <c r="G1398" s="2">
        <v>194.69</v>
      </c>
      <c r="H1398" s="19" t="s">
        <v>88</v>
      </c>
      <c r="I1398" s="4">
        <v>2023</v>
      </c>
      <c r="J1398" s="4">
        <v>1</v>
      </c>
      <c r="K1398" s="21">
        <v>1</v>
      </c>
      <c r="L1398" s="1" t="s">
        <v>1608</v>
      </c>
      <c r="M1398" s="19" t="s">
        <v>1609</v>
      </c>
      <c r="N1398" s="4">
        <v>1</v>
      </c>
      <c r="O1398" s="4">
        <v>1</v>
      </c>
      <c r="P1398" s="5">
        <v>45040</v>
      </c>
      <c r="Q1398" s="25">
        <f>VLOOKUP(H1398,'[2]FDC1 zone Hyp1'!$A$2:$Y$43,24,0)</f>
        <v>48.63</v>
      </c>
      <c r="R1398" s="25">
        <f>VLOOKUP(H1398,'[2]FDC2 zone Hyp2'!$A$2:$AA$43,24,0)</f>
        <v>53.52</v>
      </c>
      <c r="S1398" s="25">
        <f>VLOOKUP(H1398,'[2]FDC1 Hyp3 taxeha1'!$A$1:$AA$43,27,0)</f>
        <v>0</v>
      </c>
      <c r="T1398" s="26">
        <f t="shared" si="84"/>
        <v>48.63</v>
      </c>
      <c r="U1398" s="26">
        <f t="shared" si="85"/>
        <v>53.52</v>
      </c>
      <c r="V1398" s="26">
        <f t="shared" si="86"/>
        <v>0</v>
      </c>
    </row>
    <row r="1399" spans="1:22" x14ac:dyDescent="0.35">
      <c r="A1399" s="20">
        <v>521852</v>
      </c>
      <c r="B1399" s="1" t="s">
        <v>1104</v>
      </c>
      <c r="C1399" s="19" t="s">
        <v>93</v>
      </c>
      <c r="D1399" s="2">
        <v>36.21</v>
      </c>
      <c r="E1399" s="2">
        <v>7.46</v>
      </c>
      <c r="F1399" s="2">
        <v>0</v>
      </c>
      <c r="G1399" s="2">
        <v>43.67</v>
      </c>
      <c r="H1399" s="19" t="s">
        <v>86</v>
      </c>
      <c r="I1399" s="4">
        <v>2023</v>
      </c>
      <c r="J1399" s="4">
        <v>1</v>
      </c>
      <c r="K1399" s="21">
        <v>1</v>
      </c>
      <c r="L1399" s="1" t="s">
        <v>1608</v>
      </c>
      <c r="M1399" s="19" t="s">
        <v>1609</v>
      </c>
      <c r="N1399" s="4">
        <v>1</v>
      </c>
      <c r="O1399" s="4">
        <v>1</v>
      </c>
      <c r="P1399" s="5">
        <v>45040</v>
      </c>
      <c r="Q1399" s="25">
        <f>VLOOKUP(H1399,'[2]FDC1 zone Hyp1'!$A$2:$Y$43,24,0)</f>
        <v>94.34</v>
      </c>
      <c r="R1399" s="25">
        <f>VLOOKUP(H1399,'[2]FDC2 zone Hyp2'!$A$2:$AA$43,24,0)</f>
        <v>98.85</v>
      </c>
      <c r="S1399" s="25">
        <f>VLOOKUP(H1399,'[2]FDC1 Hyp3 taxeha1'!$A$1:$AA$43,27,0)</f>
        <v>0</v>
      </c>
      <c r="T1399" s="26">
        <f t="shared" si="84"/>
        <v>94.34</v>
      </c>
      <c r="U1399" s="26">
        <f t="shared" si="85"/>
        <v>98.85</v>
      </c>
      <c r="V1399" s="26">
        <f t="shared" si="86"/>
        <v>0</v>
      </c>
    </row>
    <row r="1400" spans="1:22" x14ac:dyDescent="0.35">
      <c r="A1400" s="20">
        <v>521853</v>
      </c>
      <c r="B1400" s="1" t="s">
        <v>1283</v>
      </c>
      <c r="C1400" s="19" t="s">
        <v>387</v>
      </c>
      <c r="D1400" s="2">
        <v>86.79</v>
      </c>
      <c r="E1400" s="2">
        <v>26.53</v>
      </c>
      <c r="F1400" s="2">
        <v>0</v>
      </c>
      <c r="G1400" s="2">
        <v>113.32</v>
      </c>
      <c r="H1400" s="19" t="s">
        <v>367</v>
      </c>
      <c r="I1400" s="4">
        <v>2023</v>
      </c>
      <c r="J1400" s="4">
        <v>3</v>
      </c>
      <c r="K1400" s="21">
        <v>3</v>
      </c>
      <c r="L1400" s="1" t="s">
        <v>1608</v>
      </c>
      <c r="M1400" s="19" t="s">
        <v>1609</v>
      </c>
      <c r="N1400" s="4">
        <v>2</v>
      </c>
      <c r="O1400" s="4">
        <v>1</v>
      </c>
      <c r="P1400" s="5">
        <v>45040</v>
      </c>
      <c r="Q1400" s="25">
        <f>VLOOKUP(H1400,'[2]FDC1 zone Hyp1'!$A$2:$Y$43,24,0)</f>
        <v>64.040000000000006</v>
      </c>
      <c r="R1400" s="25">
        <f>VLOOKUP(H1400,'[2]FDC2 zone Hyp2'!$A$2:$AA$43,24,0)</f>
        <v>69.069999999999993</v>
      </c>
      <c r="S1400" s="25">
        <f>VLOOKUP(H1400,'[2]FDC1 Hyp3 taxeha1'!$A$1:$AA$43,27,0)</f>
        <v>0</v>
      </c>
      <c r="T1400" s="26">
        <f t="shared" si="84"/>
        <v>192.12</v>
      </c>
      <c r="U1400" s="26">
        <f t="shared" si="85"/>
        <v>207.20999999999998</v>
      </c>
      <c r="V1400" s="26">
        <f t="shared" si="86"/>
        <v>0</v>
      </c>
    </row>
    <row r="1401" spans="1:22" x14ac:dyDescent="0.35">
      <c r="A1401" s="20">
        <v>521854</v>
      </c>
      <c r="B1401" s="1" t="s">
        <v>1456</v>
      </c>
      <c r="C1401" s="19" t="s">
        <v>804</v>
      </c>
      <c r="D1401" s="2">
        <v>0</v>
      </c>
      <c r="E1401" s="2">
        <v>251.84</v>
      </c>
      <c r="F1401" s="2">
        <v>0</v>
      </c>
      <c r="G1401" s="2">
        <v>251.84</v>
      </c>
      <c r="H1401" s="19" t="s">
        <v>787</v>
      </c>
      <c r="I1401" s="4">
        <v>2023</v>
      </c>
      <c r="J1401" s="4">
        <v>13</v>
      </c>
      <c r="K1401" s="21">
        <v>13</v>
      </c>
      <c r="L1401" s="1" t="s">
        <v>1608</v>
      </c>
      <c r="M1401" s="19" t="s">
        <v>1609</v>
      </c>
      <c r="N1401" s="4">
        <v>10</v>
      </c>
      <c r="O1401" s="4">
        <v>1</v>
      </c>
      <c r="P1401" s="5">
        <v>45040</v>
      </c>
      <c r="Q1401" s="25">
        <f>VLOOKUP(H1401,'[2]FDC1 zone Hyp1'!$A$2:$Y$43,24,0)</f>
        <v>0</v>
      </c>
      <c r="R1401" s="25">
        <f>VLOOKUP(H1401,'[2]FDC2 zone Hyp2'!$A$2:$AA$43,24,0)</f>
        <v>0</v>
      </c>
      <c r="S1401" s="25">
        <f>VLOOKUP(H1401,'[2]FDC1 Hyp3 taxeha1'!$A$1:$AA$43,27,0)</f>
        <v>0</v>
      </c>
      <c r="T1401" s="26">
        <f t="shared" si="84"/>
        <v>0</v>
      </c>
      <c r="U1401" s="26">
        <f t="shared" si="85"/>
        <v>0</v>
      </c>
      <c r="V1401" s="26">
        <f t="shared" si="86"/>
        <v>0</v>
      </c>
    </row>
    <row r="1402" spans="1:22" x14ac:dyDescent="0.35">
      <c r="A1402" s="20">
        <v>521861</v>
      </c>
      <c r="B1402" s="1" t="s">
        <v>1075</v>
      </c>
      <c r="C1402" s="19" t="s">
        <v>1628</v>
      </c>
      <c r="D1402" s="2">
        <v>117.13</v>
      </c>
      <c r="E1402" s="2">
        <v>506.77</v>
      </c>
      <c r="F1402" s="2">
        <v>0</v>
      </c>
      <c r="G1402" s="2">
        <v>623.9</v>
      </c>
      <c r="H1402" s="19" t="s">
        <v>661</v>
      </c>
      <c r="I1402" s="4">
        <v>2023</v>
      </c>
      <c r="J1402" s="4">
        <v>10</v>
      </c>
      <c r="K1402" s="21">
        <v>10</v>
      </c>
      <c r="L1402" s="1" t="s">
        <v>1608</v>
      </c>
      <c r="M1402" s="19" t="s">
        <v>1609</v>
      </c>
      <c r="N1402" s="4">
        <v>4</v>
      </c>
      <c r="O1402" s="4">
        <v>1</v>
      </c>
      <c r="P1402" s="5">
        <v>45040</v>
      </c>
      <c r="Q1402" s="25">
        <f>VLOOKUP(H1402,'[2]FDC1 zone Hyp1'!$A$2:$Y$43,24,0)</f>
        <v>37.119999999999997</v>
      </c>
      <c r="R1402" s="25">
        <f>VLOOKUP(H1402,'[2]FDC2 zone Hyp2'!$A$2:$AA$43,24,0)</f>
        <v>41.76</v>
      </c>
      <c r="S1402" s="25">
        <f>VLOOKUP(H1402,'[2]FDC1 Hyp3 taxeha1'!$A$1:$AA$43,27,0)</f>
        <v>0</v>
      </c>
      <c r="T1402" s="26">
        <f t="shared" si="84"/>
        <v>371.2</v>
      </c>
      <c r="U1402" s="26">
        <f t="shared" si="85"/>
        <v>417.59999999999997</v>
      </c>
      <c r="V1402" s="26">
        <f t="shared" si="86"/>
        <v>0</v>
      </c>
    </row>
    <row r="1403" spans="1:22" x14ac:dyDescent="0.35">
      <c r="A1403" s="20">
        <v>521862</v>
      </c>
      <c r="B1403" s="1" t="s">
        <v>1074</v>
      </c>
      <c r="C1403" s="19" t="s">
        <v>625</v>
      </c>
      <c r="D1403" s="2">
        <v>73.78</v>
      </c>
      <c r="E1403" s="2">
        <v>2.6</v>
      </c>
      <c r="F1403" s="2">
        <v>0</v>
      </c>
      <c r="G1403" s="2">
        <v>76.38</v>
      </c>
      <c r="H1403" s="19" t="s">
        <v>88</v>
      </c>
      <c r="I1403" s="4">
        <v>2023</v>
      </c>
      <c r="J1403" s="4">
        <v>1</v>
      </c>
      <c r="K1403" s="21">
        <v>1</v>
      </c>
      <c r="L1403" s="1" t="s">
        <v>1608</v>
      </c>
      <c r="M1403" s="19" t="s">
        <v>1609</v>
      </c>
      <c r="N1403" s="4">
        <v>1</v>
      </c>
      <c r="O1403" s="4">
        <v>1</v>
      </c>
      <c r="P1403" s="5">
        <v>45040</v>
      </c>
      <c r="Q1403" s="25">
        <f>VLOOKUP(H1403,'[2]FDC1 zone Hyp1'!$A$2:$Y$43,24,0)</f>
        <v>48.63</v>
      </c>
      <c r="R1403" s="25">
        <f>VLOOKUP(H1403,'[2]FDC2 zone Hyp2'!$A$2:$AA$43,24,0)</f>
        <v>53.52</v>
      </c>
      <c r="S1403" s="25">
        <f>VLOOKUP(H1403,'[2]FDC1 Hyp3 taxeha1'!$A$1:$AA$43,27,0)</f>
        <v>0</v>
      </c>
      <c r="T1403" s="26">
        <f t="shared" si="84"/>
        <v>48.63</v>
      </c>
      <c r="U1403" s="26">
        <f t="shared" si="85"/>
        <v>53.52</v>
      </c>
      <c r="V1403" s="26">
        <f t="shared" si="86"/>
        <v>0</v>
      </c>
    </row>
    <row r="1404" spans="1:22" x14ac:dyDescent="0.35">
      <c r="A1404" s="20">
        <v>521863</v>
      </c>
      <c r="B1404" s="1" t="s">
        <v>1260</v>
      </c>
      <c r="C1404" s="19" t="s">
        <v>350</v>
      </c>
      <c r="D1404" s="2">
        <v>0</v>
      </c>
      <c r="E1404" s="2">
        <v>19.829999999999998</v>
      </c>
      <c r="F1404" s="2">
        <v>0</v>
      </c>
      <c r="G1404" s="2">
        <v>19.829999999999998</v>
      </c>
      <c r="H1404" s="19" t="s">
        <v>332</v>
      </c>
      <c r="I1404" s="4">
        <v>2023</v>
      </c>
      <c r="J1404" s="4">
        <v>4</v>
      </c>
      <c r="K1404" s="21">
        <v>4</v>
      </c>
      <c r="L1404" s="1" t="s">
        <v>1608</v>
      </c>
      <c r="M1404" s="19" t="s">
        <v>1609</v>
      </c>
      <c r="N1404" s="4">
        <v>4</v>
      </c>
      <c r="O1404" s="4">
        <v>1</v>
      </c>
      <c r="P1404" s="5">
        <v>45040</v>
      </c>
      <c r="Q1404" s="25">
        <f>VLOOKUP(H1404,'[2]FDC1 zone Hyp1'!$A$2:$Y$43,24,0)</f>
        <v>0</v>
      </c>
      <c r="R1404" s="25">
        <f>VLOOKUP(H1404,'[2]FDC2 zone Hyp2'!$A$2:$AA$43,24,0)</f>
        <v>0</v>
      </c>
      <c r="S1404" s="25">
        <f>VLOOKUP(H1404,'[2]FDC1 Hyp3 taxeha1'!$A$1:$AA$43,27,0)</f>
        <v>0</v>
      </c>
      <c r="T1404" s="26">
        <f t="shared" si="84"/>
        <v>0</v>
      </c>
      <c r="U1404" s="26">
        <f t="shared" si="85"/>
        <v>0</v>
      </c>
      <c r="V1404" s="26">
        <f t="shared" si="86"/>
        <v>0</v>
      </c>
    </row>
    <row r="1405" spans="1:22" x14ac:dyDescent="0.35">
      <c r="A1405" s="20">
        <v>521864</v>
      </c>
      <c r="B1405" s="1" t="s">
        <v>1074</v>
      </c>
      <c r="C1405" s="19" t="s">
        <v>625</v>
      </c>
      <c r="D1405" s="2">
        <v>58.72</v>
      </c>
      <c r="E1405" s="2">
        <v>0</v>
      </c>
      <c r="F1405" s="2">
        <v>0</v>
      </c>
      <c r="G1405" s="2">
        <v>58.72</v>
      </c>
      <c r="H1405" s="19" t="s">
        <v>88</v>
      </c>
      <c r="I1405" s="4">
        <v>2023</v>
      </c>
      <c r="J1405" s="4">
        <v>1</v>
      </c>
      <c r="K1405" s="21">
        <v>1</v>
      </c>
      <c r="L1405" s="1" t="s">
        <v>1608</v>
      </c>
      <c r="M1405" s="19" t="s">
        <v>1609</v>
      </c>
      <c r="N1405" s="4">
        <v>1</v>
      </c>
      <c r="O1405" s="4">
        <v>1</v>
      </c>
      <c r="P1405" s="5">
        <v>45040</v>
      </c>
      <c r="Q1405" s="25">
        <f>VLOOKUP(H1405,'[2]FDC1 zone Hyp1'!$A$2:$Y$43,24,0)</f>
        <v>48.63</v>
      </c>
      <c r="R1405" s="25">
        <f>VLOOKUP(H1405,'[2]FDC2 zone Hyp2'!$A$2:$AA$43,24,0)</f>
        <v>53.52</v>
      </c>
      <c r="S1405" s="25">
        <f>VLOOKUP(H1405,'[2]FDC1 Hyp3 taxeha1'!$A$1:$AA$43,27,0)</f>
        <v>0</v>
      </c>
      <c r="T1405" s="26">
        <f t="shared" si="84"/>
        <v>48.63</v>
      </c>
      <c r="U1405" s="26">
        <f t="shared" si="85"/>
        <v>53.52</v>
      </c>
      <c r="V1405" s="26">
        <f t="shared" si="86"/>
        <v>0</v>
      </c>
    </row>
    <row r="1406" spans="1:22" x14ac:dyDescent="0.35">
      <c r="A1406" s="20">
        <v>521867</v>
      </c>
      <c r="B1406" s="1" t="s">
        <v>1190</v>
      </c>
      <c r="C1406" s="19" t="s">
        <v>1198</v>
      </c>
      <c r="D1406" s="2">
        <v>257.38</v>
      </c>
      <c r="E1406" s="2">
        <v>58.97</v>
      </c>
      <c r="F1406" s="2">
        <v>0</v>
      </c>
      <c r="G1406" s="2">
        <v>316.35000000000002</v>
      </c>
      <c r="H1406" s="19" t="s">
        <v>181</v>
      </c>
      <c r="I1406" s="4">
        <v>2023</v>
      </c>
      <c r="J1406" s="4">
        <v>6</v>
      </c>
      <c r="K1406" s="21">
        <v>6</v>
      </c>
      <c r="L1406" s="1" t="s">
        <v>1608</v>
      </c>
      <c r="M1406" s="19" t="s">
        <v>1609</v>
      </c>
      <c r="N1406" s="4">
        <v>6</v>
      </c>
      <c r="O1406" s="4">
        <v>1</v>
      </c>
      <c r="P1406" s="5">
        <v>45040</v>
      </c>
      <c r="Q1406" s="25">
        <f>VLOOKUP(H1406,'[2]FDC1 zone Hyp1'!$A$2:$Y$43,24,0)</f>
        <v>58.01</v>
      </c>
      <c r="R1406" s="25">
        <f>VLOOKUP(H1406,'[2]FDC2 zone Hyp2'!$A$2:$AA$43,24,0)</f>
        <v>62.43</v>
      </c>
      <c r="S1406" s="25">
        <f>VLOOKUP(H1406,'[2]FDC1 Hyp3 taxeha1'!$A$1:$AA$43,27,0)</f>
        <v>0</v>
      </c>
      <c r="T1406" s="26">
        <f t="shared" si="84"/>
        <v>348.06</v>
      </c>
      <c r="U1406" s="26">
        <f t="shared" si="85"/>
        <v>374.58</v>
      </c>
      <c r="V1406" s="26">
        <f t="shared" si="86"/>
        <v>0</v>
      </c>
    </row>
    <row r="1407" spans="1:22" x14ac:dyDescent="0.35">
      <c r="A1407" s="20">
        <v>521868</v>
      </c>
      <c r="B1407" s="1" t="s">
        <v>1069</v>
      </c>
      <c r="C1407" s="19" t="s">
        <v>380</v>
      </c>
      <c r="D1407" s="2">
        <v>0</v>
      </c>
      <c r="E1407" s="2">
        <v>13.78</v>
      </c>
      <c r="F1407" s="2">
        <v>0</v>
      </c>
      <c r="G1407" s="2">
        <v>13.78</v>
      </c>
      <c r="H1407" s="19" t="s">
        <v>367</v>
      </c>
      <c r="I1407" s="4">
        <v>2023</v>
      </c>
      <c r="J1407" s="4">
        <v>1</v>
      </c>
      <c r="K1407" s="21">
        <v>1</v>
      </c>
      <c r="L1407" s="1" t="s">
        <v>1608</v>
      </c>
      <c r="M1407" s="19" t="s">
        <v>1609</v>
      </c>
      <c r="N1407" s="4">
        <v>1</v>
      </c>
      <c r="O1407" s="4">
        <v>1</v>
      </c>
      <c r="P1407" s="5">
        <v>45040</v>
      </c>
      <c r="Q1407" s="25">
        <f>VLOOKUP(H1407,'[2]FDC1 zone Hyp1'!$A$2:$Y$43,24,0)</f>
        <v>64.040000000000006</v>
      </c>
      <c r="R1407" s="25">
        <f>VLOOKUP(H1407,'[2]FDC2 zone Hyp2'!$A$2:$AA$43,24,0)</f>
        <v>69.069999999999993</v>
      </c>
      <c r="S1407" s="25">
        <f>VLOOKUP(H1407,'[2]FDC1 Hyp3 taxeha1'!$A$1:$AA$43,27,0)</f>
        <v>0</v>
      </c>
      <c r="T1407" s="26">
        <f t="shared" si="84"/>
        <v>64.040000000000006</v>
      </c>
      <c r="U1407" s="26">
        <f t="shared" si="85"/>
        <v>69.069999999999993</v>
      </c>
      <c r="V1407" s="26">
        <f t="shared" si="86"/>
        <v>0</v>
      </c>
    </row>
    <row r="1408" spans="1:22" x14ac:dyDescent="0.35">
      <c r="A1408" s="20">
        <v>521870</v>
      </c>
      <c r="B1408" s="1" t="s">
        <v>1248</v>
      </c>
      <c r="C1408" s="19" t="s">
        <v>315</v>
      </c>
      <c r="D1408" s="2">
        <v>82</v>
      </c>
      <c r="E1408" s="2">
        <v>158</v>
      </c>
      <c r="F1408" s="2">
        <v>0</v>
      </c>
      <c r="G1408" s="2">
        <v>240</v>
      </c>
      <c r="H1408" s="19" t="s">
        <v>43</v>
      </c>
      <c r="I1408" s="4">
        <v>2023</v>
      </c>
      <c r="J1408" s="4">
        <v>8</v>
      </c>
      <c r="K1408" s="21">
        <v>8</v>
      </c>
      <c r="L1408" s="1" t="s">
        <v>1608</v>
      </c>
      <c r="M1408" s="19" t="s">
        <v>1609</v>
      </c>
      <c r="N1408" s="4">
        <v>6</v>
      </c>
      <c r="O1408" s="4">
        <v>1</v>
      </c>
      <c r="P1408" s="5">
        <v>45040</v>
      </c>
      <c r="Q1408" s="25">
        <f>VLOOKUP(H1408,'[2]FDC1 zone Hyp1'!$A$2:$Y$43,24,0)</f>
        <v>50.56</v>
      </c>
      <c r="R1408" s="25">
        <f>VLOOKUP(H1408,'[2]FDC2 zone Hyp2'!$A$2:$AA$43,24,0)</f>
        <v>54.94</v>
      </c>
      <c r="S1408" s="25">
        <f>VLOOKUP(H1408,'[2]FDC1 Hyp3 taxeha1'!$A$1:$AA$43,27,0)</f>
        <v>0</v>
      </c>
      <c r="T1408" s="26">
        <f t="shared" si="84"/>
        <v>404.48</v>
      </c>
      <c r="U1408" s="26">
        <f t="shared" si="85"/>
        <v>439.52</v>
      </c>
      <c r="V1408" s="26">
        <f t="shared" si="86"/>
        <v>0</v>
      </c>
    </row>
    <row r="1409" spans="1:22" x14ac:dyDescent="0.35">
      <c r="A1409" s="20">
        <v>521871</v>
      </c>
      <c r="B1409" s="1" t="s">
        <v>1247</v>
      </c>
      <c r="C1409" s="19" t="s">
        <v>312</v>
      </c>
      <c r="D1409" s="2">
        <v>0</v>
      </c>
      <c r="E1409" s="2">
        <v>685.86</v>
      </c>
      <c r="F1409" s="2">
        <v>0</v>
      </c>
      <c r="G1409" s="2">
        <v>685.86</v>
      </c>
      <c r="H1409" s="19" t="s">
        <v>43</v>
      </c>
      <c r="I1409" s="4">
        <v>2023</v>
      </c>
      <c r="J1409" s="4">
        <v>25</v>
      </c>
      <c r="K1409" s="21">
        <v>32</v>
      </c>
      <c r="L1409" s="1" t="s">
        <v>1608</v>
      </c>
      <c r="M1409" s="19" t="s">
        <v>1609</v>
      </c>
      <c r="N1409" s="4">
        <v>32</v>
      </c>
      <c r="O1409" s="4">
        <v>1</v>
      </c>
      <c r="P1409" s="5">
        <v>45040</v>
      </c>
      <c r="Q1409" s="25">
        <f>VLOOKUP(H1409,'[2]FDC1 zone Hyp1'!$A$2:$Y$43,24,0)</f>
        <v>50.56</v>
      </c>
      <c r="R1409" s="25">
        <f>VLOOKUP(H1409,'[2]FDC2 zone Hyp2'!$A$2:$AA$43,24,0)</f>
        <v>54.94</v>
      </c>
      <c r="S1409" s="25">
        <f>VLOOKUP(H1409,'[2]FDC1 Hyp3 taxeha1'!$A$1:$AA$43,27,0)</f>
        <v>0</v>
      </c>
      <c r="T1409" s="26">
        <f t="shared" si="84"/>
        <v>1617.92</v>
      </c>
      <c r="U1409" s="26">
        <f t="shared" si="85"/>
        <v>1758.08</v>
      </c>
      <c r="V1409" s="26">
        <f t="shared" si="86"/>
        <v>0</v>
      </c>
    </row>
    <row r="1410" spans="1:22" x14ac:dyDescent="0.35">
      <c r="A1410" s="20">
        <v>521873</v>
      </c>
      <c r="B1410" s="1" t="s">
        <v>1571</v>
      </c>
      <c r="C1410" s="19" t="s">
        <v>982</v>
      </c>
      <c r="D1410" s="2">
        <v>0</v>
      </c>
      <c r="E1410" s="2">
        <v>10.99</v>
      </c>
      <c r="F1410" s="2">
        <v>0</v>
      </c>
      <c r="G1410" s="2">
        <v>10.99</v>
      </c>
      <c r="H1410" s="19" t="s">
        <v>980</v>
      </c>
      <c r="I1410" s="4">
        <v>2023</v>
      </c>
      <c r="J1410" s="4">
        <v>2</v>
      </c>
      <c r="K1410" s="21">
        <v>2</v>
      </c>
      <c r="L1410" s="1" t="s">
        <v>1608</v>
      </c>
      <c r="M1410" s="19" t="s">
        <v>1609</v>
      </c>
      <c r="N1410" s="4">
        <v>2</v>
      </c>
      <c r="O1410" s="4">
        <v>1</v>
      </c>
      <c r="P1410" s="5">
        <v>45040</v>
      </c>
      <c r="Q1410" s="25">
        <f>VLOOKUP(H1410,'[2]FDC1 zone Hyp1'!$A$2:$Y$43,24,0)</f>
        <v>0</v>
      </c>
      <c r="R1410" s="25">
        <f>VLOOKUP(H1410,'[2]FDC2 zone Hyp2'!$A$2:$AA$43,24,0)</f>
        <v>0</v>
      </c>
      <c r="S1410" s="25">
        <f>VLOOKUP(H1410,'[2]FDC1 Hyp3 taxeha1'!$A$1:$AA$43,27,0)</f>
        <v>0</v>
      </c>
      <c r="T1410" s="26">
        <f t="shared" si="84"/>
        <v>0</v>
      </c>
      <c r="U1410" s="26">
        <f t="shared" si="85"/>
        <v>0</v>
      </c>
      <c r="V1410" s="26">
        <f t="shared" si="86"/>
        <v>0</v>
      </c>
    </row>
    <row r="1411" spans="1:22" x14ac:dyDescent="0.35">
      <c r="A1411" s="20">
        <v>521875</v>
      </c>
      <c r="B1411" s="1" t="s">
        <v>1546</v>
      </c>
      <c r="C1411" s="19" t="s">
        <v>940</v>
      </c>
      <c r="D1411" s="2">
        <v>14.77</v>
      </c>
      <c r="E1411" s="2">
        <v>15.15</v>
      </c>
      <c r="F1411" s="2">
        <v>0</v>
      </c>
      <c r="G1411" s="2">
        <v>29.92</v>
      </c>
      <c r="H1411" s="19" t="s">
        <v>930</v>
      </c>
      <c r="I1411" s="4">
        <v>2023</v>
      </c>
      <c r="J1411" s="4">
        <v>1</v>
      </c>
      <c r="K1411" s="21">
        <v>1</v>
      </c>
      <c r="L1411" s="1" t="s">
        <v>1608</v>
      </c>
      <c r="M1411" s="19" t="s">
        <v>1609</v>
      </c>
      <c r="N1411" s="4">
        <v>1</v>
      </c>
      <c r="O1411" s="4">
        <v>1</v>
      </c>
      <c r="P1411" s="5">
        <v>45040</v>
      </c>
      <c r="Q1411" s="25">
        <f>VLOOKUP(H1411,'[2]FDC1 zone Hyp1'!$A$2:$Y$43,24,0)</f>
        <v>112.64</v>
      </c>
      <c r="R1411" s="25">
        <f>VLOOKUP(H1411,'[2]FDC2 zone Hyp2'!$A$2:$AA$43,24,0)</f>
        <v>117.29</v>
      </c>
      <c r="S1411" s="25">
        <f>VLOOKUP(H1411,'[2]FDC1 Hyp3 taxeha1'!$A$1:$AA$43,27,0)</f>
        <v>0</v>
      </c>
      <c r="T1411" s="26">
        <f t="shared" si="84"/>
        <v>112.64</v>
      </c>
      <c r="U1411" s="26">
        <f t="shared" si="85"/>
        <v>117.29</v>
      </c>
      <c r="V1411" s="26">
        <f t="shared" si="86"/>
        <v>0</v>
      </c>
    </row>
    <row r="1412" spans="1:22" x14ac:dyDescent="0.35">
      <c r="A1412" s="20">
        <v>521884</v>
      </c>
      <c r="B1412" s="1" t="s">
        <v>1062</v>
      </c>
      <c r="C1412" s="19" t="s">
        <v>1173</v>
      </c>
      <c r="D1412" s="2">
        <v>422.9</v>
      </c>
      <c r="E1412" s="2">
        <v>33.090000000000003</v>
      </c>
      <c r="F1412" s="2">
        <v>0</v>
      </c>
      <c r="G1412" s="2">
        <v>455.99</v>
      </c>
      <c r="H1412" s="19" t="s">
        <v>181</v>
      </c>
      <c r="I1412" s="4">
        <v>2023</v>
      </c>
      <c r="J1412" s="4">
        <v>8</v>
      </c>
      <c r="K1412" s="21">
        <v>8</v>
      </c>
      <c r="L1412" s="1" t="s">
        <v>1608</v>
      </c>
      <c r="M1412" s="19" t="s">
        <v>1609</v>
      </c>
      <c r="N1412" s="4">
        <v>5</v>
      </c>
      <c r="O1412" s="4">
        <v>1</v>
      </c>
      <c r="P1412" s="5">
        <v>45040</v>
      </c>
      <c r="Q1412" s="25">
        <f>VLOOKUP(H1412,'[2]FDC1 zone Hyp1'!$A$2:$Y$43,24,0)</f>
        <v>58.01</v>
      </c>
      <c r="R1412" s="25">
        <f>VLOOKUP(H1412,'[2]FDC2 zone Hyp2'!$A$2:$AA$43,24,0)</f>
        <v>62.43</v>
      </c>
      <c r="S1412" s="25">
        <f>VLOOKUP(H1412,'[2]FDC1 Hyp3 taxeha1'!$A$1:$AA$43,27,0)</f>
        <v>0</v>
      </c>
      <c r="T1412" s="26">
        <f t="shared" si="84"/>
        <v>464.08</v>
      </c>
      <c r="U1412" s="26">
        <f t="shared" si="85"/>
        <v>499.44</v>
      </c>
      <c r="V1412" s="26">
        <f t="shared" si="86"/>
        <v>0</v>
      </c>
    </row>
    <row r="1413" spans="1:22" x14ac:dyDescent="0.35">
      <c r="A1413" s="20">
        <v>521902</v>
      </c>
      <c r="B1413" s="1" t="s">
        <v>1266</v>
      </c>
      <c r="C1413" s="19" t="s">
        <v>530</v>
      </c>
      <c r="D1413" s="2">
        <v>54.15</v>
      </c>
      <c r="E1413" s="2">
        <v>94.84</v>
      </c>
      <c r="F1413" s="2">
        <v>0</v>
      </c>
      <c r="G1413" s="2">
        <v>148.99</v>
      </c>
      <c r="H1413" s="19" t="s">
        <v>492</v>
      </c>
      <c r="I1413" s="4">
        <v>2023</v>
      </c>
      <c r="J1413" s="4">
        <v>6</v>
      </c>
      <c r="K1413" s="21">
        <v>6</v>
      </c>
      <c r="L1413" s="1" t="s">
        <v>1608</v>
      </c>
      <c r="M1413" s="19" t="s">
        <v>1609</v>
      </c>
      <c r="N1413" s="4">
        <v>2</v>
      </c>
      <c r="O1413" s="4">
        <v>1</v>
      </c>
      <c r="P1413" s="5">
        <v>45040</v>
      </c>
      <c r="Q1413" s="25">
        <f>VLOOKUP(H1413,'[2]FDC1 zone Hyp1'!$A$2:$Y$43,24,0)</f>
        <v>96.97</v>
      </c>
      <c r="R1413" s="25">
        <f>VLOOKUP(H1413,'[2]FDC2 zone Hyp2'!$A$2:$AA$43,24,0)</f>
        <v>101.32</v>
      </c>
      <c r="S1413" s="25">
        <f>VLOOKUP(H1413,'[2]FDC1 Hyp3 taxeha1'!$A$1:$AA$43,27,0)</f>
        <v>0</v>
      </c>
      <c r="T1413" s="26">
        <f t="shared" si="84"/>
        <v>581.81999999999994</v>
      </c>
      <c r="U1413" s="26">
        <f t="shared" si="85"/>
        <v>607.91999999999996</v>
      </c>
      <c r="V1413" s="26">
        <f t="shared" si="86"/>
        <v>0</v>
      </c>
    </row>
    <row r="1414" spans="1:22" x14ac:dyDescent="0.35">
      <c r="A1414" s="20">
        <v>521911</v>
      </c>
      <c r="B1414" s="1" t="s">
        <v>1575</v>
      </c>
      <c r="C1414" s="19" t="s">
        <v>981</v>
      </c>
      <c r="D1414" s="2">
        <v>6.03</v>
      </c>
      <c r="E1414" s="2">
        <v>301.26</v>
      </c>
      <c r="F1414" s="2">
        <v>0</v>
      </c>
      <c r="G1414" s="2">
        <v>307.29000000000002</v>
      </c>
      <c r="H1414" s="19" t="s">
        <v>999</v>
      </c>
      <c r="I1414" s="4">
        <v>2023</v>
      </c>
      <c r="J1414" s="4">
        <v>12</v>
      </c>
      <c r="K1414" s="21">
        <v>12</v>
      </c>
      <c r="L1414" s="1" t="s">
        <v>1608</v>
      </c>
      <c r="M1414" s="19" t="s">
        <v>1609</v>
      </c>
      <c r="N1414" s="4">
        <v>10</v>
      </c>
      <c r="O1414" s="4">
        <v>1</v>
      </c>
      <c r="P1414" s="5">
        <v>45040</v>
      </c>
      <c r="Q1414" s="25">
        <f>VLOOKUP(H1414,'[2]FDC1 zone Hyp1'!$A$2:$Y$43,24,0)</f>
        <v>15.58</v>
      </c>
      <c r="R1414" s="25">
        <f>VLOOKUP(H1414,'[2]FDC2 zone Hyp2'!$A$2:$AA$43,24,0)</f>
        <v>20.76</v>
      </c>
      <c r="S1414" s="25">
        <f>VLOOKUP(H1414,'[2]FDC1 Hyp3 taxeha1'!$A$1:$AA$43,27,0)</f>
        <v>0</v>
      </c>
      <c r="T1414" s="26">
        <f t="shared" si="84"/>
        <v>186.96</v>
      </c>
      <c r="U1414" s="26">
        <f t="shared" si="85"/>
        <v>249.12</v>
      </c>
      <c r="V1414" s="26">
        <f t="shared" si="86"/>
        <v>0</v>
      </c>
    </row>
    <row r="1415" spans="1:22" x14ac:dyDescent="0.35">
      <c r="A1415" s="20">
        <v>521916</v>
      </c>
      <c r="B1415" s="1" t="s">
        <v>1580</v>
      </c>
      <c r="C1415" s="19" t="s">
        <v>1005</v>
      </c>
      <c r="D1415" s="2">
        <v>52.17</v>
      </c>
      <c r="E1415" s="2">
        <v>205</v>
      </c>
      <c r="F1415" s="2">
        <v>0</v>
      </c>
      <c r="G1415" s="2">
        <v>257.17</v>
      </c>
      <c r="H1415" s="19" t="s">
        <v>999</v>
      </c>
      <c r="I1415" s="4">
        <v>2023</v>
      </c>
      <c r="J1415" s="4">
        <v>7</v>
      </c>
      <c r="K1415" s="21">
        <v>7</v>
      </c>
      <c r="L1415" s="1" t="s">
        <v>1608</v>
      </c>
      <c r="M1415" s="19" t="s">
        <v>1609</v>
      </c>
      <c r="N1415" s="4">
        <v>7</v>
      </c>
      <c r="O1415" s="4">
        <v>1</v>
      </c>
      <c r="P1415" s="5">
        <v>45040</v>
      </c>
      <c r="Q1415" s="25">
        <f>VLOOKUP(H1415,'[2]FDC1 zone Hyp1'!$A$2:$Y$43,24,0)</f>
        <v>15.58</v>
      </c>
      <c r="R1415" s="25">
        <f>VLOOKUP(H1415,'[2]FDC2 zone Hyp2'!$A$2:$AA$43,24,0)</f>
        <v>20.76</v>
      </c>
      <c r="S1415" s="25">
        <f>VLOOKUP(H1415,'[2]FDC1 Hyp3 taxeha1'!$A$1:$AA$43,27,0)</f>
        <v>0</v>
      </c>
      <c r="T1415" s="26">
        <f t="shared" si="84"/>
        <v>109.06</v>
      </c>
      <c r="U1415" s="26">
        <f t="shared" si="85"/>
        <v>145.32000000000002</v>
      </c>
      <c r="V1415" s="26">
        <f t="shared" si="86"/>
        <v>0</v>
      </c>
    </row>
    <row r="1416" spans="1:22" x14ac:dyDescent="0.35">
      <c r="A1416" s="20">
        <v>521920</v>
      </c>
      <c r="B1416" s="1" t="s">
        <v>1251</v>
      </c>
      <c r="C1416" s="19" t="s">
        <v>1612</v>
      </c>
      <c r="D1416" s="2">
        <v>25.88</v>
      </c>
      <c r="E1416" s="2">
        <v>35.24</v>
      </c>
      <c r="F1416" s="2">
        <v>0</v>
      </c>
      <c r="G1416" s="2">
        <v>61.12</v>
      </c>
      <c r="H1416" s="19" t="s">
        <v>332</v>
      </c>
      <c r="I1416" s="4">
        <v>2023</v>
      </c>
      <c r="J1416" s="4">
        <v>5</v>
      </c>
      <c r="K1416" s="21">
        <v>5</v>
      </c>
      <c r="L1416" s="1" t="s">
        <v>1608</v>
      </c>
      <c r="M1416" s="19" t="s">
        <v>1609</v>
      </c>
      <c r="N1416" s="4">
        <v>5</v>
      </c>
      <c r="O1416" s="4">
        <v>1</v>
      </c>
      <c r="P1416" s="5">
        <v>45040</v>
      </c>
      <c r="Q1416" s="25">
        <f>VLOOKUP(H1416,'[2]FDC1 zone Hyp1'!$A$2:$Y$43,24,0)</f>
        <v>0</v>
      </c>
      <c r="R1416" s="25">
        <f>VLOOKUP(H1416,'[2]FDC2 zone Hyp2'!$A$2:$AA$43,24,0)</f>
        <v>0</v>
      </c>
      <c r="S1416" s="25">
        <f>VLOOKUP(H1416,'[2]FDC1 Hyp3 taxeha1'!$A$1:$AA$43,27,0)</f>
        <v>0</v>
      </c>
      <c r="T1416" s="26">
        <f t="shared" si="84"/>
        <v>0</v>
      </c>
      <c r="U1416" s="26">
        <f t="shared" si="85"/>
        <v>0</v>
      </c>
      <c r="V1416" s="26">
        <f t="shared" si="86"/>
        <v>0</v>
      </c>
    </row>
    <row r="1417" spans="1:22" x14ac:dyDescent="0.35">
      <c r="A1417" s="20">
        <v>521927</v>
      </c>
      <c r="B1417" s="1" t="s">
        <v>746</v>
      </c>
      <c r="C1417" s="19" t="s">
        <v>943</v>
      </c>
      <c r="D1417" s="2">
        <v>3.64</v>
      </c>
      <c r="E1417" s="2">
        <v>36.119999999999997</v>
      </c>
      <c r="F1417" s="2">
        <v>0</v>
      </c>
      <c r="G1417" s="2">
        <v>39.76</v>
      </c>
      <c r="H1417" s="19" t="s">
        <v>930</v>
      </c>
      <c r="I1417" s="4">
        <v>2023</v>
      </c>
      <c r="J1417" s="4">
        <v>2</v>
      </c>
      <c r="K1417" s="21">
        <v>2</v>
      </c>
      <c r="L1417" s="1" t="s">
        <v>1608</v>
      </c>
      <c r="M1417" s="19" t="s">
        <v>1609</v>
      </c>
      <c r="O1417" s="4">
        <v>1</v>
      </c>
      <c r="P1417" s="5">
        <v>45040</v>
      </c>
      <c r="Q1417" s="25">
        <f>VLOOKUP(H1417,'[2]FDC1 zone Hyp1'!$A$2:$Y$43,24,0)</f>
        <v>112.64</v>
      </c>
      <c r="R1417" s="25">
        <f>VLOOKUP(H1417,'[2]FDC2 zone Hyp2'!$A$2:$AA$43,24,0)</f>
        <v>117.29</v>
      </c>
      <c r="S1417" s="25">
        <f>VLOOKUP(H1417,'[2]FDC1 Hyp3 taxeha1'!$A$1:$AA$43,27,0)</f>
        <v>0</v>
      </c>
      <c r="T1417" s="26">
        <f t="shared" si="84"/>
        <v>225.28</v>
      </c>
      <c r="U1417" s="26">
        <f t="shared" si="85"/>
        <v>234.58</v>
      </c>
      <c r="V1417" s="26">
        <f t="shared" si="86"/>
        <v>0</v>
      </c>
    </row>
    <row r="1418" spans="1:22" x14ac:dyDescent="0.35">
      <c r="A1418" s="20">
        <v>521935</v>
      </c>
      <c r="B1418" s="1" t="s">
        <v>1064</v>
      </c>
      <c r="C1418" s="19" t="s">
        <v>210</v>
      </c>
      <c r="D1418" s="2">
        <v>127.13</v>
      </c>
      <c r="E1418" s="2">
        <v>21.73</v>
      </c>
      <c r="F1418" s="2">
        <v>0</v>
      </c>
      <c r="G1418" s="2">
        <v>148.86000000000001</v>
      </c>
      <c r="H1418" s="19" t="s">
        <v>181</v>
      </c>
      <c r="I1418" s="4">
        <v>2023</v>
      </c>
      <c r="J1418" s="4">
        <v>3</v>
      </c>
      <c r="K1418" s="21">
        <v>3</v>
      </c>
      <c r="L1418" s="1" t="s">
        <v>1608</v>
      </c>
      <c r="M1418" s="19" t="s">
        <v>1609</v>
      </c>
      <c r="N1418" s="4">
        <v>2</v>
      </c>
      <c r="O1418" s="4">
        <v>1</v>
      </c>
      <c r="P1418" s="5">
        <v>45040</v>
      </c>
      <c r="Q1418" s="25">
        <f>VLOOKUP(H1418,'[2]FDC1 zone Hyp1'!$A$2:$Y$43,24,0)</f>
        <v>58.01</v>
      </c>
      <c r="R1418" s="25">
        <f>VLOOKUP(H1418,'[2]FDC2 zone Hyp2'!$A$2:$AA$43,24,0)</f>
        <v>62.43</v>
      </c>
      <c r="S1418" s="25">
        <f>VLOOKUP(H1418,'[2]FDC1 Hyp3 taxeha1'!$A$1:$AA$43,27,0)</f>
        <v>0</v>
      </c>
      <c r="T1418" s="26">
        <f t="shared" si="84"/>
        <v>174.03</v>
      </c>
      <c r="U1418" s="26">
        <f t="shared" si="85"/>
        <v>187.29</v>
      </c>
      <c r="V1418" s="26">
        <f t="shared" si="86"/>
        <v>0</v>
      </c>
    </row>
    <row r="1419" spans="1:22" x14ac:dyDescent="0.35">
      <c r="A1419" s="20">
        <v>521957</v>
      </c>
      <c r="B1419" s="1" t="s">
        <v>1553</v>
      </c>
      <c r="C1419" s="19" t="s">
        <v>1030</v>
      </c>
      <c r="D1419" s="2">
        <v>0</v>
      </c>
      <c r="E1419" s="2">
        <v>121</v>
      </c>
      <c r="F1419" s="2">
        <v>0</v>
      </c>
      <c r="G1419" s="2">
        <v>121</v>
      </c>
      <c r="H1419" s="19" t="s">
        <v>999</v>
      </c>
      <c r="I1419" s="4">
        <v>2023</v>
      </c>
      <c r="J1419" s="4">
        <v>10</v>
      </c>
      <c r="K1419" s="21">
        <v>10</v>
      </c>
      <c r="L1419" s="1" t="s">
        <v>1608</v>
      </c>
      <c r="M1419" s="19" t="s">
        <v>1609</v>
      </c>
      <c r="N1419" s="4">
        <v>7</v>
      </c>
      <c r="O1419" s="4">
        <v>1</v>
      </c>
      <c r="P1419" s="5">
        <v>45040</v>
      </c>
      <c r="Q1419" s="25">
        <f>VLOOKUP(H1419,'[2]FDC1 zone Hyp1'!$A$2:$Y$43,24,0)</f>
        <v>15.58</v>
      </c>
      <c r="R1419" s="25">
        <f>VLOOKUP(H1419,'[2]FDC2 zone Hyp2'!$A$2:$AA$43,24,0)</f>
        <v>20.76</v>
      </c>
      <c r="S1419" s="25">
        <f>VLOOKUP(H1419,'[2]FDC1 Hyp3 taxeha1'!$A$1:$AA$43,27,0)</f>
        <v>0</v>
      </c>
      <c r="T1419" s="26">
        <f t="shared" si="84"/>
        <v>155.80000000000001</v>
      </c>
      <c r="U1419" s="26">
        <f t="shared" si="85"/>
        <v>207.60000000000002</v>
      </c>
      <c r="V1419" s="26">
        <f t="shared" si="86"/>
        <v>0</v>
      </c>
    </row>
    <row r="1420" spans="1:22" x14ac:dyDescent="0.35">
      <c r="A1420" s="20">
        <v>521961</v>
      </c>
      <c r="B1420" s="1" t="s">
        <v>1567</v>
      </c>
      <c r="C1420" s="19" t="s">
        <v>977</v>
      </c>
      <c r="D1420" s="2">
        <v>176.76</v>
      </c>
      <c r="E1420" s="2">
        <v>52.7</v>
      </c>
      <c r="F1420" s="2">
        <v>0</v>
      </c>
      <c r="G1420" s="2">
        <v>229.46</v>
      </c>
      <c r="H1420" s="19" t="s">
        <v>930</v>
      </c>
      <c r="I1420" s="4">
        <v>2023</v>
      </c>
      <c r="J1420" s="4">
        <v>4</v>
      </c>
      <c r="K1420" s="21">
        <v>4</v>
      </c>
      <c r="L1420" s="1" t="s">
        <v>1608</v>
      </c>
      <c r="M1420" s="19" t="s">
        <v>1609</v>
      </c>
      <c r="N1420" s="4">
        <v>3</v>
      </c>
      <c r="O1420" s="4">
        <v>1</v>
      </c>
      <c r="P1420" s="5">
        <v>45040</v>
      </c>
      <c r="Q1420" s="25">
        <f>VLOOKUP(H1420,'[2]FDC1 zone Hyp1'!$A$2:$Y$43,24,0)</f>
        <v>112.64</v>
      </c>
      <c r="R1420" s="25">
        <f>VLOOKUP(H1420,'[2]FDC2 zone Hyp2'!$A$2:$AA$43,24,0)</f>
        <v>117.29</v>
      </c>
      <c r="S1420" s="25">
        <f>VLOOKUP(H1420,'[2]FDC1 Hyp3 taxeha1'!$A$1:$AA$43,27,0)</f>
        <v>0</v>
      </c>
      <c r="T1420" s="26">
        <f t="shared" si="84"/>
        <v>450.56</v>
      </c>
      <c r="U1420" s="26">
        <f t="shared" si="85"/>
        <v>469.16</v>
      </c>
      <c r="V1420" s="26">
        <f t="shared" si="86"/>
        <v>0</v>
      </c>
    </row>
    <row r="1421" spans="1:22" x14ac:dyDescent="0.35">
      <c r="A1421" s="20">
        <v>521965</v>
      </c>
      <c r="B1421" s="1" t="s">
        <v>1584</v>
      </c>
      <c r="C1421" s="19" t="s">
        <v>1005</v>
      </c>
      <c r="D1421" s="2">
        <v>0</v>
      </c>
      <c r="E1421" s="2">
        <v>34.590000000000003</v>
      </c>
      <c r="F1421" s="2">
        <v>0</v>
      </c>
      <c r="G1421" s="2">
        <v>34.590000000000003</v>
      </c>
      <c r="H1421" s="19" t="s">
        <v>999</v>
      </c>
      <c r="I1421" s="4">
        <v>2023</v>
      </c>
      <c r="J1421" s="4">
        <v>1</v>
      </c>
      <c r="K1421" s="21">
        <v>1</v>
      </c>
      <c r="L1421" s="1" t="s">
        <v>1608</v>
      </c>
      <c r="M1421" s="19" t="s">
        <v>1609</v>
      </c>
      <c r="N1421" s="4">
        <v>1</v>
      </c>
      <c r="O1421" s="4">
        <v>1</v>
      </c>
      <c r="P1421" s="5">
        <v>45040</v>
      </c>
      <c r="Q1421" s="25">
        <f>VLOOKUP(H1421,'[2]FDC1 zone Hyp1'!$A$2:$Y$43,24,0)</f>
        <v>15.58</v>
      </c>
      <c r="R1421" s="25">
        <f>VLOOKUP(H1421,'[2]FDC2 zone Hyp2'!$A$2:$AA$43,24,0)</f>
        <v>20.76</v>
      </c>
      <c r="S1421" s="25">
        <f>VLOOKUP(H1421,'[2]FDC1 Hyp3 taxeha1'!$A$1:$AA$43,27,0)</f>
        <v>0</v>
      </c>
      <c r="T1421" s="26">
        <f t="shared" si="84"/>
        <v>15.58</v>
      </c>
      <c r="U1421" s="26">
        <f t="shared" si="85"/>
        <v>20.76</v>
      </c>
      <c r="V1421" s="26">
        <f t="shared" si="86"/>
        <v>0</v>
      </c>
    </row>
    <row r="1422" spans="1:22" x14ac:dyDescent="0.35">
      <c r="A1422" s="20">
        <v>521967</v>
      </c>
      <c r="B1422" s="1" t="s">
        <v>1553</v>
      </c>
      <c r="C1422" s="19" t="s">
        <v>979</v>
      </c>
      <c r="D1422" s="2">
        <v>302.89</v>
      </c>
      <c r="E1422" s="2">
        <v>91.13</v>
      </c>
      <c r="F1422" s="2">
        <v>0</v>
      </c>
      <c r="G1422" s="2">
        <v>394.02</v>
      </c>
      <c r="H1422" s="19" t="s">
        <v>930</v>
      </c>
      <c r="I1422" s="4">
        <v>2023</v>
      </c>
      <c r="J1422" s="4">
        <v>6</v>
      </c>
      <c r="K1422" s="21">
        <v>6</v>
      </c>
      <c r="L1422" s="1" t="s">
        <v>1608</v>
      </c>
      <c r="M1422" s="19" t="s">
        <v>1609</v>
      </c>
      <c r="N1422" s="4">
        <v>2</v>
      </c>
      <c r="O1422" s="4">
        <v>1</v>
      </c>
      <c r="P1422" s="5">
        <v>45040</v>
      </c>
      <c r="Q1422" s="25">
        <f>VLOOKUP(H1422,'[2]FDC1 zone Hyp1'!$A$2:$Y$43,24,0)</f>
        <v>112.64</v>
      </c>
      <c r="R1422" s="25">
        <f>VLOOKUP(H1422,'[2]FDC2 zone Hyp2'!$A$2:$AA$43,24,0)</f>
        <v>117.29</v>
      </c>
      <c r="S1422" s="25">
        <f>VLOOKUP(H1422,'[2]FDC1 Hyp3 taxeha1'!$A$1:$AA$43,27,0)</f>
        <v>0</v>
      </c>
      <c r="T1422" s="26">
        <f t="shared" si="84"/>
        <v>675.84</v>
      </c>
      <c r="U1422" s="26">
        <f t="shared" si="85"/>
        <v>703.74</v>
      </c>
      <c r="V1422" s="26">
        <f t="shared" si="86"/>
        <v>0</v>
      </c>
    </row>
    <row r="1423" spans="1:22" x14ac:dyDescent="0.35">
      <c r="A1423" s="20">
        <v>521968</v>
      </c>
      <c r="B1423" s="1" t="s">
        <v>1568</v>
      </c>
      <c r="C1423" s="19" t="s">
        <v>977</v>
      </c>
      <c r="D1423" s="2">
        <v>188.31</v>
      </c>
      <c r="E1423" s="2">
        <v>52.85</v>
      </c>
      <c r="F1423" s="2">
        <v>0</v>
      </c>
      <c r="G1423" s="2">
        <v>241.16</v>
      </c>
      <c r="H1423" s="19" t="s">
        <v>930</v>
      </c>
      <c r="I1423" s="4">
        <v>2023</v>
      </c>
      <c r="J1423" s="4">
        <v>3</v>
      </c>
      <c r="K1423" s="21">
        <v>3</v>
      </c>
      <c r="L1423" s="1" t="s">
        <v>1608</v>
      </c>
      <c r="M1423" s="19" t="s">
        <v>1609</v>
      </c>
      <c r="N1423" s="4">
        <v>2</v>
      </c>
      <c r="O1423" s="4">
        <v>1</v>
      </c>
      <c r="P1423" s="5">
        <v>45040</v>
      </c>
      <c r="Q1423" s="25">
        <f>VLOOKUP(H1423,'[2]FDC1 zone Hyp1'!$A$2:$Y$43,24,0)</f>
        <v>112.64</v>
      </c>
      <c r="R1423" s="25">
        <f>VLOOKUP(H1423,'[2]FDC2 zone Hyp2'!$A$2:$AA$43,24,0)</f>
        <v>117.29</v>
      </c>
      <c r="S1423" s="25">
        <f>VLOOKUP(H1423,'[2]FDC1 Hyp3 taxeha1'!$A$1:$AA$43,27,0)</f>
        <v>0</v>
      </c>
      <c r="T1423" s="26">
        <f t="shared" si="84"/>
        <v>337.92</v>
      </c>
      <c r="U1423" s="26">
        <f t="shared" si="85"/>
        <v>351.87</v>
      </c>
      <c r="V1423" s="26">
        <f t="shared" si="86"/>
        <v>0</v>
      </c>
    </row>
    <row r="1424" spans="1:22" x14ac:dyDescent="0.35">
      <c r="A1424" s="20">
        <v>521972</v>
      </c>
      <c r="B1424" s="1" t="s">
        <v>1367</v>
      </c>
      <c r="C1424" s="19" t="s">
        <v>545</v>
      </c>
      <c r="D1424" s="2">
        <v>19.329999999999998</v>
      </c>
      <c r="E1424" s="2">
        <v>8.4499999999999993</v>
      </c>
      <c r="F1424" s="2">
        <v>0</v>
      </c>
      <c r="G1424" s="2">
        <v>27.78</v>
      </c>
      <c r="H1424" s="19" t="s">
        <v>88</v>
      </c>
      <c r="I1424" s="4">
        <v>2023</v>
      </c>
      <c r="J1424" s="4">
        <v>1</v>
      </c>
      <c r="K1424" s="21">
        <v>1</v>
      </c>
      <c r="L1424" s="1" t="s">
        <v>1608</v>
      </c>
      <c r="M1424" s="19" t="s">
        <v>1609</v>
      </c>
      <c r="O1424" s="4">
        <v>1</v>
      </c>
      <c r="P1424" s="5">
        <v>45040</v>
      </c>
      <c r="Q1424" s="25">
        <f>VLOOKUP(H1424,'[2]FDC1 zone Hyp1'!$A$2:$Y$43,24,0)</f>
        <v>48.63</v>
      </c>
      <c r="R1424" s="25">
        <f>VLOOKUP(H1424,'[2]FDC2 zone Hyp2'!$A$2:$AA$43,24,0)</f>
        <v>53.52</v>
      </c>
      <c r="S1424" s="25">
        <f>VLOOKUP(H1424,'[2]FDC1 Hyp3 taxeha1'!$A$1:$AA$43,27,0)</f>
        <v>0</v>
      </c>
      <c r="T1424" s="26">
        <f t="shared" si="84"/>
        <v>48.63</v>
      </c>
      <c r="U1424" s="26">
        <f t="shared" si="85"/>
        <v>53.52</v>
      </c>
      <c r="V1424" s="26">
        <f t="shared" si="86"/>
        <v>0</v>
      </c>
    </row>
    <row r="1425" spans="1:22" x14ac:dyDescent="0.35">
      <c r="A1425" s="20">
        <v>521981</v>
      </c>
      <c r="B1425" s="1" t="s">
        <v>1573</v>
      </c>
      <c r="C1425" s="19" t="s">
        <v>991</v>
      </c>
      <c r="D1425" s="2">
        <v>385.31</v>
      </c>
      <c r="E1425" s="2">
        <v>105.98</v>
      </c>
      <c r="F1425" s="2">
        <v>0</v>
      </c>
      <c r="G1425" s="2">
        <v>491.29</v>
      </c>
      <c r="H1425" s="19" t="s">
        <v>980</v>
      </c>
      <c r="I1425" s="4">
        <v>2023</v>
      </c>
      <c r="J1425" s="4">
        <v>8</v>
      </c>
      <c r="K1425" s="21">
        <v>8</v>
      </c>
      <c r="L1425" s="1" t="s">
        <v>1608</v>
      </c>
      <c r="M1425" s="19" t="s">
        <v>1609</v>
      </c>
      <c r="N1425" s="4">
        <v>4</v>
      </c>
      <c r="O1425" s="4">
        <v>1</v>
      </c>
      <c r="P1425" s="5">
        <v>45040</v>
      </c>
      <c r="Q1425" s="25">
        <f>VLOOKUP(H1425,'[2]FDC1 zone Hyp1'!$A$2:$Y$43,24,0)</f>
        <v>0</v>
      </c>
      <c r="R1425" s="25">
        <f>VLOOKUP(H1425,'[2]FDC2 zone Hyp2'!$A$2:$AA$43,24,0)</f>
        <v>0</v>
      </c>
      <c r="S1425" s="25">
        <f>VLOOKUP(H1425,'[2]FDC1 Hyp3 taxeha1'!$A$1:$AA$43,27,0)</f>
        <v>0</v>
      </c>
      <c r="T1425" s="26">
        <f t="shared" si="84"/>
        <v>0</v>
      </c>
      <c r="U1425" s="26">
        <f t="shared" si="85"/>
        <v>0</v>
      </c>
      <c r="V1425" s="26">
        <f t="shared" si="86"/>
        <v>0</v>
      </c>
    </row>
    <row r="1426" spans="1:22" x14ac:dyDescent="0.35">
      <c r="A1426" s="20">
        <v>521989</v>
      </c>
      <c r="B1426" s="1" t="s">
        <v>1540</v>
      </c>
      <c r="C1426" s="19" t="s">
        <v>941</v>
      </c>
      <c r="D1426" s="2">
        <v>133.27000000000001</v>
      </c>
      <c r="E1426" s="2">
        <v>45.08</v>
      </c>
      <c r="F1426" s="2">
        <v>0</v>
      </c>
      <c r="G1426" s="2">
        <v>178.35</v>
      </c>
      <c r="H1426" s="19" t="s">
        <v>930</v>
      </c>
      <c r="I1426" s="4">
        <v>2023</v>
      </c>
      <c r="J1426" s="4">
        <v>5</v>
      </c>
      <c r="K1426" s="21">
        <v>5</v>
      </c>
      <c r="L1426" s="1" t="s">
        <v>1608</v>
      </c>
      <c r="M1426" s="19" t="s">
        <v>1609</v>
      </c>
      <c r="N1426" s="4">
        <v>5</v>
      </c>
      <c r="O1426" s="4">
        <v>1</v>
      </c>
      <c r="P1426" s="5">
        <v>45040</v>
      </c>
      <c r="Q1426" s="25">
        <f>VLOOKUP(H1426,'[2]FDC1 zone Hyp1'!$A$2:$Y$43,24,0)</f>
        <v>112.64</v>
      </c>
      <c r="R1426" s="25">
        <f>VLOOKUP(H1426,'[2]FDC2 zone Hyp2'!$A$2:$AA$43,24,0)</f>
        <v>117.29</v>
      </c>
      <c r="S1426" s="25">
        <f>VLOOKUP(H1426,'[2]FDC1 Hyp3 taxeha1'!$A$1:$AA$43,27,0)</f>
        <v>0</v>
      </c>
      <c r="T1426" s="26">
        <f t="shared" si="84"/>
        <v>563.20000000000005</v>
      </c>
      <c r="U1426" s="26">
        <f t="shared" si="85"/>
        <v>586.45000000000005</v>
      </c>
      <c r="V1426" s="26">
        <f t="shared" si="86"/>
        <v>0</v>
      </c>
    </row>
    <row r="1427" spans="1:22" x14ac:dyDescent="0.35">
      <c r="A1427" s="20">
        <v>521994</v>
      </c>
      <c r="B1427" s="1" t="s">
        <v>1546</v>
      </c>
      <c r="C1427" s="19" t="s">
        <v>941</v>
      </c>
      <c r="D1427" s="2">
        <v>0</v>
      </c>
      <c r="E1427" s="2">
        <v>53.1</v>
      </c>
      <c r="F1427" s="2">
        <v>0</v>
      </c>
      <c r="G1427" s="2">
        <v>53.1</v>
      </c>
      <c r="H1427" s="19" t="s">
        <v>930</v>
      </c>
      <c r="I1427" s="4">
        <v>2023</v>
      </c>
      <c r="J1427" s="4">
        <v>6</v>
      </c>
      <c r="K1427" s="21">
        <v>6</v>
      </c>
      <c r="L1427" s="1" t="s">
        <v>1608</v>
      </c>
      <c r="M1427" s="19" t="s">
        <v>1609</v>
      </c>
      <c r="N1427" s="4">
        <v>6</v>
      </c>
      <c r="O1427" s="4">
        <v>1</v>
      </c>
      <c r="P1427" s="5">
        <v>45040</v>
      </c>
      <c r="Q1427" s="25">
        <f>VLOOKUP(H1427,'[2]FDC1 zone Hyp1'!$A$2:$Y$43,24,0)</f>
        <v>112.64</v>
      </c>
      <c r="R1427" s="25">
        <f>VLOOKUP(H1427,'[2]FDC2 zone Hyp2'!$A$2:$AA$43,24,0)</f>
        <v>117.29</v>
      </c>
      <c r="S1427" s="25">
        <f>VLOOKUP(H1427,'[2]FDC1 Hyp3 taxeha1'!$A$1:$AA$43,27,0)</f>
        <v>0</v>
      </c>
      <c r="T1427" s="26">
        <f t="shared" ref="T1427:T1490" si="87">$K1427*Q1427</f>
        <v>675.84</v>
      </c>
      <c r="U1427" s="26">
        <f t="shared" ref="U1427:U1490" si="88">$K1427*R1427</f>
        <v>703.74</v>
      </c>
      <c r="V1427" s="26">
        <f t="shared" ref="V1427:V1490" si="89">$K1427*S1427</f>
        <v>0</v>
      </c>
    </row>
    <row r="1428" spans="1:22" x14ac:dyDescent="0.35">
      <c r="A1428" s="20">
        <v>522000</v>
      </c>
      <c r="B1428" s="1" t="s">
        <v>1546</v>
      </c>
      <c r="C1428" s="19" t="s">
        <v>939</v>
      </c>
      <c r="D1428" s="2">
        <v>119.61</v>
      </c>
      <c r="E1428" s="2">
        <v>70.14</v>
      </c>
      <c r="F1428" s="2">
        <v>0</v>
      </c>
      <c r="G1428" s="2">
        <v>189.75</v>
      </c>
      <c r="H1428" s="19" t="s">
        <v>930</v>
      </c>
      <c r="I1428" s="4">
        <v>2023</v>
      </c>
      <c r="J1428" s="4">
        <v>6</v>
      </c>
      <c r="K1428" s="21">
        <v>6</v>
      </c>
      <c r="L1428" s="1" t="s">
        <v>1608</v>
      </c>
      <c r="M1428" s="19" t="s">
        <v>1609</v>
      </c>
      <c r="N1428" s="4">
        <v>3</v>
      </c>
      <c r="O1428" s="4">
        <v>1</v>
      </c>
      <c r="P1428" s="5">
        <v>45040</v>
      </c>
      <c r="Q1428" s="25">
        <f>VLOOKUP(H1428,'[2]FDC1 zone Hyp1'!$A$2:$Y$43,24,0)</f>
        <v>112.64</v>
      </c>
      <c r="R1428" s="25">
        <f>VLOOKUP(H1428,'[2]FDC2 zone Hyp2'!$A$2:$AA$43,24,0)</f>
        <v>117.29</v>
      </c>
      <c r="S1428" s="25">
        <f>VLOOKUP(H1428,'[2]FDC1 Hyp3 taxeha1'!$A$1:$AA$43,27,0)</f>
        <v>0</v>
      </c>
      <c r="T1428" s="26">
        <f t="shared" si="87"/>
        <v>675.84</v>
      </c>
      <c r="U1428" s="26">
        <f t="shared" si="88"/>
        <v>703.74</v>
      </c>
      <c r="V1428" s="26">
        <f t="shared" si="89"/>
        <v>0</v>
      </c>
    </row>
    <row r="1429" spans="1:22" x14ac:dyDescent="0.35">
      <c r="A1429" s="20">
        <v>522023</v>
      </c>
      <c r="B1429" s="1" t="s">
        <v>746</v>
      </c>
      <c r="C1429" s="19" t="s">
        <v>954</v>
      </c>
      <c r="D1429" s="2">
        <v>233.25</v>
      </c>
      <c r="E1429" s="2">
        <v>148.63</v>
      </c>
      <c r="F1429" s="2">
        <v>0</v>
      </c>
      <c r="G1429" s="2">
        <v>381.88</v>
      </c>
      <c r="H1429" s="19" t="s">
        <v>930</v>
      </c>
      <c r="I1429" s="4">
        <v>2023</v>
      </c>
      <c r="J1429" s="4">
        <v>3</v>
      </c>
      <c r="K1429" s="21">
        <v>3</v>
      </c>
      <c r="L1429" s="1" t="s">
        <v>1608</v>
      </c>
      <c r="M1429" s="19" t="s">
        <v>1609</v>
      </c>
      <c r="N1429" s="4">
        <v>3</v>
      </c>
      <c r="O1429" s="4">
        <v>1</v>
      </c>
      <c r="P1429" s="5">
        <v>45040</v>
      </c>
      <c r="Q1429" s="25">
        <f>VLOOKUP(H1429,'[2]FDC1 zone Hyp1'!$A$2:$Y$43,24,0)</f>
        <v>112.64</v>
      </c>
      <c r="R1429" s="25">
        <f>VLOOKUP(H1429,'[2]FDC2 zone Hyp2'!$A$2:$AA$43,24,0)</f>
        <v>117.29</v>
      </c>
      <c r="S1429" s="25">
        <f>VLOOKUP(H1429,'[2]FDC1 Hyp3 taxeha1'!$A$1:$AA$43,27,0)</f>
        <v>0</v>
      </c>
      <c r="T1429" s="26">
        <f t="shared" si="87"/>
        <v>337.92</v>
      </c>
      <c r="U1429" s="26">
        <f t="shared" si="88"/>
        <v>351.87</v>
      </c>
      <c r="V1429" s="26">
        <f t="shared" si="89"/>
        <v>0</v>
      </c>
    </row>
    <row r="1430" spans="1:22" x14ac:dyDescent="0.35">
      <c r="A1430" s="20">
        <v>522051</v>
      </c>
      <c r="B1430" s="1" t="s">
        <v>1423</v>
      </c>
      <c r="C1430" s="19" t="s">
        <v>519</v>
      </c>
      <c r="D1430" s="2">
        <v>68.56</v>
      </c>
      <c r="E1430" s="2">
        <v>151.1</v>
      </c>
      <c r="F1430" s="2">
        <v>0</v>
      </c>
      <c r="G1430" s="2">
        <v>219.66</v>
      </c>
      <c r="H1430" s="19" t="s">
        <v>629</v>
      </c>
      <c r="I1430" s="4">
        <v>2023</v>
      </c>
      <c r="J1430" s="4">
        <v>10</v>
      </c>
      <c r="K1430" s="21">
        <v>10</v>
      </c>
      <c r="L1430" s="1" t="s">
        <v>1608</v>
      </c>
      <c r="M1430" s="19" t="s">
        <v>1609</v>
      </c>
      <c r="N1430" s="4">
        <v>8</v>
      </c>
      <c r="O1430" s="4">
        <v>1</v>
      </c>
      <c r="P1430" s="5">
        <v>45040</v>
      </c>
      <c r="Q1430" s="25">
        <f>VLOOKUP(H1430,'[2]FDC1 zone Hyp1'!$A$2:$Y$43,24,0)</f>
        <v>227.27</v>
      </c>
      <c r="R1430" s="25">
        <f>VLOOKUP(H1430,'[2]FDC2 zone Hyp2'!$A$2:$AA$43,24,0)</f>
        <v>231.44</v>
      </c>
      <c r="S1430" s="25">
        <f>VLOOKUP(H1430,'[2]FDC1 Hyp3 taxeha1'!$A$1:$AA$43,27,0)</f>
        <v>0</v>
      </c>
      <c r="T1430" s="26">
        <f t="shared" si="87"/>
        <v>2272.7000000000003</v>
      </c>
      <c r="U1430" s="26">
        <f t="shared" si="88"/>
        <v>2314.4</v>
      </c>
      <c r="V1430" s="26">
        <f t="shared" si="89"/>
        <v>0</v>
      </c>
    </row>
    <row r="1431" spans="1:22" x14ac:dyDescent="0.35">
      <c r="A1431" s="20">
        <v>522052</v>
      </c>
      <c r="B1431" s="1" t="s">
        <v>1423</v>
      </c>
      <c r="C1431" s="19" t="s">
        <v>640</v>
      </c>
      <c r="D1431" s="2">
        <v>332.85</v>
      </c>
      <c r="E1431" s="2">
        <v>139.54</v>
      </c>
      <c r="F1431" s="2">
        <v>0</v>
      </c>
      <c r="G1431" s="2">
        <v>472.39</v>
      </c>
      <c r="H1431" s="19" t="s">
        <v>629</v>
      </c>
      <c r="I1431" s="4">
        <v>2023</v>
      </c>
      <c r="J1431" s="4">
        <v>4</v>
      </c>
      <c r="K1431" s="21">
        <v>4</v>
      </c>
      <c r="L1431" s="1" t="s">
        <v>1608</v>
      </c>
      <c r="M1431" s="19" t="s">
        <v>1609</v>
      </c>
      <c r="N1431" s="4">
        <v>1</v>
      </c>
      <c r="O1431" s="4">
        <v>1</v>
      </c>
      <c r="P1431" s="5">
        <v>45040</v>
      </c>
      <c r="Q1431" s="25">
        <f>VLOOKUP(H1431,'[2]FDC1 zone Hyp1'!$A$2:$Y$43,24,0)</f>
        <v>227.27</v>
      </c>
      <c r="R1431" s="25">
        <f>VLOOKUP(H1431,'[2]FDC2 zone Hyp2'!$A$2:$AA$43,24,0)</f>
        <v>231.44</v>
      </c>
      <c r="S1431" s="25">
        <f>VLOOKUP(H1431,'[2]FDC1 Hyp3 taxeha1'!$A$1:$AA$43,27,0)</f>
        <v>0</v>
      </c>
      <c r="T1431" s="26">
        <f t="shared" si="87"/>
        <v>909.08</v>
      </c>
      <c r="U1431" s="26">
        <f t="shared" si="88"/>
        <v>925.76</v>
      </c>
      <c r="V1431" s="26">
        <f t="shared" si="89"/>
        <v>0</v>
      </c>
    </row>
    <row r="1432" spans="1:22" x14ac:dyDescent="0.35">
      <c r="A1432" s="20">
        <v>522056</v>
      </c>
      <c r="B1432" s="1" t="s">
        <v>1515</v>
      </c>
      <c r="C1432" s="19" t="s">
        <v>1626</v>
      </c>
      <c r="D1432" s="2">
        <v>0</v>
      </c>
      <c r="E1432" s="2">
        <v>13.77</v>
      </c>
      <c r="F1432" s="2">
        <v>0</v>
      </c>
      <c r="G1432" s="2">
        <v>13.77</v>
      </c>
      <c r="H1432" s="19" t="s">
        <v>853</v>
      </c>
      <c r="I1432" s="4">
        <v>2023</v>
      </c>
      <c r="J1432" s="4">
        <v>2</v>
      </c>
      <c r="K1432" s="21">
        <v>2</v>
      </c>
      <c r="L1432" s="1" t="s">
        <v>1608</v>
      </c>
      <c r="M1432" s="19" t="s">
        <v>1609</v>
      </c>
      <c r="O1432" s="4">
        <v>1</v>
      </c>
      <c r="P1432" s="5">
        <v>45040</v>
      </c>
      <c r="Q1432" s="25">
        <f>VLOOKUP(H1432,'[2]FDC1 zone Hyp1'!$A$2:$Y$43,24,0)</f>
        <v>0</v>
      </c>
      <c r="R1432" s="25">
        <f>VLOOKUP(H1432,'[2]FDC2 zone Hyp2'!$A$2:$AA$43,24,0)</f>
        <v>0</v>
      </c>
      <c r="S1432" s="25">
        <f>VLOOKUP(H1432,'[2]FDC1 Hyp3 taxeha1'!$A$1:$AA$43,27,0)</f>
        <v>0</v>
      </c>
      <c r="T1432" s="26">
        <f t="shared" si="87"/>
        <v>0</v>
      </c>
      <c r="U1432" s="26">
        <f t="shared" si="88"/>
        <v>0</v>
      </c>
      <c r="V1432" s="26">
        <f t="shared" si="89"/>
        <v>0</v>
      </c>
    </row>
    <row r="1433" spans="1:22" x14ac:dyDescent="0.35">
      <c r="A1433" s="20">
        <v>522060</v>
      </c>
      <c r="B1433" s="1" t="s">
        <v>1263</v>
      </c>
      <c r="C1433" s="19" t="s">
        <v>336</v>
      </c>
      <c r="D1433" s="2">
        <v>122.66</v>
      </c>
      <c r="E1433" s="2">
        <v>54.31</v>
      </c>
      <c r="F1433" s="2">
        <v>0</v>
      </c>
      <c r="G1433" s="2">
        <v>176.97</v>
      </c>
      <c r="H1433" s="19" t="s">
        <v>629</v>
      </c>
      <c r="I1433" s="4">
        <v>2023</v>
      </c>
      <c r="J1433" s="4">
        <v>1</v>
      </c>
      <c r="K1433" s="21">
        <v>1</v>
      </c>
      <c r="L1433" s="1" t="s">
        <v>1608</v>
      </c>
      <c r="M1433" s="19" t="s">
        <v>1609</v>
      </c>
      <c r="O1433" s="4">
        <v>1</v>
      </c>
      <c r="P1433" s="5">
        <v>45040</v>
      </c>
      <c r="Q1433" s="25">
        <f>VLOOKUP(H1433,'[2]FDC1 zone Hyp1'!$A$2:$Y$43,24,0)</f>
        <v>227.27</v>
      </c>
      <c r="R1433" s="25">
        <f>VLOOKUP(H1433,'[2]FDC2 zone Hyp2'!$A$2:$AA$43,24,0)</f>
        <v>231.44</v>
      </c>
      <c r="S1433" s="25">
        <f>VLOOKUP(H1433,'[2]FDC1 Hyp3 taxeha1'!$A$1:$AA$43,27,0)</f>
        <v>0</v>
      </c>
      <c r="T1433" s="26">
        <f t="shared" si="87"/>
        <v>227.27</v>
      </c>
      <c r="U1433" s="26">
        <f t="shared" si="88"/>
        <v>231.44</v>
      </c>
      <c r="V1433" s="26">
        <f t="shared" si="89"/>
        <v>0</v>
      </c>
    </row>
    <row r="1434" spans="1:22" x14ac:dyDescent="0.35">
      <c r="A1434" s="20">
        <v>522073</v>
      </c>
      <c r="B1434" s="1" t="s">
        <v>1563</v>
      </c>
      <c r="C1434" s="19" t="s">
        <v>429</v>
      </c>
      <c r="D1434" s="2">
        <v>242.63</v>
      </c>
      <c r="E1434" s="2">
        <v>535.9</v>
      </c>
      <c r="F1434" s="2">
        <v>0</v>
      </c>
      <c r="G1434" s="2">
        <v>778.53</v>
      </c>
      <c r="H1434" s="19" t="s">
        <v>999</v>
      </c>
      <c r="I1434" s="4">
        <v>2023</v>
      </c>
      <c r="J1434" s="4">
        <v>8</v>
      </c>
      <c r="K1434" s="21">
        <v>8</v>
      </c>
      <c r="L1434" s="1" t="s">
        <v>1608</v>
      </c>
      <c r="M1434" s="19" t="s">
        <v>1609</v>
      </c>
      <c r="N1434" s="4">
        <v>6</v>
      </c>
      <c r="O1434" s="4">
        <v>1</v>
      </c>
      <c r="P1434" s="5">
        <v>45040</v>
      </c>
      <c r="Q1434" s="25">
        <f>VLOOKUP(H1434,'[2]FDC1 zone Hyp1'!$A$2:$Y$43,24,0)</f>
        <v>15.58</v>
      </c>
      <c r="R1434" s="25">
        <f>VLOOKUP(H1434,'[2]FDC2 zone Hyp2'!$A$2:$AA$43,24,0)</f>
        <v>20.76</v>
      </c>
      <c r="S1434" s="25">
        <f>VLOOKUP(H1434,'[2]FDC1 Hyp3 taxeha1'!$A$1:$AA$43,27,0)</f>
        <v>0</v>
      </c>
      <c r="T1434" s="26">
        <f t="shared" si="87"/>
        <v>124.64</v>
      </c>
      <c r="U1434" s="26">
        <f t="shared" si="88"/>
        <v>166.08</v>
      </c>
      <c r="V1434" s="26">
        <f t="shared" si="89"/>
        <v>0</v>
      </c>
    </row>
    <row r="1435" spans="1:22" x14ac:dyDescent="0.35">
      <c r="A1435" s="20">
        <v>522074</v>
      </c>
      <c r="B1435" s="1" t="s">
        <v>1595</v>
      </c>
      <c r="C1435" s="19" t="s">
        <v>979</v>
      </c>
      <c r="D1435" s="2">
        <v>68.3</v>
      </c>
      <c r="E1435" s="2">
        <v>34.450000000000003</v>
      </c>
      <c r="F1435" s="2">
        <v>0</v>
      </c>
      <c r="G1435" s="2">
        <v>102.75</v>
      </c>
      <c r="H1435" s="19" t="s">
        <v>999</v>
      </c>
      <c r="I1435" s="4">
        <v>2023</v>
      </c>
      <c r="J1435" s="4">
        <v>2</v>
      </c>
      <c r="K1435" s="21">
        <v>2</v>
      </c>
      <c r="L1435" s="1" t="s">
        <v>1608</v>
      </c>
      <c r="M1435" s="19" t="s">
        <v>1609</v>
      </c>
      <c r="N1435" s="4">
        <v>1</v>
      </c>
      <c r="O1435" s="4">
        <v>1</v>
      </c>
      <c r="P1435" s="5">
        <v>45040</v>
      </c>
      <c r="Q1435" s="25">
        <f>VLOOKUP(H1435,'[2]FDC1 zone Hyp1'!$A$2:$Y$43,24,0)</f>
        <v>15.58</v>
      </c>
      <c r="R1435" s="25">
        <f>VLOOKUP(H1435,'[2]FDC2 zone Hyp2'!$A$2:$AA$43,24,0)</f>
        <v>20.76</v>
      </c>
      <c r="S1435" s="25">
        <f>VLOOKUP(H1435,'[2]FDC1 Hyp3 taxeha1'!$A$1:$AA$43,27,0)</f>
        <v>0</v>
      </c>
      <c r="T1435" s="26">
        <f t="shared" si="87"/>
        <v>31.16</v>
      </c>
      <c r="U1435" s="26">
        <f t="shared" si="88"/>
        <v>41.52</v>
      </c>
      <c r="V1435" s="26">
        <f t="shared" si="89"/>
        <v>0</v>
      </c>
    </row>
    <row r="1436" spans="1:22" x14ac:dyDescent="0.35">
      <c r="A1436" s="20">
        <v>522090</v>
      </c>
      <c r="B1436" s="1" t="s">
        <v>1479</v>
      </c>
      <c r="C1436" s="19" t="s">
        <v>806</v>
      </c>
      <c r="D1436" s="2">
        <v>0</v>
      </c>
      <c r="E1436" s="2">
        <v>37.950000000000003</v>
      </c>
      <c r="F1436" s="2">
        <v>0</v>
      </c>
      <c r="G1436" s="2">
        <v>37.950000000000003</v>
      </c>
      <c r="H1436" s="19" t="s">
        <v>787</v>
      </c>
      <c r="I1436" s="4">
        <v>2023</v>
      </c>
      <c r="J1436" s="4">
        <v>3</v>
      </c>
      <c r="K1436" s="21">
        <v>3</v>
      </c>
      <c r="L1436" s="1" t="s">
        <v>1608</v>
      </c>
      <c r="M1436" s="19" t="s">
        <v>1609</v>
      </c>
      <c r="N1436" s="4">
        <v>1</v>
      </c>
      <c r="O1436" s="4">
        <v>1</v>
      </c>
      <c r="P1436" s="5">
        <v>45040</v>
      </c>
      <c r="Q1436" s="25">
        <f>VLOOKUP(H1436,'[2]FDC1 zone Hyp1'!$A$2:$Y$43,24,0)</f>
        <v>0</v>
      </c>
      <c r="R1436" s="25">
        <f>VLOOKUP(H1436,'[2]FDC2 zone Hyp2'!$A$2:$AA$43,24,0)</f>
        <v>0</v>
      </c>
      <c r="S1436" s="25">
        <f>VLOOKUP(H1436,'[2]FDC1 Hyp3 taxeha1'!$A$1:$AA$43,27,0)</f>
        <v>0</v>
      </c>
      <c r="T1436" s="26">
        <f t="shared" si="87"/>
        <v>0</v>
      </c>
      <c r="U1436" s="26">
        <f t="shared" si="88"/>
        <v>0</v>
      </c>
      <c r="V1436" s="26">
        <f t="shared" si="89"/>
        <v>0</v>
      </c>
    </row>
    <row r="1437" spans="1:22" x14ac:dyDescent="0.35">
      <c r="A1437" s="20">
        <v>522098</v>
      </c>
      <c r="B1437" s="1" t="s">
        <v>11</v>
      </c>
      <c r="C1437" s="19" t="s">
        <v>736</v>
      </c>
      <c r="D1437" s="2">
        <v>0</v>
      </c>
      <c r="E1437" s="2">
        <v>857.52</v>
      </c>
      <c r="F1437" s="2">
        <v>0</v>
      </c>
      <c r="G1437" s="2">
        <v>857.52</v>
      </c>
      <c r="H1437" s="19" t="s">
        <v>787</v>
      </c>
      <c r="I1437" s="4">
        <v>2023</v>
      </c>
      <c r="J1437" s="4">
        <v>60</v>
      </c>
      <c r="K1437" s="21">
        <v>70</v>
      </c>
      <c r="L1437" s="1" t="s">
        <v>1608</v>
      </c>
      <c r="M1437" s="19" t="s">
        <v>1609</v>
      </c>
      <c r="N1437" s="4">
        <v>36</v>
      </c>
      <c r="O1437" s="4">
        <v>1</v>
      </c>
      <c r="P1437" s="5">
        <v>45040</v>
      </c>
      <c r="Q1437" s="25">
        <f>VLOOKUP(H1437,'[2]FDC1 zone Hyp1'!$A$2:$Y$43,24,0)</f>
        <v>0</v>
      </c>
      <c r="R1437" s="25">
        <f>VLOOKUP(H1437,'[2]FDC2 zone Hyp2'!$A$2:$AA$43,24,0)</f>
        <v>0</v>
      </c>
      <c r="S1437" s="25">
        <f>VLOOKUP(H1437,'[2]FDC1 Hyp3 taxeha1'!$A$1:$AA$43,27,0)</f>
        <v>0</v>
      </c>
      <c r="T1437" s="26">
        <f t="shared" si="87"/>
        <v>0</v>
      </c>
      <c r="U1437" s="26">
        <f t="shared" si="88"/>
        <v>0</v>
      </c>
      <c r="V1437" s="26">
        <f t="shared" si="89"/>
        <v>0</v>
      </c>
    </row>
    <row r="1438" spans="1:22" x14ac:dyDescent="0.35">
      <c r="A1438" s="20">
        <v>522101</v>
      </c>
      <c r="B1438" s="1" t="s">
        <v>1066</v>
      </c>
      <c r="C1438" s="19" t="s">
        <v>308</v>
      </c>
      <c r="D1438" s="2">
        <v>0</v>
      </c>
      <c r="E1438" s="2">
        <v>33.61</v>
      </c>
      <c r="F1438" s="2">
        <v>0</v>
      </c>
      <c r="G1438" s="2">
        <v>33.61</v>
      </c>
      <c r="H1438" s="19" t="s">
        <v>43</v>
      </c>
      <c r="I1438" s="4">
        <v>2023</v>
      </c>
      <c r="J1438" s="4">
        <v>2</v>
      </c>
      <c r="K1438" s="21">
        <v>2</v>
      </c>
      <c r="L1438" s="1" t="s">
        <v>1608</v>
      </c>
      <c r="M1438" s="19" t="s">
        <v>1609</v>
      </c>
      <c r="N1438" s="4">
        <v>2</v>
      </c>
      <c r="O1438" s="4">
        <v>1</v>
      </c>
      <c r="P1438" s="5">
        <v>45040</v>
      </c>
      <c r="Q1438" s="25">
        <f>VLOOKUP(H1438,'[2]FDC1 zone Hyp1'!$A$2:$Y$43,24,0)</f>
        <v>50.56</v>
      </c>
      <c r="R1438" s="25">
        <f>VLOOKUP(H1438,'[2]FDC2 zone Hyp2'!$A$2:$AA$43,24,0)</f>
        <v>54.94</v>
      </c>
      <c r="S1438" s="25">
        <f>VLOOKUP(H1438,'[2]FDC1 Hyp3 taxeha1'!$A$1:$AA$43,27,0)</f>
        <v>0</v>
      </c>
      <c r="T1438" s="26">
        <f t="shared" si="87"/>
        <v>101.12</v>
      </c>
      <c r="U1438" s="26">
        <f t="shared" si="88"/>
        <v>109.88</v>
      </c>
      <c r="V1438" s="26">
        <f t="shared" si="89"/>
        <v>0</v>
      </c>
    </row>
    <row r="1439" spans="1:22" x14ac:dyDescent="0.35">
      <c r="A1439" s="20">
        <v>522120</v>
      </c>
      <c r="B1439" s="1" t="s">
        <v>1245</v>
      </c>
      <c r="C1439" s="19" t="s">
        <v>314</v>
      </c>
      <c r="D1439" s="2">
        <v>164.53</v>
      </c>
      <c r="E1439" s="2">
        <v>109.51</v>
      </c>
      <c r="F1439" s="2">
        <v>0</v>
      </c>
      <c r="G1439" s="2">
        <v>274.04000000000002</v>
      </c>
      <c r="H1439" s="19" t="s">
        <v>43</v>
      </c>
      <c r="I1439" s="4">
        <v>2023</v>
      </c>
      <c r="J1439" s="4">
        <v>8</v>
      </c>
      <c r="K1439" s="21">
        <v>8</v>
      </c>
      <c r="L1439" s="1" t="s">
        <v>1608</v>
      </c>
      <c r="M1439" s="19" t="s">
        <v>1609</v>
      </c>
      <c r="N1439" s="4">
        <v>6</v>
      </c>
      <c r="O1439" s="4">
        <v>1</v>
      </c>
      <c r="P1439" s="5">
        <v>45040</v>
      </c>
      <c r="Q1439" s="25">
        <f>VLOOKUP(H1439,'[2]FDC1 zone Hyp1'!$A$2:$Y$43,24,0)</f>
        <v>50.56</v>
      </c>
      <c r="R1439" s="25">
        <f>VLOOKUP(H1439,'[2]FDC2 zone Hyp2'!$A$2:$AA$43,24,0)</f>
        <v>54.94</v>
      </c>
      <c r="S1439" s="25">
        <f>VLOOKUP(H1439,'[2]FDC1 Hyp3 taxeha1'!$A$1:$AA$43,27,0)</f>
        <v>0</v>
      </c>
      <c r="T1439" s="26">
        <f t="shared" si="87"/>
        <v>404.48</v>
      </c>
      <c r="U1439" s="26">
        <f t="shared" si="88"/>
        <v>439.52</v>
      </c>
      <c r="V1439" s="26">
        <f t="shared" si="89"/>
        <v>0</v>
      </c>
    </row>
    <row r="1440" spans="1:22" x14ac:dyDescent="0.35">
      <c r="A1440" s="20">
        <v>522129</v>
      </c>
      <c r="B1440" s="1" t="s">
        <v>1120</v>
      </c>
      <c r="C1440" s="19" t="s">
        <v>90</v>
      </c>
      <c r="D1440" s="2">
        <v>12.02</v>
      </c>
      <c r="E1440" s="2">
        <v>59.94</v>
      </c>
      <c r="F1440" s="2">
        <v>0</v>
      </c>
      <c r="G1440" s="2">
        <v>71.959999999999994</v>
      </c>
      <c r="H1440" s="19" t="s">
        <v>86</v>
      </c>
      <c r="I1440" s="4">
        <v>2023</v>
      </c>
      <c r="J1440" s="4">
        <v>3</v>
      </c>
      <c r="K1440" s="21">
        <v>3</v>
      </c>
      <c r="L1440" s="1" t="s">
        <v>1608</v>
      </c>
      <c r="M1440" s="19" t="s">
        <v>1609</v>
      </c>
      <c r="N1440" s="4">
        <v>2</v>
      </c>
      <c r="O1440" s="4">
        <v>1</v>
      </c>
      <c r="P1440" s="5">
        <v>45040</v>
      </c>
      <c r="Q1440" s="25">
        <f>VLOOKUP(H1440,'[2]FDC1 zone Hyp1'!$A$2:$Y$43,24,0)</f>
        <v>94.34</v>
      </c>
      <c r="R1440" s="25">
        <f>VLOOKUP(H1440,'[2]FDC2 zone Hyp2'!$A$2:$AA$43,24,0)</f>
        <v>98.85</v>
      </c>
      <c r="S1440" s="25">
        <f>VLOOKUP(H1440,'[2]FDC1 Hyp3 taxeha1'!$A$1:$AA$43,27,0)</f>
        <v>0</v>
      </c>
      <c r="T1440" s="26">
        <f t="shared" si="87"/>
        <v>283.02</v>
      </c>
      <c r="U1440" s="26">
        <f t="shared" si="88"/>
        <v>296.54999999999995</v>
      </c>
      <c r="V1440" s="26">
        <f t="shared" si="89"/>
        <v>0</v>
      </c>
    </row>
    <row r="1441" spans="1:22" x14ac:dyDescent="0.35">
      <c r="A1441" s="20">
        <v>522165</v>
      </c>
      <c r="B1441" s="1" t="s">
        <v>1150</v>
      </c>
      <c r="C1441" s="19" t="s">
        <v>154</v>
      </c>
      <c r="D1441" s="2">
        <v>10.44</v>
      </c>
      <c r="E1441" s="2">
        <v>32.35</v>
      </c>
      <c r="F1441" s="2">
        <v>0</v>
      </c>
      <c r="G1441" s="2">
        <v>42.79</v>
      </c>
      <c r="H1441" s="19" t="s">
        <v>12</v>
      </c>
      <c r="I1441" s="4">
        <v>2023</v>
      </c>
      <c r="J1441" s="4">
        <v>2</v>
      </c>
      <c r="K1441" s="21">
        <v>3</v>
      </c>
      <c r="L1441" s="1" t="s">
        <v>1608</v>
      </c>
      <c r="M1441" s="19" t="s">
        <v>1609</v>
      </c>
      <c r="N1441" s="4">
        <v>2</v>
      </c>
      <c r="O1441" s="4">
        <v>1</v>
      </c>
      <c r="P1441" s="5">
        <v>45040</v>
      </c>
      <c r="Q1441" s="25">
        <f>VLOOKUP(H1441,'[2]FDC1 zone Hyp1'!$A$2:$Y$43,24,0)</f>
        <v>14.75</v>
      </c>
      <c r="R1441" s="25">
        <f>VLOOKUP(H1441,'[2]FDC2 zone Hyp2'!$A$2:$AA$43,24,0)</f>
        <v>20.51</v>
      </c>
      <c r="S1441" s="25">
        <f>VLOOKUP(H1441,'[2]FDC1 Hyp3 taxeha1'!$A$1:$AA$43,27,0)</f>
        <v>0</v>
      </c>
      <c r="T1441" s="26">
        <f t="shared" si="87"/>
        <v>44.25</v>
      </c>
      <c r="U1441" s="26">
        <f t="shared" si="88"/>
        <v>61.53</v>
      </c>
      <c r="V1441" s="26">
        <f t="shared" si="89"/>
        <v>0</v>
      </c>
    </row>
    <row r="1442" spans="1:22" x14ac:dyDescent="0.35">
      <c r="A1442" s="20">
        <v>522170</v>
      </c>
      <c r="B1442" s="1" t="s">
        <v>1155</v>
      </c>
      <c r="C1442" s="19" t="s">
        <v>159</v>
      </c>
      <c r="D1442" s="2">
        <v>204.19</v>
      </c>
      <c r="E1442" s="2">
        <v>39.93</v>
      </c>
      <c r="F1442" s="2">
        <v>0</v>
      </c>
      <c r="G1442" s="2">
        <v>244.12</v>
      </c>
      <c r="H1442" s="19" t="s">
        <v>12</v>
      </c>
      <c r="I1442" s="4">
        <v>2023</v>
      </c>
      <c r="J1442" s="4">
        <v>4</v>
      </c>
      <c r="K1442" s="21">
        <v>4</v>
      </c>
      <c r="L1442" s="1" t="s">
        <v>1608</v>
      </c>
      <c r="M1442" s="19" t="s">
        <v>1609</v>
      </c>
      <c r="N1442" s="4">
        <v>3</v>
      </c>
      <c r="O1442" s="4">
        <v>1</v>
      </c>
      <c r="P1442" s="5">
        <v>45040</v>
      </c>
      <c r="Q1442" s="25">
        <f>VLOOKUP(H1442,'[2]FDC1 zone Hyp1'!$A$2:$Y$43,24,0)</f>
        <v>14.75</v>
      </c>
      <c r="R1442" s="25">
        <f>VLOOKUP(H1442,'[2]FDC2 zone Hyp2'!$A$2:$AA$43,24,0)</f>
        <v>20.51</v>
      </c>
      <c r="S1442" s="25">
        <f>VLOOKUP(H1442,'[2]FDC1 Hyp3 taxeha1'!$A$1:$AA$43,27,0)</f>
        <v>0</v>
      </c>
      <c r="T1442" s="26">
        <f t="shared" si="87"/>
        <v>59</v>
      </c>
      <c r="U1442" s="26">
        <f t="shared" si="88"/>
        <v>82.04</v>
      </c>
      <c r="V1442" s="26">
        <f t="shared" si="89"/>
        <v>0</v>
      </c>
    </row>
    <row r="1443" spans="1:22" x14ac:dyDescent="0.35">
      <c r="A1443" s="20">
        <v>522197</v>
      </c>
      <c r="B1443" s="1" t="s">
        <v>1081</v>
      </c>
      <c r="C1443" s="19" t="s">
        <v>342</v>
      </c>
      <c r="D1443" s="2">
        <v>32.72</v>
      </c>
      <c r="E1443" s="2">
        <v>10.210000000000001</v>
      </c>
      <c r="F1443" s="2">
        <v>0</v>
      </c>
      <c r="G1443" s="2">
        <v>42.93</v>
      </c>
      <c r="H1443" s="19" t="s">
        <v>754</v>
      </c>
      <c r="I1443" s="4">
        <v>2023</v>
      </c>
      <c r="J1443" s="4">
        <v>2</v>
      </c>
      <c r="K1443" s="21">
        <v>3</v>
      </c>
      <c r="L1443" s="1" t="s">
        <v>1608</v>
      </c>
      <c r="M1443" s="19" t="s">
        <v>1609</v>
      </c>
      <c r="N1443" s="4">
        <v>2</v>
      </c>
      <c r="O1443" s="4">
        <v>1</v>
      </c>
      <c r="P1443" s="5">
        <v>45040</v>
      </c>
      <c r="Q1443" s="25">
        <f>VLOOKUP(H1443,'[2]FDC1 zone Hyp1'!$A$2:$Y$43,24,0)</f>
        <v>18.399999999999999</v>
      </c>
      <c r="R1443" s="25">
        <f>VLOOKUP(H1443,'[2]FDC2 zone Hyp2'!$A$2:$AA$43,24,0)</f>
        <v>23.05</v>
      </c>
      <c r="S1443" s="25">
        <f>VLOOKUP(H1443,'[2]FDC1 Hyp3 taxeha1'!$A$1:$AA$43,27,0)</f>
        <v>0</v>
      </c>
      <c r="T1443" s="26">
        <f t="shared" si="87"/>
        <v>55.199999999999996</v>
      </c>
      <c r="U1443" s="26">
        <f t="shared" si="88"/>
        <v>69.150000000000006</v>
      </c>
      <c r="V1443" s="26">
        <f t="shared" si="89"/>
        <v>0</v>
      </c>
    </row>
    <row r="1444" spans="1:22" x14ac:dyDescent="0.35">
      <c r="A1444" s="20">
        <v>522208</v>
      </c>
      <c r="B1444" s="1" t="s">
        <v>1485</v>
      </c>
      <c r="C1444" s="19" t="s">
        <v>780</v>
      </c>
      <c r="D1444" s="2">
        <v>21.01</v>
      </c>
      <c r="E1444" s="2">
        <v>124.49</v>
      </c>
      <c r="F1444" s="2">
        <v>0</v>
      </c>
      <c r="G1444" s="2">
        <v>145.5</v>
      </c>
      <c r="H1444" s="19" t="s">
        <v>770</v>
      </c>
      <c r="I1444" s="4">
        <v>2023</v>
      </c>
      <c r="J1444" s="4">
        <v>10</v>
      </c>
      <c r="K1444" s="21">
        <v>10</v>
      </c>
      <c r="L1444" s="1" t="s">
        <v>1608</v>
      </c>
      <c r="M1444" s="19" t="s">
        <v>1609</v>
      </c>
      <c r="N1444" s="4">
        <v>9</v>
      </c>
      <c r="O1444" s="4">
        <v>1</v>
      </c>
      <c r="P1444" s="5">
        <v>45040</v>
      </c>
      <c r="Q1444" s="25">
        <f>VLOOKUP(H1444,'[2]FDC1 zone Hyp1'!$A$2:$Y$43,24,0)</f>
        <v>23.05</v>
      </c>
      <c r="R1444" s="25">
        <f>VLOOKUP(H1444,'[2]FDC2 zone Hyp2'!$A$2:$AA$43,24,0)</f>
        <v>28.5</v>
      </c>
      <c r="S1444" s="25">
        <f>VLOOKUP(H1444,'[2]FDC1 Hyp3 taxeha1'!$A$1:$AA$43,27,0)</f>
        <v>0</v>
      </c>
      <c r="T1444" s="26">
        <f t="shared" si="87"/>
        <v>230.5</v>
      </c>
      <c r="U1444" s="26">
        <f t="shared" si="88"/>
        <v>285</v>
      </c>
      <c r="V1444" s="26">
        <f t="shared" si="89"/>
        <v>0</v>
      </c>
    </row>
    <row r="1445" spans="1:22" x14ac:dyDescent="0.35">
      <c r="A1445" s="20">
        <v>522217</v>
      </c>
      <c r="B1445" s="1" t="s">
        <v>1071</v>
      </c>
      <c r="C1445" s="19" t="s">
        <v>373</v>
      </c>
      <c r="D1445" s="2">
        <v>0</v>
      </c>
      <c r="E1445" s="2">
        <v>230.07</v>
      </c>
      <c r="F1445" s="2">
        <v>0</v>
      </c>
      <c r="G1445" s="2">
        <v>230.07</v>
      </c>
      <c r="H1445" s="19" t="s">
        <v>367</v>
      </c>
      <c r="I1445" s="4">
        <v>2023</v>
      </c>
      <c r="J1445" s="4">
        <v>15</v>
      </c>
      <c r="K1445" s="21">
        <v>15</v>
      </c>
      <c r="L1445" s="1" t="s">
        <v>1608</v>
      </c>
      <c r="M1445" s="19" t="s">
        <v>1609</v>
      </c>
      <c r="N1445" s="4">
        <v>14</v>
      </c>
      <c r="O1445" s="4">
        <v>1</v>
      </c>
      <c r="P1445" s="5">
        <v>45040</v>
      </c>
      <c r="Q1445" s="25">
        <f>VLOOKUP(H1445,'[2]FDC1 zone Hyp1'!$A$2:$Y$43,24,0)</f>
        <v>64.040000000000006</v>
      </c>
      <c r="R1445" s="25">
        <f>VLOOKUP(H1445,'[2]FDC2 zone Hyp2'!$A$2:$AA$43,24,0)</f>
        <v>69.069999999999993</v>
      </c>
      <c r="S1445" s="25">
        <f>VLOOKUP(H1445,'[2]FDC1 Hyp3 taxeha1'!$A$1:$AA$43,27,0)</f>
        <v>0</v>
      </c>
      <c r="T1445" s="26">
        <f t="shared" si="87"/>
        <v>960.60000000000014</v>
      </c>
      <c r="U1445" s="26">
        <f t="shared" si="88"/>
        <v>1036.05</v>
      </c>
      <c r="V1445" s="26">
        <f t="shared" si="89"/>
        <v>0</v>
      </c>
    </row>
    <row r="1446" spans="1:22" x14ac:dyDescent="0.35">
      <c r="A1446" s="20">
        <v>522231</v>
      </c>
      <c r="B1446" s="1" t="s">
        <v>1571</v>
      </c>
      <c r="C1446" s="19" t="s">
        <v>983</v>
      </c>
      <c r="D1446" s="2">
        <v>42.19</v>
      </c>
      <c r="E1446" s="2">
        <v>7.15</v>
      </c>
      <c r="F1446" s="2">
        <v>0</v>
      </c>
      <c r="G1446" s="2">
        <v>49.34</v>
      </c>
      <c r="H1446" s="19" t="s">
        <v>980</v>
      </c>
      <c r="I1446" s="4">
        <v>2023</v>
      </c>
      <c r="J1446" s="4">
        <v>2</v>
      </c>
      <c r="K1446" s="21">
        <v>2</v>
      </c>
      <c r="L1446" s="1" t="s">
        <v>1608</v>
      </c>
      <c r="M1446" s="19" t="s">
        <v>1609</v>
      </c>
      <c r="N1446" s="4">
        <v>2</v>
      </c>
      <c r="O1446" s="4">
        <v>1</v>
      </c>
      <c r="P1446" s="5">
        <v>45040</v>
      </c>
      <c r="Q1446" s="25">
        <f>VLOOKUP(H1446,'[2]FDC1 zone Hyp1'!$A$2:$Y$43,24,0)</f>
        <v>0</v>
      </c>
      <c r="R1446" s="25">
        <f>VLOOKUP(H1446,'[2]FDC2 zone Hyp2'!$A$2:$AA$43,24,0)</f>
        <v>0</v>
      </c>
      <c r="S1446" s="25">
        <f>VLOOKUP(H1446,'[2]FDC1 Hyp3 taxeha1'!$A$1:$AA$43,27,0)</f>
        <v>0</v>
      </c>
      <c r="T1446" s="26">
        <f t="shared" si="87"/>
        <v>0</v>
      </c>
      <c r="U1446" s="26">
        <f t="shared" si="88"/>
        <v>0</v>
      </c>
      <c r="V1446" s="26">
        <f t="shared" si="89"/>
        <v>0</v>
      </c>
    </row>
    <row r="1447" spans="1:22" x14ac:dyDescent="0.35">
      <c r="A1447" s="20">
        <v>522241</v>
      </c>
      <c r="B1447" s="1" t="s">
        <v>1579</v>
      </c>
      <c r="C1447" s="19" t="s">
        <v>1019</v>
      </c>
      <c r="D1447" s="2">
        <v>0</v>
      </c>
      <c r="E1447" s="2">
        <v>26.83</v>
      </c>
      <c r="F1447" s="2">
        <v>0</v>
      </c>
      <c r="G1447" s="2">
        <v>26.83</v>
      </c>
      <c r="H1447" s="19" t="s">
        <v>999</v>
      </c>
      <c r="I1447" s="4">
        <v>2023</v>
      </c>
      <c r="J1447" s="4">
        <v>1</v>
      </c>
      <c r="K1447" s="21">
        <v>1</v>
      </c>
      <c r="L1447" s="1" t="s">
        <v>1608</v>
      </c>
      <c r="M1447" s="19" t="s">
        <v>1609</v>
      </c>
      <c r="N1447" s="4">
        <v>1</v>
      </c>
      <c r="O1447" s="4">
        <v>1</v>
      </c>
      <c r="P1447" s="5">
        <v>45040</v>
      </c>
      <c r="Q1447" s="25">
        <f>VLOOKUP(H1447,'[2]FDC1 zone Hyp1'!$A$2:$Y$43,24,0)</f>
        <v>15.58</v>
      </c>
      <c r="R1447" s="25">
        <f>VLOOKUP(H1447,'[2]FDC2 zone Hyp2'!$A$2:$AA$43,24,0)</f>
        <v>20.76</v>
      </c>
      <c r="S1447" s="25">
        <f>VLOOKUP(H1447,'[2]FDC1 Hyp3 taxeha1'!$A$1:$AA$43,27,0)</f>
        <v>0</v>
      </c>
      <c r="T1447" s="26">
        <f t="shared" si="87"/>
        <v>15.58</v>
      </c>
      <c r="U1447" s="26">
        <f t="shared" si="88"/>
        <v>20.76</v>
      </c>
      <c r="V1447" s="26">
        <f t="shared" si="89"/>
        <v>0</v>
      </c>
    </row>
    <row r="1448" spans="1:22" x14ac:dyDescent="0.35">
      <c r="A1448" s="20">
        <v>522242</v>
      </c>
      <c r="B1448" s="1" t="s">
        <v>1577</v>
      </c>
      <c r="C1448" s="19" t="s">
        <v>1022</v>
      </c>
      <c r="D1448" s="2">
        <v>81.41</v>
      </c>
      <c r="E1448" s="2">
        <v>163.58000000000001</v>
      </c>
      <c r="F1448" s="2">
        <v>0</v>
      </c>
      <c r="G1448" s="2">
        <v>244.99</v>
      </c>
      <c r="H1448" s="19" t="s">
        <v>999</v>
      </c>
      <c r="I1448" s="4">
        <v>2023</v>
      </c>
      <c r="J1448" s="4">
        <v>2</v>
      </c>
      <c r="K1448" s="21">
        <v>2</v>
      </c>
      <c r="L1448" s="1" t="s">
        <v>1608</v>
      </c>
      <c r="M1448" s="19" t="s">
        <v>1609</v>
      </c>
      <c r="N1448" s="4">
        <v>2</v>
      </c>
      <c r="O1448" s="4">
        <v>1</v>
      </c>
      <c r="P1448" s="5">
        <v>45040</v>
      </c>
      <c r="Q1448" s="25">
        <f>VLOOKUP(H1448,'[2]FDC1 zone Hyp1'!$A$2:$Y$43,24,0)</f>
        <v>15.58</v>
      </c>
      <c r="R1448" s="25">
        <f>VLOOKUP(H1448,'[2]FDC2 zone Hyp2'!$A$2:$AA$43,24,0)</f>
        <v>20.76</v>
      </c>
      <c r="S1448" s="25">
        <f>VLOOKUP(H1448,'[2]FDC1 Hyp3 taxeha1'!$A$1:$AA$43,27,0)</f>
        <v>0</v>
      </c>
      <c r="T1448" s="26">
        <f t="shared" si="87"/>
        <v>31.16</v>
      </c>
      <c r="U1448" s="26">
        <f t="shared" si="88"/>
        <v>41.52</v>
      </c>
      <c r="V1448" s="26">
        <f t="shared" si="89"/>
        <v>0</v>
      </c>
    </row>
    <row r="1449" spans="1:22" x14ac:dyDescent="0.35">
      <c r="A1449" s="20">
        <v>522254</v>
      </c>
      <c r="B1449" s="1" t="s">
        <v>1577</v>
      </c>
      <c r="C1449" s="19" t="s">
        <v>1022</v>
      </c>
      <c r="D1449" s="2">
        <v>70.930000000000007</v>
      </c>
      <c r="E1449" s="2">
        <v>40.700000000000003</v>
      </c>
      <c r="F1449" s="2">
        <v>0</v>
      </c>
      <c r="G1449" s="2">
        <v>111.63</v>
      </c>
      <c r="H1449" s="19" t="s">
        <v>999</v>
      </c>
      <c r="I1449" s="4">
        <v>2023</v>
      </c>
      <c r="J1449" s="4">
        <v>3</v>
      </c>
      <c r="K1449" s="21">
        <v>3</v>
      </c>
      <c r="L1449" s="1" t="s">
        <v>1608</v>
      </c>
      <c r="M1449" s="19" t="s">
        <v>1609</v>
      </c>
      <c r="N1449" s="4">
        <v>2</v>
      </c>
      <c r="O1449" s="4">
        <v>1</v>
      </c>
      <c r="P1449" s="5">
        <v>45040</v>
      </c>
      <c r="Q1449" s="25">
        <f>VLOOKUP(H1449,'[2]FDC1 zone Hyp1'!$A$2:$Y$43,24,0)</f>
        <v>15.58</v>
      </c>
      <c r="R1449" s="25">
        <f>VLOOKUP(H1449,'[2]FDC2 zone Hyp2'!$A$2:$AA$43,24,0)</f>
        <v>20.76</v>
      </c>
      <c r="S1449" s="25">
        <f>VLOOKUP(H1449,'[2]FDC1 Hyp3 taxeha1'!$A$1:$AA$43,27,0)</f>
        <v>0</v>
      </c>
      <c r="T1449" s="26">
        <f t="shared" si="87"/>
        <v>46.74</v>
      </c>
      <c r="U1449" s="26">
        <f t="shared" si="88"/>
        <v>62.28</v>
      </c>
      <c r="V1449" s="26">
        <f t="shared" si="89"/>
        <v>0</v>
      </c>
    </row>
    <row r="1450" spans="1:22" x14ac:dyDescent="0.35">
      <c r="A1450" s="20">
        <v>522274</v>
      </c>
      <c r="B1450" s="1" t="s">
        <v>1597</v>
      </c>
      <c r="C1450" s="19" t="s">
        <v>1045</v>
      </c>
      <c r="D1450" s="2">
        <v>0</v>
      </c>
      <c r="E1450" s="2">
        <v>420.58</v>
      </c>
      <c r="F1450" s="2">
        <v>0</v>
      </c>
      <c r="G1450" s="2">
        <v>420.58</v>
      </c>
      <c r="H1450" s="19" t="s">
        <v>1042</v>
      </c>
      <c r="I1450" s="4">
        <v>2023</v>
      </c>
      <c r="J1450" s="4">
        <v>30</v>
      </c>
      <c r="K1450" s="21">
        <v>36</v>
      </c>
      <c r="L1450" s="1" t="s">
        <v>1608</v>
      </c>
      <c r="M1450" s="19" t="s">
        <v>1609</v>
      </c>
      <c r="N1450" s="4">
        <v>30</v>
      </c>
      <c r="O1450" s="4">
        <v>1</v>
      </c>
      <c r="P1450" s="5">
        <v>45040</v>
      </c>
      <c r="Q1450" s="25">
        <f>VLOOKUP(H1450,'[2]FDC1 zone Hyp1'!$A$2:$Y$43,24,0)</f>
        <v>3.9</v>
      </c>
      <c r="R1450" s="25">
        <f>VLOOKUP(H1450,'[2]FDC2 zone Hyp2'!$A$2:$AA$43,24,0)</f>
        <v>9</v>
      </c>
      <c r="S1450" s="25">
        <f>VLOOKUP(H1450,'[2]FDC1 Hyp3 taxeha1'!$A$1:$AA$43,27,0)</f>
        <v>0</v>
      </c>
      <c r="T1450" s="26">
        <f t="shared" si="87"/>
        <v>140.4</v>
      </c>
      <c r="U1450" s="26">
        <f t="shared" si="88"/>
        <v>324</v>
      </c>
      <c r="V1450" s="26">
        <f t="shared" si="89"/>
        <v>0</v>
      </c>
    </row>
    <row r="1451" spans="1:22" x14ac:dyDescent="0.35">
      <c r="A1451" s="20">
        <v>522312</v>
      </c>
      <c r="B1451" s="1" t="s">
        <v>1468</v>
      </c>
      <c r="C1451" s="19" t="s">
        <v>738</v>
      </c>
      <c r="D1451" s="2">
        <v>49.92</v>
      </c>
      <c r="E1451" s="2">
        <v>64.83</v>
      </c>
      <c r="F1451" s="2">
        <v>0</v>
      </c>
      <c r="G1451" s="2">
        <v>114.75</v>
      </c>
      <c r="H1451" s="19" t="s">
        <v>734</v>
      </c>
      <c r="I1451" s="4">
        <v>2023</v>
      </c>
      <c r="J1451" s="4">
        <v>3</v>
      </c>
      <c r="K1451" s="21">
        <v>5</v>
      </c>
      <c r="L1451" s="1" t="s">
        <v>1608</v>
      </c>
      <c r="M1451" s="19" t="s">
        <v>1609</v>
      </c>
      <c r="N1451" s="4">
        <v>2</v>
      </c>
      <c r="O1451" s="4">
        <v>1</v>
      </c>
      <c r="P1451" s="5">
        <v>45040</v>
      </c>
      <c r="Q1451" s="25">
        <f>VLOOKUP(H1451,'[2]FDC1 zone Hyp1'!$A$2:$Y$43,24,0)</f>
        <v>172.84</v>
      </c>
      <c r="R1451" s="25">
        <f>VLOOKUP(H1451,'[2]FDC2 zone Hyp2'!$A$2:$AA$43,24,0)</f>
        <v>177.91</v>
      </c>
      <c r="S1451" s="25">
        <f>VLOOKUP(H1451,'[2]FDC1 Hyp3 taxeha1'!$A$1:$AA$43,27,0)</f>
        <v>0</v>
      </c>
      <c r="T1451" s="26">
        <f t="shared" si="87"/>
        <v>864.2</v>
      </c>
      <c r="U1451" s="26">
        <f t="shared" si="88"/>
        <v>889.55</v>
      </c>
      <c r="V1451" s="26">
        <f t="shared" si="89"/>
        <v>0</v>
      </c>
    </row>
    <row r="1452" spans="1:22" x14ac:dyDescent="0.35">
      <c r="A1452" s="20">
        <v>522328</v>
      </c>
      <c r="B1452" s="1" t="s">
        <v>1117</v>
      </c>
      <c r="C1452" s="19" t="s">
        <v>83</v>
      </c>
      <c r="D1452" s="2">
        <v>0</v>
      </c>
      <c r="E1452" s="2">
        <v>22.44</v>
      </c>
      <c r="F1452" s="2">
        <v>0</v>
      </c>
      <c r="G1452" s="2">
        <v>22.44</v>
      </c>
      <c r="H1452" s="19" t="s">
        <v>72</v>
      </c>
      <c r="I1452" s="4">
        <v>2023</v>
      </c>
      <c r="J1452" s="4">
        <v>2</v>
      </c>
      <c r="K1452" s="21">
        <v>2</v>
      </c>
      <c r="L1452" s="1" t="s">
        <v>1608</v>
      </c>
      <c r="M1452" s="19" t="s">
        <v>1609</v>
      </c>
      <c r="N1452" s="4">
        <v>2</v>
      </c>
      <c r="O1452" s="4">
        <v>1</v>
      </c>
      <c r="P1452" s="5">
        <v>45040</v>
      </c>
      <c r="Q1452" s="25">
        <f>VLOOKUP(H1452,'[2]FDC1 zone Hyp1'!$A$2:$Y$43,24,0)</f>
        <v>29.56</v>
      </c>
      <c r="R1452" s="25">
        <f>VLOOKUP(H1452,'[2]FDC2 zone Hyp2'!$A$2:$AA$43,24,0)</f>
        <v>33.909999999999997</v>
      </c>
      <c r="S1452" s="25">
        <f>VLOOKUP(H1452,'[2]FDC1 Hyp3 taxeha1'!$A$1:$AA$43,27,0)</f>
        <v>0</v>
      </c>
      <c r="T1452" s="26">
        <f t="shared" si="87"/>
        <v>59.12</v>
      </c>
      <c r="U1452" s="26">
        <f t="shared" si="88"/>
        <v>67.819999999999993</v>
      </c>
      <c r="V1452" s="26">
        <f t="shared" si="89"/>
        <v>0</v>
      </c>
    </row>
    <row r="1453" spans="1:22" x14ac:dyDescent="0.35">
      <c r="A1453" s="20">
        <v>522331</v>
      </c>
      <c r="B1453" s="1" t="s">
        <v>1233</v>
      </c>
      <c r="C1453" s="19" t="s">
        <v>288</v>
      </c>
      <c r="D1453" s="2">
        <v>7.9</v>
      </c>
      <c r="E1453" s="2">
        <v>17.07</v>
      </c>
      <c r="F1453" s="2">
        <v>0</v>
      </c>
      <c r="G1453" s="2">
        <v>24.97</v>
      </c>
      <c r="H1453" s="19" t="s">
        <v>285</v>
      </c>
      <c r="I1453" s="4">
        <v>2023</v>
      </c>
      <c r="J1453" s="4">
        <v>1</v>
      </c>
      <c r="K1453" s="21">
        <v>1</v>
      </c>
      <c r="L1453" s="1" t="s">
        <v>1608</v>
      </c>
      <c r="M1453" s="19" t="s">
        <v>1609</v>
      </c>
      <c r="O1453" s="4">
        <v>1</v>
      </c>
      <c r="P1453" s="5">
        <v>45040</v>
      </c>
      <c r="Q1453" s="25">
        <f>VLOOKUP(H1453,'[2]FDC1 zone Hyp1'!$A$2:$Y$43,24,0)</f>
        <v>62.39</v>
      </c>
      <c r="R1453" s="25">
        <f>VLOOKUP(H1453,'[2]FDC2 zone Hyp2'!$A$2:$AA$43,24,0)</f>
        <v>67.22</v>
      </c>
      <c r="S1453" s="25">
        <f>VLOOKUP(H1453,'[2]FDC1 Hyp3 taxeha1'!$A$1:$AA$43,27,0)</f>
        <v>0</v>
      </c>
      <c r="T1453" s="26">
        <f t="shared" si="87"/>
        <v>62.39</v>
      </c>
      <c r="U1453" s="26">
        <f t="shared" si="88"/>
        <v>67.22</v>
      </c>
      <c r="V1453" s="26">
        <f t="shared" si="89"/>
        <v>0</v>
      </c>
    </row>
    <row r="1454" spans="1:22" x14ac:dyDescent="0.35">
      <c r="A1454" s="20">
        <v>522339</v>
      </c>
      <c r="B1454" s="1" t="s">
        <v>1110</v>
      </c>
      <c r="C1454" s="19" t="s">
        <v>374</v>
      </c>
      <c r="D1454" s="2">
        <v>22.84</v>
      </c>
      <c r="E1454" s="2">
        <v>274.99</v>
      </c>
      <c r="F1454" s="2">
        <v>0</v>
      </c>
      <c r="G1454" s="2">
        <v>297.83</v>
      </c>
      <c r="H1454" s="19" t="s">
        <v>367</v>
      </c>
      <c r="I1454" s="4">
        <v>2023</v>
      </c>
      <c r="J1454" s="4">
        <v>10</v>
      </c>
      <c r="K1454" s="21">
        <v>10</v>
      </c>
      <c r="L1454" s="1" t="s">
        <v>1608</v>
      </c>
      <c r="M1454" s="19" t="s">
        <v>1609</v>
      </c>
      <c r="N1454" s="4">
        <v>5</v>
      </c>
      <c r="O1454" s="4">
        <v>1</v>
      </c>
      <c r="P1454" s="5">
        <v>45040</v>
      </c>
      <c r="Q1454" s="25">
        <f>VLOOKUP(H1454,'[2]FDC1 zone Hyp1'!$A$2:$Y$43,24,0)</f>
        <v>64.040000000000006</v>
      </c>
      <c r="R1454" s="25">
        <f>VLOOKUP(H1454,'[2]FDC2 zone Hyp2'!$A$2:$AA$43,24,0)</f>
        <v>69.069999999999993</v>
      </c>
      <c r="S1454" s="25">
        <f>VLOOKUP(H1454,'[2]FDC1 Hyp3 taxeha1'!$A$1:$AA$43,27,0)</f>
        <v>0</v>
      </c>
      <c r="T1454" s="26">
        <f t="shared" si="87"/>
        <v>640.40000000000009</v>
      </c>
      <c r="U1454" s="26">
        <f t="shared" si="88"/>
        <v>690.69999999999993</v>
      </c>
      <c r="V1454" s="26">
        <f t="shared" si="89"/>
        <v>0</v>
      </c>
    </row>
    <row r="1455" spans="1:22" x14ac:dyDescent="0.35">
      <c r="A1455" s="20">
        <v>522350</v>
      </c>
      <c r="B1455" s="1" t="s">
        <v>1506</v>
      </c>
      <c r="C1455" s="19" t="s">
        <v>845</v>
      </c>
      <c r="D1455" s="2">
        <v>118.35</v>
      </c>
      <c r="E1455" s="2">
        <v>28.53</v>
      </c>
      <c r="F1455" s="2">
        <v>0</v>
      </c>
      <c r="G1455" s="2">
        <v>146.88</v>
      </c>
      <c r="H1455" s="19" t="s">
        <v>843</v>
      </c>
      <c r="I1455" s="4">
        <v>2023</v>
      </c>
      <c r="J1455" s="4">
        <v>3</v>
      </c>
      <c r="K1455" s="21">
        <v>3</v>
      </c>
      <c r="L1455" s="1" t="s">
        <v>1608</v>
      </c>
      <c r="M1455" s="19" t="s">
        <v>1609</v>
      </c>
      <c r="N1455" s="4">
        <v>3</v>
      </c>
      <c r="O1455" s="4">
        <v>1</v>
      </c>
      <c r="P1455" s="5">
        <v>45040</v>
      </c>
      <c r="Q1455" s="25">
        <f>VLOOKUP(H1455,'[2]FDC1 zone Hyp1'!$A$2:$Y$43,24,0)</f>
        <v>0</v>
      </c>
      <c r="R1455" s="25">
        <f>VLOOKUP(H1455,'[2]FDC2 zone Hyp2'!$A$2:$AA$43,24,0)</f>
        <v>0</v>
      </c>
      <c r="S1455" s="25">
        <f>VLOOKUP(H1455,'[2]FDC1 Hyp3 taxeha1'!$A$1:$AA$43,27,0)</f>
        <v>0</v>
      </c>
      <c r="T1455" s="26">
        <f t="shared" si="87"/>
        <v>0</v>
      </c>
      <c r="U1455" s="26">
        <f t="shared" si="88"/>
        <v>0</v>
      </c>
      <c r="V1455" s="26">
        <f t="shared" si="89"/>
        <v>0</v>
      </c>
    </row>
    <row r="1456" spans="1:22" x14ac:dyDescent="0.35">
      <c r="A1456" s="20">
        <v>522361</v>
      </c>
      <c r="B1456" s="1" t="s">
        <v>1069</v>
      </c>
      <c r="C1456" s="19" t="s">
        <v>380</v>
      </c>
      <c r="D1456" s="2">
        <v>304.7</v>
      </c>
      <c r="E1456" s="2">
        <v>51.91</v>
      </c>
      <c r="F1456" s="2">
        <v>0</v>
      </c>
      <c r="G1456" s="2">
        <v>356.61</v>
      </c>
      <c r="H1456" s="19" t="s">
        <v>367</v>
      </c>
      <c r="I1456" s="4">
        <v>2023</v>
      </c>
      <c r="J1456" s="4">
        <v>2</v>
      </c>
      <c r="K1456" s="21">
        <v>3</v>
      </c>
      <c r="L1456" s="1" t="s">
        <v>1608</v>
      </c>
      <c r="M1456" s="19" t="s">
        <v>1609</v>
      </c>
      <c r="O1456" s="4">
        <v>1</v>
      </c>
      <c r="P1456" s="5">
        <v>45040</v>
      </c>
      <c r="Q1456" s="25">
        <f>VLOOKUP(H1456,'[2]FDC1 zone Hyp1'!$A$2:$Y$43,24,0)</f>
        <v>64.040000000000006</v>
      </c>
      <c r="R1456" s="25">
        <f>VLOOKUP(H1456,'[2]FDC2 zone Hyp2'!$A$2:$AA$43,24,0)</f>
        <v>69.069999999999993</v>
      </c>
      <c r="S1456" s="25">
        <f>VLOOKUP(H1456,'[2]FDC1 Hyp3 taxeha1'!$A$1:$AA$43,27,0)</f>
        <v>0</v>
      </c>
      <c r="T1456" s="26">
        <f t="shared" si="87"/>
        <v>192.12</v>
      </c>
      <c r="U1456" s="26">
        <f t="shared" si="88"/>
        <v>207.20999999999998</v>
      </c>
      <c r="V1456" s="26">
        <f t="shared" si="89"/>
        <v>0</v>
      </c>
    </row>
    <row r="1457" spans="1:22" x14ac:dyDescent="0.35">
      <c r="A1457" s="20">
        <v>522370</v>
      </c>
      <c r="B1457" s="1" t="s">
        <v>1069</v>
      </c>
      <c r="C1457" s="19" t="s">
        <v>1068</v>
      </c>
      <c r="D1457" s="2">
        <v>18.82</v>
      </c>
      <c r="E1457" s="2">
        <v>16.809999999999999</v>
      </c>
      <c r="F1457" s="2">
        <v>0</v>
      </c>
      <c r="G1457" s="2">
        <v>35.630000000000003</v>
      </c>
      <c r="H1457" s="19" t="s">
        <v>367</v>
      </c>
      <c r="I1457" s="4">
        <v>2023</v>
      </c>
      <c r="J1457" s="4">
        <v>1</v>
      </c>
      <c r="K1457" s="21">
        <v>1</v>
      </c>
      <c r="L1457" s="1" t="s">
        <v>1608</v>
      </c>
      <c r="M1457" s="19" t="s">
        <v>1609</v>
      </c>
      <c r="N1457" s="4">
        <v>1</v>
      </c>
      <c r="O1457" s="4">
        <v>1</v>
      </c>
      <c r="P1457" s="5">
        <v>45040</v>
      </c>
      <c r="Q1457" s="25">
        <f>VLOOKUP(H1457,'[2]FDC1 zone Hyp1'!$A$2:$Y$43,24,0)</f>
        <v>64.040000000000006</v>
      </c>
      <c r="R1457" s="25">
        <f>VLOOKUP(H1457,'[2]FDC2 zone Hyp2'!$A$2:$AA$43,24,0)</f>
        <v>69.069999999999993</v>
      </c>
      <c r="S1457" s="25">
        <f>VLOOKUP(H1457,'[2]FDC1 Hyp3 taxeha1'!$A$1:$AA$43,27,0)</f>
        <v>0</v>
      </c>
      <c r="T1457" s="26">
        <f t="shared" si="87"/>
        <v>64.040000000000006</v>
      </c>
      <c r="U1457" s="26">
        <f t="shared" si="88"/>
        <v>69.069999999999993</v>
      </c>
      <c r="V1457" s="26">
        <f t="shared" si="89"/>
        <v>0</v>
      </c>
    </row>
    <row r="1458" spans="1:22" x14ac:dyDescent="0.35">
      <c r="A1458" s="20">
        <v>522378</v>
      </c>
      <c r="B1458" s="1" t="s">
        <v>1272</v>
      </c>
      <c r="C1458" s="19" t="s">
        <v>393</v>
      </c>
      <c r="D1458" s="2">
        <v>30.15</v>
      </c>
      <c r="E1458" s="2">
        <v>280.91000000000003</v>
      </c>
      <c r="F1458" s="2">
        <v>0</v>
      </c>
      <c r="G1458" s="2">
        <v>311.06</v>
      </c>
      <c r="H1458" s="19" t="s">
        <v>367</v>
      </c>
      <c r="I1458" s="4">
        <v>2023</v>
      </c>
      <c r="J1458" s="4">
        <v>13</v>
      </c>
      <c r="K1458" s="21">
        <v>13</v>
      </c>
      <c r="L1458" s="1" t="s">
        <v>1608</v>
      </c>
      <c r="M1458" s="19" t="s">
        <v>1609</v>
      </c>
      <c r="N1458" s="4">
        <v>12</v>
      </c>
      <c r="O1458" s="4">
        <v>1</v>
      </c>
      <c r="P1458" s="5">
        <v>45040</v>
      </c>
      <c r="Q1458" s="25">
        <f>VLOOKUP(H1458,'[2]FDC1 zone Hyp1'!$A$2:$Y$43,24,0)</f>
        <v>64.040000000000006</v>
      </c>
      <c r="R1458" s="25">
        <f>VLOOKUP(H1458,'[2]FDC2 zone Hyp2'!$A$2:$AA$43,24,0)</f>
        <v>69.069999999999993</v>
      </c>
      <c r="S1458" s="25">
        <f>VLOOKUP(H1458,'[2]FDC1 Hyp3 taxeha1'!$A$1:$AA$43,27,0)</f>
        <v>0</v>
      </c>
      <c r="T1458" s="26">
        <f t="shared" si="87"/>
        <v>832.5200000000001</v>
      </c>
      <c r="U1458" s="26">
        <f t="shared" si="88"/>
        <v>897.90999999999985</v>
      </c>
      <c r="V1458" s="26">
        <f t="shared" si="89"/>
        <v>0</v>
      </c>
    </row>
    <row r="1459" spans="1:22" x14ac:dyDescent="0.35">
      <c r="A1459" s="20">
        <v>522394</v>
      </c>
      <c r="B1459" s="1" t="s">
        <v>1377</v>
      </c>
      <c r="C1459" s="19" t="s">
        <v>559</v>
      </c>
      <c r="D1459" s="2">
        <v>0</v>
      </c>
      <c r="E1459" s="2">
        <v>42.03</v>
      </c>
      <c r="F1459" s="2">
        <v>0</v>
      </c>
      <c r="G1459" s="2">
        <v>42.03</v>
      </c>
      <c r="H1459" s="19" t="s">
        <v>88</v>
      </c>
      <c r="I1459" s="4">
        <v>2023</v>
      </c>
      <c r="J1459" s="4">
        <v>4</v>
      </c>
      <c r="K1459" s="21">
        <v>4</v>
      </c>
      <c r="L1459" s="1" t="s">
        <v>1608</v>
      </c>
      <c r="M1459" s="19" t="s">
        <v>1609</v>
      </c>
      <c r="N1459" s="4">
        <v>3</v>
      </c>
      <c r="O1459" s="4">
        <v>1</v>
      </c>
      <c r="P1459" s="5">
        <v>45040</v>
      </c>
      <c r="Q1459" s="25">
        <f>VLOOKUP(H1459,'[2]FDC1 zone Hyp1'!$A$2:$Y$43,24,0)</f>
        <v>48.63</v>
      </c>
      <c r="R1459" s="25">
        <f>VLOOKUP(H1459,'[2]FDC2 zone Hyp2'!$A$2:$AA$43,24,0)</f>
        <v>53.52</v>
      </c>
      <c r="S1459" s="25">
        <f>VLOOKUP(H1459,'[2]FDC1 Hyp3 taxeha1'!$A$1:$AA$43,27,0)</f>
        <v>0</v>
      </c>
      <c r="T1459" s="26">
        <f t="shared" si="87"/>
        <v>194.52</v>
      </c>
      <c r="U1459" s="26">
        <f t="shared" si="88"/>
        <v>214.08</v>
      </c>
      <c r="V1459" s="26">
        <f t="shared" si="89"/>
        <v>0</v>
      </c>
    </row>
    <row r="1460" spans="1:22" x14ac:dyDescent="0.35">
      <c r="A1460" s="20">
        <v>522434</v>
      </c>
      <c r="B1460" s="1" t="s">
        <v>1088</v>
      </c>
      <c r="C1460" s="19" t="s">
        <v>922</v>
      </c>
      <c r="D1460" s="2">
        <v>88.82</v>
      </c>
      <c r="E1460" s="2">
        <v>324.36</v>
      </c>
      <c r="F1460" s="2">
        <v>0</v>
      </c>
      <c r="G1460" s="2">
        <v>413.18</v>
      </c>
      <c r="H1460" s="19" t="s">
        <v>910</v>
      </c>
      <c r="I1460" s="4">
        <v>2023</v>
      </c>
      <c r="J1460" s="4">
        <v>35</v>
      </c>
      <c r="K1460" s="21">
        <v>35</v>
      </c>
      <c r="L1460" s="1" t="s">
        <v>1608</v>
      </c>
      <c r="M1460" s="19" t="s">
        <v>1609</v>
      </c>
      <c r="N1460" s="4">
        <v>30</v>
      </c>
      <c r="O1460" s="4">
        <v>1</v>
      </c>
      <c r="P1460" s="5">
        <v>45040</v>
      </c>
      <c r="Q1460" s="25">
        <f>VLOOKUP(H1460,'[2]FDC1 zone Hyp1'!$A$2:$Y$43,24,0)</f>
        <v>60.57</v>
      </c>
      <c r="R1460" s="25">
        <f>VLOOKUP(H1460,'[2]FDC2 zone Hyp2'!$A$2:$AA$43,24,0)</f>
        <v>65.290000000000006</v>
      </c>
      <c r="S1460" s="25">
        <f>VLOOKUP(H1460,'[2]FDC1 Hyp3 taxeha1'!$A$1:$AA$43,27,0)</f>
        <v>0</v>
      </c>
      <c r="T1460" s="26">
        <f t="shared" si="87"/>
        <v>2119.9499999999998</v>
      </c>
      <c r="U1460" s="26">
        <f t="shared" si="88"/>
        <v>2285.15</v>
      </c>
      <c r="V1460" s="26">
        <f t="shared" si="89"/>
        <v>0</v>
      </c>
    </row>
    <row r="1461" spans="1:22" x14ac:dyDescent="0.35">
      <c r="A1461" s="20">
        <v>522456</v>
      </c>
      <c r="B1461" s="1" t="s">
        <v>1216</v>
      </c>
      <c r="C1461" s="19" t="s">
        <v>819</v>
      </c>
      <c r="D1461" s="2">
        <v>103.23</v>
      </c>
      <c r="E1461" s="2">
        <v>35.700000000000003</v>
      </c>
      <c r="F1461" s="2">
        <v>0</v>
      </c>
      <c r="G1461" s="2">
        <v>138.93</v>
      </c>
      <c r="H1461" s="19" t="s">
        <v>814</v>
      </c>
      <c r="I1461" s="4">
        <v>2023</v>
      </c>
      <c r="J1461" s="4">
        <v>12</v>
      </c>
      <c r="K1461" s="21">
        <v>12</v>
      </c>
      <c r="L1461" s="1" t="s">
        <v>1608</v>
      </c>
      <c r="M1461" s="19" t="s">
        <v>1609</v>
      </c>
      <c r="N1461" s="4">
        <v>10</v>
      </c>
      <c r="O1461" s="4">
        <v>1</v>
      </c>
      <c r="P1461" s="5">
        <v>45040</v>
      </c>
      <c r="Q1461" s="25">
        <f>VLOOKUP(H1461,'[2]FDC1 zone Hyp1'!$A$2:$Y$43,24,0)</f>
        <v>0</v>
      </c>
      <c r="R1461" s="25">
        <f>VLOOKUP(H1461,'[2]FDC2 zone Hyp2'!$A$2:$AA$43,24,0)</f>
        <v>0</v>
      </c>
      <c r="S1461" s="25">
        <f>VLOOKUP(H1461,'[2]FDC1 Hyp3 taxeha1'!$A$1:$AA$43,27,0)</f>
        <v>0</v>
      </c>
      <c r="T1461" s="26">
        <f t="shared" si="87"/>
        <v>0</v>
      </c>
      <c r="U1461" s="26">
        <f t="shared" si="88"/>
        <v>0</v>
      </c>
      <c r="V1461" s="26">
        <f t="shared" si="89"/>
        <v>0</v>
      </c>
    </row>
    <row r="1462" spans="1:22" x14ac:dyDescent="0.35">
      <c r="A1462" s="20">
        <v>522496</v>
      </c>
      <c r="B1462" s="1" t="s">
        <v>1513</v>
      </c>
      <c r="C1462" s="19" t="s">
        <v>887</v>
      </c>
      <c r="D1462" s="2">
        <v>150.77000000000001</v>
      </c>
      <c r="E1462" s="2">
        <v>48.2</v>
      </c>
      <c r="F1462" s="2">
        <v>0</v>
      </c>
      <c r="G1462" s="2">
        <v>198.97</v>
      </c>
      <c r="H1462" s="19" t="s">
        <v>853</v>
      </c>
      <c r="I1462" s="4">
        <v>2023</v>
      </c>
      <c r="J1462" s="4">
        <v>2</v>
      </c>
      <c r="K1462" s="21">
        <v>2</v>
      </c>
      <c r="L1462" s="1" t="s">
        <v>1608</v>
      </c>
      <c r="M1462" s="19" t="s">
        <v>1609</v>
      </c>
      <c r="N1462" s="4">
        <v>1</v>
      </c>
      <c r="O1462" s="4">
        <v>1</v>
      </c>
      <c r="P1462" s="5">
        <v>45040</v>
      </c>
      <c r="Q1462" s="25">
        <f>VLOOKUP(H1462,'[2]FDC1 zone Hyp1'!$A$2:$Y$43,24,0)</f>
        <v>0</v>
      </c>
      <c r="R1462" s="25">
        <f>VLOOKUP(H1462,'[2]FDC2 zone Hyp2'!$A$2:$AA$43,24,0)</f>
        <v>0</v>
      </c>
      <c r="S1462" s="25">
        <f>VLOOKUP(H1462,'[2]FDC1 Hyp3 taxeha1'!$A$1:$AA$43,27,0)</f>
        <v>0</v>
      </c>
      <c r="T1462" s="26">
        <f t="shared" si="87"/>
        <v>0</v>
      </c>
      <c r="U1462" s="26">
        <f t="shared" si="88"/>
        <v>0</v>
      </c>
      <c r="V1462" s="26">
        <f t="shared" si="89"/>
        <v>0</v>
      </c>
    </row>
    <row r="1463" spans="1:22" x14ac:dyDescent="0.35">
      <c r="A1463" s="20">
        <v>522503</v>
      </c>
      <c r="B1463" s="1" t="s">
        <v>1185</v>
      </c>
      <c r="C1463" s="19" t="s">
        <v>1639</v>
      </c>
      <c r="D1463" s="2">
        <v>587.11</v>
      </c>
      <c r="E1463" s="2">
        <v>250.38</v>
      </c>
      <c r="F1463" s="2">
        <v>0</v>
      </c>
      <c r="G1463" s="2">
        <v>837.49</v>
      </c>
      <c r="H1463" s="19" t="s">
        <v>853</v>
      </c>
      <c r="I1463" s="4">
        <v>2023</v>
      </c>
      <c r="J1463" s="4">
        <v>10</v>
      </c>
      <c r="K1463" s="21">
        <v>10</v>
      </c>
      <c r="L1463" s="1" t="s">
        <v>1608</v>
      </c>
      <c r="M1463" s="19" t="s">
        <v>1609</v>
      </c>
      <c r="N1463" s="4">
        <v>2</v>
      </c>
      <c r="O1463" s="4">
        <v>1</v>
      </c>
      <c r="P1463" s="5">
        <v>45040</v>
      </c>
      <c r="Q1463" s="25">
        <f>VLOOKUP(H1463,'[2]FDC1 zone Hyp1'!$A$2:$Y$43,24,0)</f>
        <v>0</v>
      </c>
      <c r="R1463" s="25">
        <f>VLOOKUP(H1463,'[2]FDC2 zone Hyp2'!$A$2:$AA$43,24,0)</f>
        <v>0</v>
      </c>
      <c r="S1463" s="25">
        <f>VLOOKUP(H1463,'[2]FDC1 Hyp3 taxeha1'!$A$1:$AA$43,27,0)</f>
        <v>0</v>
      </c>
      <c r="T1463" s="26">
        <f t="shared" si="87"/>
        <v>0</v>
      </c>
      <c r="U1463" s="26">
        <f t="shared" si="88"/>
        <v>0</v>
      </c>
      <c r="V1463" s="26">
        <f t="shared" si="89"/>
        <v>0</v>
      </c>
    </row>
    <row r="1464" spans="1:22" x14ac:dyDescent="0.35">
      <c r="A1464" s="20">
        <v>522505</v>
      </c>
      <c r="B1464" s="1" t="s">
        <v>1517</v>
      </c>
      <c r="C1464" s="19" t="s">
        <v>890</v>
      </c>
      <c r="D1464" s="2">
        <v>88.99</v>
      </c>
      <c r="E1464" s="2">
        <v>32.590000000000003</v>
      </c>
      <c r="F1464" s="2">
        <v>0</v>
      </c>
      <c r="G1464" s="2">
        <v>121.58</v>
      </c>
      <c r="H1464" s="19" t="s">
        <v>853</v>
      </c>
      <c r="I1464" s="4">
        <v>2023</v>
      </c>
      <c r="J1464" s="4">
        <v>2</v>
      </c>
      <c r="K1464" s="21">
        <v>2</v>
      </c>
      <c r="L1464" s="1" t="s">
        <v>1608</v>
      </c>
      <c r="M1464" s="19" t="s">
        <v>1609</v>
      </c>
      <c r="N1464" s="4">
        <v>2</v>
      </c>
      <c r="O1464" s="4">
        <v>1</v>
      </c>
      <c r="P1464" s="5">
        <v>45040</v>
      </c>
      <c r="Q1464" s="25">
        <f>VLOOKUP(H1464,'[2]FDC1 zone Hyp1'!$A$2:$Y$43,24,0)</f>
        <v>0</v>
      </c>
      <c r="R1464" s="25">
        <f>VLOOKUP(H1464,'[2]FDC2 zone Hyp2'!$A$2:$AA$43,24,0)</f>
        <v>0</v>
      </c>
      <c r="S1464" s="25">
        <f>VLOOKUP(H1464,'[2]FDC1 Hyp3 taxeha1'!$A$1:$AA$43,27,0)</f>
        <v>0</v>
      </c>
      <c r="T1464" s="26">
        <f t="shared" si="87"/>
        <v>0</v>
      </c>
      <c r="U1464" s="26">
        <f t="shared" si="88"/>
        <v>0</v>
      </c>
      <c r="V1464" s="26">
        <f t="shared" si="89"/>
        <v>0</v>
      </c>
    </row>
    <row r="1465" spans="1:22" x14ac:dyDescent="0.35">
      <c r="A1465" s="20">
        <v>522506</v>
      </c>
      <c r="B1465" s="1" t="s">
        <v>1138</v>
      </c>
      <c r="C1465" s="19" t="s">
        <v>116</v>
      </c>
      <c r="D1465" s="2">
        <v>0</v>
      </c>
      <c r="E1465" s="2">
        <v>167.31</v>
      </c>
      <c r="F1465" s="2">
        <v>0</v>
      </c>
      <c r="G1465" s="2">
        <v>167.31</v>
      </c>
      <c r="H1465" s="19" t="s">
        <v>86</v>
      </c>
      <c r="I1465" s="4">
        <v>2023</v>
      </c>
      <c r="J1465" s="4">
        <v>11</v>
      </c>
      <c r="K1465" s="21">
        <v>11</v>
      </c>
      <c r="L1465" s="1" t="s">
        <v>1608</v>
      </c>
      <c r="M1465" s="19" t="s">
        <v>1609</v>
      </c>
      <c r="N1465" s="4">
        <v>4</v>
      </c>
      <c r="O1465" s="4">
        <v>1</v>
      </c>
      <c r="P1465" s="5">
        <v>45040</v>
      </c>
      <c r="Q1465" s="25">
        <f>VLOOKUP(H1465,'[2]FDC1 zone Hyp1'!$A$2:$Y$43,24,0)</f>
        <v>94.34</v>
      </c>
      <c r="R1465" s="25">
        <f>VLOOKUP(H1465,'[2]FDC2 zone Hyp2'!$A$2:$AA$43,24,0)</f>
        <v>98.85</v>
      </c>
      <c r="S1465" s="25">
        <f>VLOOKUP(H1465,'[2]FDC1 Hyp3 taxeha1'!$A$1:$AA$43,27,0)</f>
        <v>0</v>
      </c>
      <c r="T1465" s="26">
        <f t="shared" si="87"/>
        <v>1037.74</v>
      </c>
      <c r="U1465" s="26">
        <f t="shared" si="88"/>
        <v>1087.3499999999999</v>
      </c>
      <c r="V1465" s="26">
        <f t="shared" si="89"/>
        <v>0</v>
      </c>
    </row>
    <row r="1466" spans="1:22" x14ac:dyDescent="0.35">
      <c r="A1466" s="20">
        <v>522508</v>
      </c>
      <c r="B1466" s="1" t="s">
        <v>1166</v>
      </c>
      <c r="C1466" s="19" t="s">
        <v>190</v>
      </c>
      <c r="D1466" s="2">
        <v>97.8</v>
      </c>
      <c r="E1466" s="2">
        <v>51</v>
      </c>
      <c r="F1466" s="2">
        <v>0</v>
      </c>
      <c r="G1466" s="2">
        <v>148.80000000000001</v>
      </c>
      <c r="H1466" s="19" t="s">
        <v>181</v>
      </c>
      <c r="I1466" s="4">
        <v>2023</v>
      </c>
      <c r="J1466" s="4">
        <v>2</v>
      </c>
      <c r="K1466" s="21">
        <v>2</v>
      </c>
      <c r="L1466" s="1" t="s">
        <v>1608</v>
      </c>
      <c r="M1466" s="19" t="s">
        <v>1609</v>
      </c>
      <c r="N1466" s="4">
        <v>2</v>
      </c>
      <c r="O1466" s="4">
        <v>1</v>
      </c>
      <c r="P1466" s="5">
        <v>45040</v>
      </c>
      <c r="Q1466" s="25">
        <f>VLOOKUP(H1466,'[2]FDC1 zone Hyp1'!$A$2:$Y$43,24,0)</f>
        <v>58.01</v>
      </c>
      <c r="R1466" s="25">
        <f>VLOOKUP(H1466,'[2]FDC2 zone Hyp2'!$A$2:$AA$43,24,0)</f>
        <v>62.43</v>
      </c>
      <c r="S1466" s="25">
        <f>VLOOKUP(H1466,'[2]FDC1 Hyp3 taxeha1'!$A$1:$AA$43,27,0)</f>
        <v>0</v>
      </c>
      <c r="T1466" s="26">
        <f t="shared" si="87"/>
        <v>116.02</v>
      </c>
      <c r="U1466" s="26">
        <f t="shared" si="88"/>
        <v>124.86</v>
      </c>
      <c r="V1466" s="26">
        <f t="shared" si="89"/>
        <v>0</v>
      </c>
    </row>
    <row r="1467" spans="1:22" x14ac:dyDescent="0.35">
      <c r="A1467" s="20">
        <v>522509</v>
      </c>
      <c r="B1467" s="1" t="s">
        <v>1139</v>
      </c>
      <c r="C1467" s="19" t="s">
        <v>127</v>
      </c>
      <c r="D1467" s="2">
        <v>23.34</v>
      </c>
      <c r="E1467" s="2">
        <v>11.22</v>
      </c>
      <c r="F1467" s="2">
        <v>0</v>
      </c>
      <c r="G1467" s="2">
        <v>34.56</v>
      </c>
      <c r="H1467" s="19" t="s">
        <v>86</v>
      </c>
      <c r="I1467" s="4">
        <v>2023</v>
      </c>
      <c r="J1467" s="4">
        <v>1</v>
      </c>
      <c r="K1467" s="21">
        <v>1</v>
      </c>
      <c r="L1467" s="1" t="s">
        <v>1608</v>
      </c>
      <c r="M1467" s="19" t="s">
        <v>1609</v>
      </c>
      <c r="N1467" s="4">
        <v>1</v>
      </c>
      <c r="O1467" s="4">
        <v>1</v>
      </c>
      <c r="P1467" s="5">
        <v>45040</v>
      </c>
      <c r="Q1467" s="25">
        <f>VLOOKUP(H1467,'[2]FDC1 zone Hyp1'!$A$2:$Y$43,24,0)</f>
        <v>94.34</v>
      </c>
      <c r="R1467" s="25">
        <f>VLOOKUP(H1467,'[2]FDC2 zone Hyp2'!$A$2:$AA$43,24,0)</f>
        <v>98.85</v>
      </c>
      <c r="S1467" s="25">
        <f>VLOOKUP(H1467,'[2]FDC1 Hyp3 taxeha1'!$A$1:$AA$43,27,0)</f>
        <v>0</v>
      </c>
      <c r="T1467" s="26">
        <f t="shared" si="87"/>
        <v>94.34</v>
      </c>
      <c r="U1467" s="26">
        <f t="shared" si="88"/>
        <v>98.85</v>
      </c>
      <c r="V1467" s="26">
        <f t="shared" si="89"/>
        <v>0</v>
      </c>
    </row>
    <row r="1468" spans="1:22" x14ac:dyDescent="0.35">
      <c r="A1468" s="20">
        <v>522511</v>
      </c>
      <c r="B1468" s="1" t="s">
        <v>1577</v>
      </c>
      <c r="C1468" s="19" t="s">
        <v>429</v>
      </c>
      <c r="D1468" s="2">
        <v>83.35</v>
      </c>
      <c r="E1468" s="2">
        <v>41.99</v>
      </c>
      <c r="F1468" s="2">
        <v>0</v>
      </c>
      <c r="G1468" s="2">
        <v>125.34</v>
      </c>
      <c r="H1468" s="19" t="s">
        <v>999</v>
      </c>
      <c r="I1468" s="4">
        <v>2023</v>
      </c>
      <c r="J1468" s="4">
        <v>2</v>
      </c>
      <c r="K1468" s="21">
        <v>2</v>
      </c>
      <c r="L1468" s="1" t="s">
        <v>1608</v>
      </c>
      <c r="M1468" s="19" t="s">
        <v>1609</v>
      </c>
      <c r="N1468" s="4">
        <v>1</v>
      </c>
      <c r="O1468" s="4">
        <v>1</v>
      </c>
      <c r="P1468" s="5">
        <v>45040</v>
      </c>
      <c r="Q1468" s="25">
        <f>VLOOKUP(H1468,'[2]FDC1 zone Hyp1'!$A$2:$Y$43,24,0)</f>
        <v>15.58</v>
      </c>
      <c r="R1468" s="25">
        <f>VLOOKUP(H1468,'[2]FDC2 zone Hyp2'!$A$2:$AA$43,24,0)</f>
        <v>20.76</v>
      </c>
      <c r="S1468" s="25">
        <f>VLOOKUP(H1468,'[2]FDC1 Hyp3 taxeha1'!$A$1:$AA$43,27,0)</f>
        <v>0</v>
      </c>
      <c r="T1468" s="26">
        <f t="shared" si="87"/>
        <v>31.16</v>
      </c>
      <c r="U1468" s="26">
        <f t="shared" si="88"/>
        <v>41.52</v>
      </c>
      <c r="V1468" s="26">
        <f t="shared" si="89"/>
        <v>0</v>
      </c>
    </row>
    <row r="1469" spans="1:22" x14ac:dyDescent="0.35">
      <c r="A1469" s="20">
        <v>522550</v>
      </c>
      <c r="B1469" s="1" t="s">
        <v>1121</v>
      </c>
      <c r="C1469" s="19" t="s">
        <v>125</v>
      </c>
      <c r="D1469" s="2">
        <v>21.81</v>
      </c>
      <c r="E1469" s="2">
        <v>9.2899999999999991</v>
      </c>
      <c r="F1469" s="2">
        <v>0</v>
      </c>
      <c r="G1469" s="2">
        <v>31.1</v>
      </c>
      <c r="H1469" s="19" t="s">
        <v>86</v>
      </c>
      <c r="I1469" s="4">
        <v>2023</v>
      </c>
      <c r="J1469" s="4">
        <v>1</v>
      </c>
      <c r="K1469" s="21">
        <v>1</v>
      </c>
      <c r="L1469" s="1" t="s">
        <v>1608</v>
      </c>
      <c r="M1469" s="19" t="s">
        <v>1609</v>
      </c>
      <c r="N1469" s="4">
        <v>1</v>
      </c>
      <c r="O1469" s="4">
        <v>1</v>
      </c>
      <c r="P1469" s="5">
        <v>45040</v>
      </c>
      <c r="Q1469" s="25">
        <f>VLOOKUP(H1469,'[2]FDC1 zone Hyp1'!$A$2:$Y$43,24,0)</f>
        <v>94.34</v>
      </c>
      <c r="R1469" s="25">
        <f>VLOOKUP(H1469,'[2]FDC2 zone Hyp2'!$A$2:$AA$43,24,0)</f>
        <v>98.85</v>
      </c>
      <c r="S1469" s="25">
        <f>VLOOKUP(H1469,'[2]FDC1 Hyp3 taxeha1'!$A$1:$AA$43,27,0)</f>
        <v>0</v>
      </c>
      <c r="T1469" s="26">
        <f t="shared" si="87"/>
        <v>94.34</v>
      </c>
      <c r="U1469" s="26">
        <f t="shared" si="88"/>
        <v>98.85</v>
      </c>
      <c r="V1469" s="26">
        <f t="shared" si="89"/>
        <v>0</v>
      </c>
    </row>
    <row r="1470" spans="1:22" x14ac:dyDescent="0.35">
      <c r="A1470" s="20">
        <v>522581</v>
      </c>
      <c r="B1470" s="1" t="s">
        <v>1500</v>
      </c>
      <c r="C1470" s="19" t="s">
        <v>1502</v>
      </c>
      <c r="D1470" s="2">
        <v>0</v>
      </c>
      <c r="E1470" s="2">
        <v>49.42</v>
      </c>
      <c r="F1470" s="2">
        <v>0</v>
      </c>
      <c r="G1470" s="2">
        <v>49.42</v>
      </c>
      <c r="H1470" s="19" t="s">
        <v>830</v>
      </c>
      <c r="I1470" s="4">
        <v>2023</v>
      </c>
      <c r="J1470" s="4">
        <v>1</v>
      </c>
      <c r="K1470" s="21">
        <v>1</v>
      </c>
      <c r="L1470" s="1" t="s">
        <v>1608</v>
      </c>
      <c r="M1470" s="19" t="s">
        <v>1609</v>
      </c>
      <c r="N1470" s="4">
        <v>1</v>
      </c>
      <c r="O1470" s="4">
        <v>1</v>
      </c>
      <c r="P1470" s="5">
        <v>45040</v>
      </c>
      <c r="Q1470" s="25">
        <f>VLOOKUP(H1470,'[2]FDC1 zone Hyp1'!$A$2:$Y$43,24,0)</f>
        <v>81.709999999999994</v>
      </c>
      <c r="R1470" s="25">
        <f>VLOOKUP(H1470,'[2]FDC2 zone Hyp2'!$A$2:$AA$43,24,0)</f>
        <v>87.68</v>
      </c>
      <c r="S1470" s="25">
        <f>VLOOKUP(H1470,'[2]FDC1 Hyp3 taxeha1'!$A$1:$AA$43,27,0)</f>
        <v>0</v>
      </c>
      <c r="T1470" s="26">
        <f t="shared" si="87"/>
        <v>81.709999999999994</v>
      </c>
      <c r="U1470" s="26">
        <f t="shared" si="88"/>
        <v>87.68</v>
      </c>
      <c r="V1470" s="26">
        <f t="shared" si="89"/>
        <v>0</v>
      </c>
    </row>
    <row r="1471" spans="1:22" x14ac:dyDescent="0.35">
      <c r="A1471" s="20">
        <v>522610</v>
      </c>
      <c r="B1471" s="1" t="s">
        <v>1056</v>
      </c>
      <c r="C1471" s="19" t="s">
        <v>18</v>
      </c>
      <c r="D1471" s="2">
        <v>42.84</v>
      </c>
      <c r="E1471" s="2">
        <v>5.59</v>
      </c>
      <c r="F1471" s="2">
        <v>0</v>
      </c>
      <c r="G1471" s="2">
        <v>48.43</v>
      </c>
      <c r="H1471" s="19" t="s">
        <v>5</v>
      </c>
      <c r="I1471" s="4">
        <v>2023</v>
      </c>
      <c r="J1471" s="4">
        <v>4</v>
      </c>
      <c r="K1471" s="21">
        <v>4</v>
      </c>
      <c r="L1471" s="1" t="s">
        <v>1608</v>
      </c>
      <c r="M1471" s="19" t="s">
        <v>1609</v>
      </c>
      <c r="N1471" s="4">
        <v>3</v>
      </c>
      <c r="O1471" s="4">
        <v>1</v>
      </c>
      <c r="P1471" s="5">
        <v>45040</v>
      </c>
      <c r="Q1471" s="25">
        <f>VLOOKUP(H1471,'[2]FDC1 zone Hyp1'!$A$2:$Y$43,24,0)</f>
        <v>41.51</v>
      </c>
      <c r="R1471" s="25">
        <f>VLOOKUP(H1471,'[2]FDC2 zone Hyp2'!$A$2:$AA$43,24,0)</f>
        <v>46.42</v>
      </c>
      <c r="S1471" s="25">
        <f>VLOOKUP(H1471,'[2]FDC1 Hyp3 taxeha1'!$A$1:$AA$43,27,0)</f>
        <v>0</v>
      </c>
      <c r="T1471" s="26">
        <f t="shared" si="87"/>
        <v>166.04</v>
      </c>
      <c r="U1471" s="26">
        <f t="shared" si="88"/>
        <v>185.68</v>
      </c>
      <c r="V1471" s="26">
        <f t="shared" si="89"/>
        <v>0</v>
      </c>
    </row>
    <row r="1472" spans="1:22" x14ac:dyDescent="0.35">
      <c r="A1472" s="20">
        <v>522620</v>
      </c>
      <c r="B1472" s="1" t="s">
        <v>1104</v>
      </c>
      <c r="C1472" s="19" t="s">
        <v>98</v>
      </c>
      <c r="D1472" s="2">
        <v>141</v>
      </c>
      <c r="E1472" s="2">
        <v>162</v>
      </c>
      <c r="F1472" s="2">
        <v>0</v>
      </c>
      <c r="G1472" s="2">
        <v>303</v>
      </c>
      <c r="H1472" s="19" t="s">
        <v>86</v>
      </c>
      <c r="I1472" s="4">
        <v>2023</v>
      </c>
      <c r="J1472" s="4">
        <v>10</v>
      </c>
      <c r="K1472" s="21">
        <v>10</v>
      </c>
      <c r="L1472" s="1" t="s">
        <v>1608</v>
      </c>
      <c r="M1472" s="19" t="s">
        <v>1609</v>
      </c>
      <c r="N1472" s="4">
        <v>6</v>
      </c>
      <c r="O1472" s="4">
        <v>1</v>
      </c>
      <c r="P1472" s="5">
        <v>45040</v>
      </c>
      <c r="Q1472" s="25">
        <f>VLOOKUP(H1472,'[2]FDC1 zone Hyp1'!$A$2:$Y$43,24,0)</f>
        <v>94.34</v>
      </c>
      <c r="R1472" s="25">
        <f>VLOOKUP(H1472,'[2]FDC2 zone Hyp2'!$A$2:$AA$43,24,0)</f>
        <v>98.85</v>
      </c>
      <c r="S1472" s="25">
        <f>VLOOKUP(H1472,'[2]FDC1 Hyp3 taxeha1'!$A$1:$AA$43,27,0)</f>
        <v>0</v>
      </c>
      <c r="T1472" s="26">
        <f t="shared" si="87"/>
        <v>943.40000000000009</v>
      </c>
      <c r="U1472" s="26">
        <f t="shared" si="88"/>
        <v>988.5</v>
      </c>
      <c r="V1472" s="26">
        <f t="shared" si="89"/>
        <v>0</v>
      </c>
    </row>
    <row r="1473" spans="1:22" x14ac:dyDescent="0.35">
      <c r="A1473" s="20">
        <v>522622</v>
      </c>
      <c r="B1473" s="1" t="s">
        <v>1124</v>
      </c>
      <c r="C1473" s="19" t="s">
        <v>1123</v>
      </c>
      <c r="D1473" s="2">
        <v>0</v>
      </c>
      <c r="E1473" s="2">
        <v>290.20999999999998</v>
      </c>
      <c r="F1473" s="2">
        <v>0</v>
      </c>
      <c r="G1473" s="2">
        <v>290.20999999999998</v>
      </c>
      <c r="H1473" s="19" t="s">
        <v>86</v>
      </c>
      <c r="I1473" s="4">
        <v>2023</v>
      </c>
      <c r="J1473" s="4">
        <v>10</v>
      </c>
      <c r="K1473" s="21">
        <v>10</v>
      </c>
      <c r="L1473" s="1" t="s">
        <v>1608</v>
      </c>
      <c r="M1473" s="19" t="s">
        <v>1609</v>
      </c>
      <c r="N1473" s="4">
        <v>10</v>
      </c>
      <c r="O1473" s="4">
        <v>1</v>
      </c>
      <c r="P1473" s="5">
        <v>45040</v>
      </c>
      <c r="Q1473" s="25">
        <f>VLOOKUP(H1473,'[2]FDC1 zone Hyp1'!$A$2:$Y$43,24,0)</f>
        <v>94.34</v>
      </c>
      <c r="R1473" s="25">
        <f>VLOOKUP(H1473,'[2]FDC2 zone Hyp2'!$A$2:$AA$43,24,0)</f>
        <v>98.85</v>
      </c>
      <c r="S1473" s="25">
        <f>VLOOKUP(H1473,'[2]FDC1 Hyp3 taxeha1'!$A$1:$AA$43,27,0)</f>
        <v>0</v>
      </c>
      <c r="T1473" s="26">
        <f t="shared" si="87"/>
        <v>943.40000000000009</v>
      </c>
      <c r="U1473" s="26">
        <f t="shared" si="88"/>
        <v>988.5</v>
      </c>
      <c r="V1473" s="26">
        <f t="shared" si="89"/>
        <v>0</v>
      </c>
    </row>
    <row r="1474" spans="1:22" x14ac:dyDescent="0.35">
      <c r="A1474" s="20">
        <v>522644</v>
      </c>
      <c r="B1474" s="1" t="s">
        <v>1515</v>
      </c>
      <c r="C1474" s="19" t="s">
        <v>863</v>
      </c>
      <c r="D1474" s="2">
        <v>42.84</v>
      </c>
      <c r="E1474" s="2">
        <v>27.02</v>
      </c>
      <c r="F1474" s="2">
        <v>0</v>
      </c>
      <c r="G1474" s="2">
        <v>69.86</v>
      </c>
      <c r="H1474" s="19" t="s">
        <v>853</v>
      </c>
      <c r="I1474" s="4">
        <v>2023</v>
      </c>
      <c r="J1474" s="4">
        <v>1</v>
      </c>
      <c r="K1474" s="21">
        <v>1</v>
      </c>
      <c r="L1474" s="1" t="s">
        <v>1608</v>
      </c>
      <c r="M1474" s="19" t="s">
        <v>1609</v>
      </c>
      <c r="O1474" s="4">
        <v>1</v>
      </c>
      <c r="P1474" s="5">
        <v>45040</v>
      </c>
      <c r="Q1474" s="25">
        <f>VLOOKUP(H1474,'[2]FDC1 zone Hyp1'!$A$2:$Y$43,24,0)</f>
        <v>0</v>
      </c>
      <c r="R1474" s="25">
        <f>VLOOKUP(H1474,'[2]FDC2 zone Hyp2'!$A$2:$AA$43,24,0)</f>
        <v>0</v>
      </c>
      <c r="S1474" s="25">
        <f>VLOOKUP(H1474,'[2]FDC1 Hyp3 taxeha1'!$A$1:$AA$43,27,0)</f>
        <v>0</v>
      </c>
      <c r="T1474" s="26">
        <f t="shared" si="87"/>
        <v>0</v>
      </c>
      <c r="U1474" s="26">
        <f t="shared" si="88"/>
        <v>0</v>
      </c>
      <c r="V1474" s="26">
        <f t="shared" si="89"/>
        <v>0</v>
      </c>
    </row>
    <row r="1475" spans="1:22" x14ac:dyDescent="0.35">
      <c r="A1475" s="20">
        <v>522652</v>
      </c>
      <c r="B1475" s="1" t="s">
        <v>1420</v>
      </c>
      <c r="C1475" s="19" t="s">
        <v>631</v>
      </c>
      <c r="D1475" s="2">
        <v>0</v>
      </c>
      <c r="E1475" s="2">
        <v>48</v>
      </c>
      <c r="F1475" s="2">
        <v>0</v>
      </c>
      <c r="G1475" s="2">
        <v>48</v>
      </c>
      <c r="H1475" s="19" t="s">
        <v>629</v>
      </c>
      <c r="I1475" s="4">
        <v>2023</v>
      </c>
      <c r="J1475" s="4">
        <v>5</v>
      </c>
      <c r="K1475" s="21">
        <v>5</v>
      </c>
      <c r="L1475" s="1" t="s">
        <v>1608</v>
      </c>
      <c r="M1475" s="19" t="s">
        <v>1609</v>
      </c>
      <c r="N1475" s="4">
        <v>4</v>
      </c>
      <c r="O1475" s="4">
        <v>1</v>
      </c>
      <c r="P1475" s="5">
        <v>45040</v>
      </c>
      <c r="Q1475" s="25">
        <f>VLOOKUP(H1475,'[2]FDC1 zone Hyp1'!$A$2:$Y$43,24,0)</f>
        <v>227.27</v>
      </c>
      <c r="R1475" s="25">
        <f>VLOOKUP(H1475,'[2]FDC2 zone Hyp2'!$A$2:$AA$43,24,0)</f>
        <v>231.44</v>
      </c>
      <c r="S1475" s="25">
        <f>VLOOKUP(H1475,'[2]FDC1 Hyp3 taxeha1'!$A$1:$AA$43,27,0)</f>
        <v>0</v>
      </c>
      <c r="T1475" s="26">
        <f t="shared" si="87"/>
        <v>1136.3500000000001</v>
      </c>
      <c r="U1475" s="26">
        <f t="shared" si="88"/>
        <v>1157.2</v>
      </c>
      <c r="V1475" s="26">
        <f t="shared" si="89"/>
        <v>0</v>
      </c>
    </row>
    <row r="1476" spans="1:22" x14ac:dyDescent="0.35">
      <c r="A1476" s="20">
        <v>522657</v>
      </c>
      <c r="B1476" s="1" t="s">
        <v>1577</v>
      </c>
      <c r="C1476" s="19" t="s">
        <v>520</v>
      </c>
      <c r="D1476" s="2">
        <v>35.99</v>
      </c>
      <c r="E1476" s="2">
        <v>3.06</v>
      </c>
      <c r="F1476" s="2">
        <v>0</v>
      </c>
      <c r="G1476" s="2">
        <v>39.049999999999997</v>
      </c>
      <c r="H1476" s="19" t="s">
        <v>999</v>
      </c>
      <c r="I1476" s="4">
        <v>2023</v>
      </c>
      <c r="J1476" s="4">
        <v>1</v>
      </c>
      <c r="K1476" s="21">
        <v>1</v>
      </c>
      <c r="L1476" s="1" t="s">
        <v>1608</v>
      </c>
      <c r="M1476" s="19" t="s">
        <v>1609</v>
      </c>
      <c r="N1476" s="4">
        <v>1</v>
      </c>
      <c r="O1476" s="4">
        <v>1</v>
      </c>
      <c r="P1476" s="5">
        <v>45040</v>
      </c>
      <c r="Q1476" s="25">
        <f>VLOOKUP(H1476,'[2]FDC1 zone Hyp1'!$A$2:$Y$43,24,0)</f>
        <v>15.58</v>
      </c>
      <c r="R1476" s="25">
        <f>VLOOKUP(H1476,'[2]FDC2 zone Hyp2'!$A$2:$AA$43,24,0)</f>
        <v>20.76</v>
      </c>
      <c r="S1476" s="25">
        <f>VLOOKUP(H1476,'[2]FDC1 Hyp3 taxeha1'!$A$1:$AA$43,27,0)</f>
        <v>0</v>
      </c>
      <c r="T1476" s="26">
        <f t="shared" si="87"/>
        <v>15.58</v>
      </c>
      <c r="U1476" s="26">
        <f t="shared" si="88"/>
        <v>20.76</v>
      </c>
      <c r="V1476" s="26">
        <f t="shared" si="89"/>
        <v>0</v>
      </c>
    </row>
    <row r="1477" spans="1:22" x14ac:dyDescent="0.35">
      <c r="A1477" s="20">
        <v>522684</v>
      </c>
      <c r="B1477" s="1" t="s">
        <v>1416</v>
      </c>
      <c r="C1477" s="19" t="s">
        <v>587</v>
      </c>
      <c r="D1477" s="2">
        <v>17.87</v>
      </c>
      <c r="E1477" s="2">
        <v>154.18</v>
      </c>
      <c r="F1477" s="2">
        <v>0</v>
      </c>
      <c r="G1477" s="2">
        <v>172.05</v>
      </c>
      <c r="H1477" s="19" t="s">
        <v>88</v>
      </c>
      <c r="I1477" s="4">
        <v>2023</v>
      </c>
      <c r="J1477" s="4">
        <v>2</v>
      </c>
      <c r="K1477" s="21">
        <v>2</v>
      </c>
      <c r="L1477" s="1" t="s">
        <v>1608</v>
      </c>
      <c r="M1477" s="19" t="s">
        <v>1609</v>
      </c>
      <c r="N1477" s="4">
        <v>2</v>
      </c>
      <c r="O1477" s="4">
        <v>1</v>
      </c>
      <c r="P1477" s="5">
        <v>45040</v>
      </c>
      <c r="Q1477" s="25">
        <f>VLOOKUP(H1477,'[2]FDC1 zone Hyp1'!$A$2:$Y$43,24,0)</f>
        <v>48.63</v>
      </c>
      <c r="R1477" s="25">
        <f>VLOOKUP(H1477,'[2]FDC2 zone Hyp2'!$A$2:$AA$43,24,0)</f>
        <v>53.52</v>
      </c>
      <c r="S1477" s="25">
        <f>VLOOKUP(H1477,'[2]FDC1 Hyp3 taxeha1'!$A$1:$AA$43,27,0)</f>
        <v>0</v>
      </c>
      <c r="T1477" s="26">
        <f t="shared" si="87"/>
        <v>97.26</v>
      </c>
      <c r="U1477" s="26">
        <f t="shared" si="88"/>
        <v>107.04</v>
      </c>
      <c r="V1477" s="26">
        <f t="shared" si="89"/>
        <v>0</v>
      </c>
    </row>
    <row r="1478" spans="1:22" x14ac:dyDescent="0.35">
      <c r="A1478" s="20">
        <v>522687</v>
      </c>
      <c r="B1478" s="1" t="s">
        <v>1312</v>
      </c>
      <c r="C1478" s="19" t="s">
        <v>617</v>
      </c>
      <c r="D1478" s="2">
        <v>302.62</v>
      </c>
      <c r="E1478" s="2">
        <v>48.34</v>
      </c>
      <c r="F1478" s="2">
        <v>0</v>
      </c>
      <c r="G1478" s="2">
        <v>350.96</v>
      </c>
      <c r="H1478" s="19" t="s">
        <v>88</v>
      </c>
      <c r="I1478" s="4">
        <v>2023</v>
      </c>
      <c r="J1478" s="4">
        <v>2</v>
      </c>
      <c r="K1478" s="21">
        <v>2</v>
      </c>
      <c r="L1478" s="1" t="s">
        <v>1608</v>
      </c>
      <c r="M1478" s="19" t="s">
        <v>1609</v>
      </c>
      <c r="N1478" s="4">
        <v>1</v>
      </c>
      <c r="O1478" s="4">
        <v>1</v>
      </c>
      <c r="P1478" s="5">
        <v>45040</v>
      </c>
      <c r="Q1478" s="25">
        <f>VLOOKUP(H1478,'[2]FDC1 zone Hyp1'!$A$2:$Y$43,24,0)</f>
        <v>48.63</v>
      </c>
      <c r="R1478" s="25">
        <f>VLOOKUP(H1478,'[2]FDC2 zone Hyp2'!$A$2:$AA$43,24,0)</f>
        <v>53.52</v>
      </c>
      <c r="S1478" s="25">
        <f>VLOOKUP(H1478,'[2]FDC1 Hyp3 taxeha1'!$A$1:$AA$43,27,0)</f>
        <v>0</v>
      </c>
      <c r="T1478" s="26">
        <f t="shared" si="87"/>
        <v>97.26</v>
      </c>
      <c r="U1478" s="26">
        <f t="shared" si="88"/>
        <v>107.04</v>
      </c>
      <c r="V1478" s="26">
        <f t="shared" si="89"/>
        <v>0</v>
      </c>
    </row>
    <row r="1479" spans="1:22" x14ac:dyDescent="0.35">
      <c r="A1479" s="20">
        <v>522694</v>
      </c>
      <c r="B1479" s="1" t="s">
        <v>1172</v>
      </c>
      <c r="C1479" s="19" t="s">
        <v>228</v>
      </c>
      <c r="D1479" s="2">
        <v>0</v>
      </c>
      <c r="E1479" s="2">
        <v>468.44</v>
      </c>
      <c r="F1479" s="2">
        <v>0</v>
      </c>
      <c r="G1479" s="2">
        <v>468.44</v>
      </c>
      <c r="H1479" s="19" t="s">
        <v>181</v>
      </c>
      <c r="I1479" s="4">
        <v>2023</v>
      </c>
      <c r="J1479" s="4">
        <v>15</v>
      </c>
      <c r="K1479" s="21">
        <v>15</v>
      </c>
      <c r="L1479" s="1" t="s">
        <v>1608</v>
      </c>
      <c r="M1479" s="19" t="s">
        <v>1609</v>
      </c>
      <c r="N1479" s="4">
        <v>14</v>
      </c>
      <c r="O1479" s="4">
        <v>1</v>
      </c>
      <c r="P1479" s="5">
        <v>45040</v>
      </c>
      <c r="Q1479" s="25">
        <f>VLOOKUP(H1479,'[2]FDC1 zone Hyp1'!$A$2:$Y$43,24,0)</f>
        <v>58.01</v>
      </c>
      <c r="R1479" s="25">
        <f>VLOOKUP(H1479,'[2]FDC2 zone Hyp2'!$A$2:$AA$43,24,0)</f>
        <v>62.43</v>
      </c>
      <c r="S1479" s="25">
        <f>VLOOKUP(H1479,'[2]FDC1 Hyp3 taxeha1'!$A$1:$AA$43,27,0)</f>
        <v>0</v>
      </c>
      <c r="T1479" s="26">
        <f t="shared" si="87"/>
        <v>870.15</v>
      </c>
      <c r="U1479" s="26">
        <f t="shared" si="88"/>
        <v>936.45</v>
      </c>
      <c r="V1479" s="26">
        <f t="shared" si="89"/>
        <v>0</v>
      </c>
    </row>
    <row r="1480" spans="1:22" x14ac:dyDescent="0.35">
      <c r="A1480" s="20">
        <v>522714</v>
      </c>
      <c r="B1480" s="1" t="s">
        <v>1182</v>
      </c>
      <c r="C1480" s="19" t="s">
        <v>1617</v>
      </c>
      <c r="D1480" s="2">
        <v>404.48</v>
      </c>
      <c r="E1480" s="2">
        <v>120.14</v>
      </c>
      <c r="F1480" s="2">
        <v>0</v>
      </c>
      <c r="G1480" s="2">
        <v>524.62</v>
      </c>
      <c r="H1480" s="19" t="s">
        <v>181</v>
      </c>
      <c r="I1480" s="4">
        <v>2023</v>
      </c>
      <c r="J1480" s="4">
        <v>10</v>
      </c>
      <c r="K1480" s="21">
        <v>12</v>
      </c>
      <c r="L1480" s="1" t="s">
        <v>1608</v>
      </c>
      <c r="M1480" s="19" t="s">
        <v>1609</v>
      </c>
      <c r="N1480" s="4">
        <v>12</v>
      </c>
      <c r="O1480" s="4">
        <v>1</v>
      </c>
      <c r="P1480" s="5">
        <v>45040</v>
      </c>
      <c r="Q1480" s="25">
        <f>VLOOKUP(H1480,'[2]FDC1 zone Hyp1'!$A$2:$Y$43,24,0)</f>
        <v>58.01</v>
      </c>
      <c r="R1480" s="25">
        <f>VLOOKUP(H1480,'[2]FDC2 zone Hyp2'!$A$2:$AA$43,24,0)</f>
        <v>62.43</v>
      </c>
      <c r="S1480" s="25">
        <f>VLOOKUP(H1480,'[2]FDC1 Hyp3 taxeha1'!$A$1:$AA$43,27,0)</f>
        <v>0</v>
      </c>
      <c r="T1480" s="26">
        <f t="shared" si="87"/>
        <v>696.12</v>
      </c>
      <c r="U1480" s="26">
        <f t="shared" si="88"/>
        <v>749.16</v>
      </c>
      <c r="V1480" s="26">
        <f t="shared" si="89"/>
        <v>0</v>
      </c>
    </row>
    <row r="1481" spans="1:22" x14ac:dyDescent="0.35">
      <c r="A1481" s="20">
        <v>522724</v>
      </c>
      <c r="B1481" s="1" t="s">
        <v>1509</v>
      </c>
      <c r="C1481" s="19" t="s">
        <v>869</v>
      </c>
      <c r="D1481" s="2">
        <v>55.9</v>
      </c>
      <c r="E1481" s="2">
        <v>15.52</v>
      </c>
      <c r="F1481" s="2">
        <v>0</v>
      </c>
      <c r="G1481" s="2">
        <v>71.42</v>
      </c>
      <c r="H1481" s="19" t="s">
        <v>853</v>
      </c>
      <c r="I1481" s="4">
        <v>2023</v>
      </c>
      <c r="J1481" s="4">
        <v>2</v>
      </c>
      <c r="K1481" s="21">
        <v>2</v>
      </c>
      <c r="L1481" s="1" t="s">
        <v>1608</v>
      </c>
      <c r="M1481" s="19" t="s">
        <v>1609</v>
      </c>
      <c r="N1481" s="4">
        <v>2</v>
      </c>
      <c r="O1481" s="4">
        <v>1</v>
      </c>
      <c r="P1481" s="5">
        <v>45040</v>
      </c>
      <c r="Q1481" s="25">
        <f>VLOOKUP(H1481,'[2]FDC1 zone Hyp1'!$A$2:$Y$43,24,0)</f>
        <v>0</v>
      </c>
      <c r="R1481" s="25">
        <f>VLOOKUP(H1481,'[2]FDC2 zone Hyp2'!$A$2:$AA$43,24,0)</f>
        <v>0</v>
      </c>
      <c r="S1481" s="25">
        <f>VLOOKUP(H1481,'[2]FDC1 Hyp3 taxeha1'!$A$1:$AA$43,27,0)</f>
        <v>0</v>
      </c>
      <c r="T1481" s="26">
        <f t="shared" si="87"/>
        <v>0</v>
      </c>
      <c r="U1481" s="26">
        <f t="shared" si="88"/>
        <v>0</v>
      </c>
      <c r="V1481" s="26">
        <f t="shared" si="89"/>
        <v>0</v>
      </c>
    </row>
    <row r="1482" spans="1:22" x14ac:dyDescent="0.35">
      <c r="A1482" s="20">
        <v>522732</v>
      </c>
      <c r="B1482" s="1" t="s">
        <v>1308</v>
      </c>
      <c r="C1482" s="19" t="s">
        <v>443</v>
      </c>
      <c r="D1482" s="2">
        <v>0</v>
      </c>
      <c r="E1482" s="2">
        <v>25.95</v>
      </c>
      <c r="F1482" s="2">
        <v>0</v>
      </c>
      <c r="G1482" s="2">
        <v>25.95</v>
      </c>
      <c r="H1482" s="19" t="s">
        <v>111</v>
      </c>
      <c r="I1482" s="4">
        <v>2023</v>
      </c>
      <c r="J1482" s="4">
        <v>2</v>
      </c>
      <c r="K1482" s="21">
        <v>2</v>
      </c>
      <c r="L1482" s="1" t="s">
        <v>1608</v>
      </c>
      <c r="M1482" s="19" t="s">
        <v>1609</v>
      </c>
      <c r="N1482" s="4">
        <v>2</v>
      </c>
      <c r="O1482" s="4">
        <v>1</v>
      </c>
      <c r="P1482" s="5">
        <v>45040</v>
      </c>
      <c r="Q1482" s="25">
        <f>VLOOKUP(H1482,'[2]FDC1 zone Hyp1'!$A$2:$Y$43,24,0)</f>
        <v>83.82</v>
      </c>
      <c r="R1482" s="25">
        <f>VLOOKUP(H1482,'[2]FDC2 zone Hyp2'!$A$2:$AA$43,24,0)</f>
        <v>88.42</v>
      </c>
      <c r="S1482" s="25">
        <f>VLOOKUP(H1482,'[2]FDC1 Hyp3 taxeha1'!$A$1:$AA$43,27,0)</f>
        <v>0</v>
      </c>
      <c r="T1482" s="26">
        <f t="shared" si="87"/>
        <v>167.64</v>
      </c>
      <c r="U1482" s="26">
        <f t="shared" si="88"/>
        <v>176.84</v>
      </c>
      <c r="V1482" s="26">
        <f t="shared" si="89"/>
        <v>0</v>
      </c>
    </row>
    <row r="1483" spans="1:22" x14ac:dyDescent="0.35">
      <c r="A1483" s="20">
        <v>522739</v>
      </c>
      <c r="B1483" s="1" t="s">
        <v>1318</v>
      </c>
      <c r="C1483" s="19" t="s">
        <v>486</v>
      </c>
      <c r="D1483" s="2">
        <v>31.66</v>
      </c>
      <c r="E1483" s="2">
        <v>150.25</v>
      </c>
      <c r="F1483" s="2">
        <v>0</v>
      </c>
      <c r="G1483" s="2">
        <v>181.91</v>
      </c>
      <c r="H1483" s="19" t="s">
        <v>111</v>
      </c>
      <c r="I1483" s="4">
        <v>2023</v>
      </c>
      <c r="J1483" s="4">
        <v>25</v>
      </c>
      <c r="K1483" s="21">
        <v>30</v>
      </c>
      <c r="L1483" s="1" t="s">
        <v>1608</v>
      </c>
      <c r="M1483" s="19" t="s">
        <v>1609</v>
      </c>
      <c r="N1483" s="4">
        <v>30</v>
      </c>
      <c r="O1483" s="4">
        <v>1</v>
      </c>
      <c r="P1483" s="5">
        <v>45040</v>
      </c>
      <c r="Q1483" s="25">
        <f>VLOOKUP(H1483,'[2]FDC1 zone Hyp1'!$A$2:$Y$43,24,0)</f>
        <v>83.82</v>
      </c>
      <c r="R1483" s="25">
        <f>VLOOKUP(H1483,'[2]FDC2 zone Hyp2'!$A$2:$AA$43,24,0)</f>
        <v>88.42</v>
      </c>
      <c r="S1483" s="25">
        <f>VLOOKUP(H1483,'[2]FDC1 Hyp3 taxeha1'!$A$1:$AA$43,27,0)</f>
        <v>0</v>
      </c>
      <c r="T1483" s="26">
        <f t="shared" si="87"/>
        <v>2514.6</v>
      </c>
      <c r="U1483" s="26">
        <f t="shared" si="88"/>
        <v>2652.6</v>
      </c>
      <c r="V1483" s="26">
        <f t="shared" si="89"/>
        <v>0</v>
      </c>
    </row>
    <row r="1484" spans="1:22" x14ac:dyDescent="0.35">
      <c r="A1484" s="20">
        <v>522771</v>
      </c>
      <c r="B1484" s="1" t="s">
        <v>1209</v>
      </c>
      <c r="C1484" s="19" t="s">
        <v>257</v>
      </c>
      <c r="D1484" s="2">
        <v>0</v>
      </c>
      <c r="E1484" s="2">
        <v>38.4</v>
      </c>
      <c r="F1484" s="2">
        <v>0</v>
      </c>
      <c r="G1484" s="2">
        <v>38.4</v>
      </c>
      <c r="H1484" s="19" t="s">
        <v>181</v>
      </c>
      <c r="I1484" s="4">
        <v>2023</v>
      </c>
      <c r="J1484" s="4">
        <v>4</v>
      </c>
      <c r="K1484" s="21">
        <v>4</v>
      </c>
      <c r="L1484" s="1" t="s">
        <v>1608</v>
      </c>
      <c r="M1484" s="19" t="s">
        <v>1609</v>
      </c>
      <c r="N1484" s="4">
        <v>4</v>
      </c>
      <c r="O1484" s="4">
        <v>1</v>
      </c>
      <c r="P1484" s="5">
        <v>45040</v>
      </c>
      <c r="Q1484" s="25">
        <f>VLOOKUP(H1484,'[2]FDC1 zone Hyp1'!$A$2:$Y$43,24,0)</f>
        <v>58.01</v>
      </c>
      <c r="R1484" s="25">
        <f>VLOOKUP(H1484,'[2]FDC2 zone Hyp2'!$A$2:$AA$43,24,0)</f>
        <v>62.43</v>
      </c>
      <c r="S1484" s="25">
        <f>VLOOKUP(H1484,'[2]FDC1 Hyp3 taxeha1'!$A$1:$AA$43,27,0)</f>
        <v>0</v>
      </c>
      <c r="T1484" s="26">
        <f t="shared" si="87"/>
        <v>232.04</v>
      </c>
      <c r="U1484" s="26">
        <f t="shared" si="88"/>
        <v>249.72</v>
      </c>
      <c r="V1484" s="26">
        <f t="shared" si="89"/>
        <v>0</v>
      </c>
    </row>
    <row r="1485" spans="1:22" x14ac:dyDescent="0.35">
      <c r="A1485" s="20">
        <v>522787</v>
      </c>
      <c r="B1485" s="1" t="s">
        <v>1172</v>
      </c>
      <c r="C1485" s="19" t="s">
        <v>213</v>
      </c>
      <c r="D1485" s="2">
        <v>33.56</v>
      </c>
      <c r="E1485" s="2">
        <v>52.99</v>
      </c>
      <c r="F1485" s="2">
        <v>0</v>
      </c>
      <c r="G1485" s="2">
        <v>86.55</v>
      </c>
      <c r="H1485" s="19" t="s">
        <v>181</v>
      </c>
      <c r="I1485" s="4">
        <v>2023</v>
      </c>
      <c r="J1485" s="4">
        <v>3</v>
      </c>
      <c r="K1485" s="21">
        <v>3</v>
      </c>
      <c r="L1485" s="1" t="s">
        <v>1608</v>
      </c>
      <c r="M1485" s="19" t="s">
        <v>1609</v>
      </c>
      <c r="N1485" s="4">
        <v>2</v>
      </c>
      <c r="O1485" s="4">
        <v>1</v>
      </c>
      <c r="P1485" s="5">
        <v>45040</v>
      </c>
      <c r="Q1485" s="25">
        <f>VLOOKUP(H1485,'[2]FDC1 zone Hyp1'!$A$2:$Y$43,24,0)</f>
        <v>58.01</v>
      </c>
      <c r="R1485" s="25">
        <f>VLOOKUP(H1485,'[2]FDC2 zone Hyp2'!$A$2:$AA$43,24,0)</f>
        <v>62.43</v>
      </c>
      <c r="S1485" s="25">
        <f>VLOOKUP(H1485,'[2]FDC1 Hyp3 taxeha1'!$A$1:$AA$43,27,0)</f>
        <v>0</v>
      </c>
      <c r="T1485" s="26">
        <f t="shared" si="87"/>
        <v>174.03</v>
      </c>
      <c r="U1485" s="26">
        <f t="shared" si="88"/>
        <v>187.29</v>
      </c>
      <c r="V1485" s="26">
        <f t="shared" si="89"/>
        <v>0</v>
      </c>
    </row>
    <row r="1486" spans="1:22" x14ac:dyDescent="0.35">
      <c r="A1486" s="20">
        <v>522791</v>
      </c>
      <c r="B1486" s="1" t="s">
        <v>1172</v>
      </c>
      <c r="C1486" s="19" t="s">
        <v>224</v>
      </c>
      <c r="D1486" s="2">
        <v>126.8</v>
      </c>
      <c r="E1486" s="2">
        <v>83.68</v>
      </c>
      <c r="F1486" s="2">
        <v>0</v>
      </c>
      <c r="G1486" s="2">
        <v>210.48</v>
      </c>
      <c r="H1486" s="19" t="s">
        <v>181</v>
      </c>
      <c r="I1486" s="4">
        <v>2023</v>
      </c>
      <c r="J1486" s="4">
        <v>3</v>
      </c>
      <c r="K1486" s="21">
        <v>3</v>
      </c>
      <c r="L1486" s="1" t="s">
        <v>1608</v>
      </c>
      <c r="M1486" s="19" t="s">
        <v>1609</v>
      </c>
      <c r="N1486" s="4">
        <v>2</v>
      </c>
      <c r="O1486" s="4">
        <v>1</v>
      </c>
      <c r="P1486" s="5">
        <v>45040</v>
      </c>
      <c r="Q1486" s="25">
        <f>VLOOKUP(H1486,'[2]FDC1 zone Hyp1'!$A$2:$Y$43,24,0)</f>
        <v>58.01</v>
      </c>
      <c r="R1486" s="25">
        <f>VLOOKUP(H1486,'[2]FDC2 zone Hyp2'!$A$2:$AA$43,24,0)</f>
        <v>62.43</v>
      </c>
      <c r="S1486" s="25">
        <f>VLOOKUP(H1486,'[2]FDC1 Hyp3 taxeha1'!$A$1:$AA$43,27,0)</f>
        <v>0</v>
      </c>
      <c r="T1486" s="26">
        <f t="shared" si="87"/>
        <v>174.03</v>
      </c>
      <c r="U1486" s="26">
        <f t="shared" si="88"/>
        <v>187.29</v>
      </c>
      <c r="V1486" s="26">
        <f t="shared" si="89"/>
        <v>0</v>
      </c>
    </row>
    <row r="1487" spans="1:22" x14ac:dyDescent="0.35">
      <c r="A1487" s="20">
        <v>522792</v>
      </c>
      <c r="B1487" s="1" t="s">
        <v>1172</v>
      </c>
      <c r="C1487" s="19" t="s">
        <v>224</v>
      </c>
      <c r="D1487" s="2">
        <v>0</v>
      </c>
      <c r="E1487" s="2">
        <v>39.840000000000003</v>
      </c>
      <c r="F1487" s="2">
        <v>0</v>
      </c>
      <c r="G1487" s="2">
        <v>39.840000000000003</v>
      </c>
      <c r="H1487" s="19" t="s">
        <v>181</v>
      </c>
      <c r="I1487" s="4">
        <v>2023</v>
      </c>
      <c r="J1487" s="4">
        <v>2</v>
      </c>
      <c r="K1487" s="21">
        <v>2</v>
      </c>
      <c r="L1487" s="1" t="s">
        <v>1608</v>
      </c>
      <c r="M1487" s="19" t="s">
        <v>1609</v>
      </c>
      <c r="N1487" s="4">
        <v>2</v>
      </c>
      <c r="O1487" s="4">
        <v>1</v>
      </c>
      <c r="P1487" s="5">
        <v>45040</v>
      </c>
      <c r="Q1487" s="25">
        <f>VLOOKUP(H1487,'[2]FDC1 zone Hyp1'!$A$2:$Y$43,24,0)</f>
        <v>58.01</v>
      </c>
      <c r="R1487" s="25">
        <f>VLOOKUP(H1487,'[2]FDC2 zone Hyp2'!$A$2:$AA$43,24,0)</f>
        <v>62.43</v>
      </c>
      <c r="S1487" s="25">
        <f>VLOOKUP(H1487,'[2]FDC1 Hyp3 taxeha1'!$A$1:$AA$43,27,0)</f>
        <v>0</v>
      </c>
      <c r="T1487" s="26">
        <f t="shared" si="87"/>
        <v>116.02</v>
      </c>
      <c r="U1487" s="26">
        <f t="shared" si="88"/>
        <v>124.86</v>
      </c>
      <c r="V1487" s="26">
        <f t="shared" si="89"/>
        <v>0</v>
      </c>
    </row>
    <row r="1488" spans="1:22" x14ac:dyDescent="0.35">
      <c r="A1488" s="20">
        <v>522793</v>
      </c>
      <c r="B1488" s="1" t="s">
        <v>1378</v>
      </c>
      <c r="C1488" s="19" t="s">
        <v>27</v>
      </c>
      <c r="D1488" s="2">
        <v>2.63</v>
      </c>
      <c r="E1488" s="2">
        <v>222.98</v>
      </c>
      <c r="F1488" s="2">
        <v>0</v>
      </c>
      <c r="G1488" s="2">
        <v>225.61</v>
      </c>
      <c r="H1488" s="19" t="s">
        <v>88</v>
      </c>
      <c r="I1488" s="4">
        <v>2023</v>
      </c>
      <c r="J1488" s="4">
        <v>2</v>
      </c>
      <c r="K1488" s="21">
        <v>2</v>
      </c>
      <c r="L1488" s="1" t="s">
        <v>1608</v>
      </c>
      <c r="M1488" s="19" t="s">
        <v>1609</v>
      </c>
      <c r="N1488" s="4">
        <v>2</v>
      </c>
      <c r="O1488" s="4">
        <v>1</v>
      </c>
      <c r="P1488" s="5">
        <v>45040</v>
      </c>
      <c r="Q1488" s="25">
        <f>VLOOKUP(H1488,'[2]FDC1 zone Hyp1'!$A$2:$Y$43,24,0)</f>
        <v>48.63</v>
      </c>
      <c r="R1488" s="25">
        <f>VLOOKUP(H1488,'[2]FDC2 zone Hyp2'!$A$2:$AA$43,24,0)</f>
        <v>53.52</v>
      </c>
      <c r="S1488" s="25">
        <f>VLOOKUP(H1488,'[2]FDC1 Hyp3 taxeha1'!$A$1:$AA$43,27,0)</f>
        <v>0</v>
      </c>
      <c r="T1488" s="26">
        <f t="shared" si="87"/>
        <v>97.26</v>
      </c>
      <c r="U1488" s="26">
        <f t="shared" si="88"/>
        <v>107.04</v>
      </c>
      <c r="V1488" s="26">
        <f t="shared" si="89"/>
        <v>0</v>
      </c>
    </row>
    <row r="1489" spans="1:22" x14ac:dyDescent="0.35">
      <c r="A1489" s="20">
        <v>522828</v>
      </c>
      <c r="B1489" s="1" t="s">
        <v>1465</v>
      </c>
      <c r="C1489" s="19" t="s">
        <v>739</v>
      </c>
      <c r="D1489" s="2">
        <v>33.82</v>
      </c>
      <c r="E1489" s="2">
        <v>68.040000000000006</v>
      </c>
      <c r="F1489" s="2">
        <v>0</v>
      </c>
      <c r="G1489" s="2">
        <v>101.86</v>
      </c>
      <c r="H1489" s="19" t="s">
        <v>734</v>
      </c>
      <c r="I1489" s="4">
        <v>2023</v>
      </c>
      <c r="J1489" s="4">
        <v>2</v>
      </c>
      <c r="K1489" s="21">
        <v>3</v>
      </c>
      <c r="L1489" s="1" t="s">
        <v>1608</v>
      </c>
      <c r="M1489" s="19" t="s">
        <v>1609</v>
      </c>
      <c r="N1489" s="4">
        <v>2</v>
      </c>
      <c r="O1489" s="4">
        <v>1</v>
      </c>
      <c r="P1489" s="5">
        <v>45040</v>
      </c>
      <c r="Q1489" s="25">
        <f>VLOOKUP(H1489,'[2]FDC1 zone Hyp1'!$A$2:$Y$43,24,0)</f>
        <v>172.84</v>
      </c>
      <c r="R1489" s="25">
        <f>VLOOKUP(H1489,'[2]FDC2 zone Hyp2'!$A$2:$AA$43,24,0)</f>
        <v>177.91</v>
      </c>
      <c r="S1489" s="25">
        <f>VLOOKUP(H1489,'[2]FDC1 Hyp3 taxeha1'!$A$1:$AA$43,27,0)</f>
        <v>0</v>
      </c>
      <c r="T1489" s="26">
        <f t="shared" si="87"/>
        <v>518.52</v>
      </c>
      <c r="U1489" s="26">
        <f t="shared" si="88"/>
        <v>533.73</v>
      </c>
      <c r="V1489" s="26">
        <f t="shared" si="89"/>
        <v>0</v>
      </c>
    </row>
    <row r="1490" spans="1:22" x14ac:dyDescent="0.35">
      <c r="A1490" s="20">
        <v>522841</v>
      </c>
      <c r="B1490" s="1" t="s">
        <v>1192</v>
      </c>
      <c r="C1490" s="19" t="s">
        <v>254</v>
      </c>
      <c r="D1490" s="2">
        <v>497.86</v>
      </c>
      <c r="E1490" s="2">
        <v>101.67</v>
      </c>
      <c r="F1490" s="2">
        <v>0</v>
      </c>
      <c r="G1490" s="2">
        <v>599.53</v>
      </c>
      <c r="H1490" s="19" t="s">
        <v>181</v>
      </c>
      <c r="I1490" s="4">
        <v>2023</v>
      </c>
      <c r="J1490" s="4">
        <v>11</v>
      </c>
      <c r="K1490" s="21">
        <v>12</v>
      </c>
      <c r="L1490" s="1" t="s">
        <v>1608</v>
      </c>
      <c r="M1490" s="19" t="s">
        <v>1609</v>
      </c>
      <c r="N1490" s="4">
        <v>6</v>
      </c>
      <c r="O1490" s="4">
        <v>1</v>
      </c>
      <c r="P1490" s="5">
        <v>45040</v>
      </c>
      <c r="Q1490" s="25">
        <f>VLOOKUP(H1490,'[2]FDC1 zone Hyp1'!$A$2:$Y$43,24,0)</f>
        <v>58.01</v>
      </c>
      <c r="R1490" s="25">
        <f>VLOOKUP(H1490,'[2]FDC2 zone Hyp2'!$A$2:$AA$43,24,0)</f>
        <v>62.43</v>
      </c>
      <c r="S1490" s="25">
        <f>VLOOKUP(H1490,'[2]FDC1 Hyp3 taxeha1'!$A$1:$AA$43,27,0)</f>
        <v>0</v>
      </c>
      <c r="T1490" s="26">
        <f t="shared" si="87"/>
        <v>696.12</v>
      </c>
      <c r="U1490" s="26">
        <f t="shared" si="88"/>
        <v>749.16</v>
      </c>
      <c r="V1490" s="26">
        <f t="shared" si="89"/>
        <v>0</v>
      </c>
    </row>
    <row r="1491" spans="1:22" x14ac:dyDescent="0.35">
      <c r="A1491" s="20">
        <v>522853</v>
      </c>
      <c r="B1491" s="1" t="s">
        <v>1212</v>
      </c>
      <c r="C1491" s="19" t="s">
        <v>259</v>
      </c>
      <c r="D1491" s="2">
        <v>0</v>
      </c>
      <c r="E1491" s="2">
        <v>16.84</v>
      </c>
      <c r="F1491" s="2">
        <v>0</v>
      </c>
      <c r="G1491" s="2">
        <v>16.84</v>
      </c>
      <c r="H1491" s="19" t="s">
        <v>181</v>
      </c>
      <c r="I1491" s="4">
        <v>2023</v>
      </c>
      <c r="J1491" s="4">
        <v>1</v>
      </c>
      <c r="K1491" s="21">
        <v>1</v>
      </c>
      <c r="L1491" s="1" t="s">
        <v>1608</v>
      </c>
      <c r="M1491" s="19" t="s">
        <v>1609</v>
      </c>
      <c r="O1491" s="4">
        <v>1</v>
      </c>
      <c r="P1491" s="5">
        <v>45040</v>
      </c>
      <c r="Q1491" s="25">
        <f>VLOOKUP(H1491,'[2]FDC1 zone Hyp1'!$A$2:$Y$43,24,0)</f>
        <v>58.01</v>
      </c>
      <c r="R1491" s="25">
        <f>VLOOKUP(H1491,'[2]FDC2 zone Hyp2'!$A$2:$AA$43,24,0)</f>
        <v>62.43</v>
      </c>
      <c r="S1491" s="25">
        <f>VLOOKUP(H1491,'[2]FDC1 Hyp3 taxeha1'!$A$1:$AA$43,27,0)</f>
        <v>0</v>
      </c>
      <c r="T1491" s="26">
        <f t="shared" ref="T1491:T1521" si="90">$K1491*Q1491</f>
        <v>58.01</v>
      </c>
      <c r="U1491" s="26">
        <f t="shared" ref="U1491:U1521" si="91">$K1491*R1491</f>
        <v>62.43</v>
      </c>
      <c r="V1491" s="26">
        <f t="shared" ref="V1491:V1521" si="92">$K1491*S1491</f>
        <v>0</v>
      </c>
    </row>
    <row r="1492" spans="1:22" x14ac:dyDescent="0.35">
      <c r="A1492" s="20">
        <v>522857</v>
      </c>
      <c r="B1492" s="1" t="s">
        <v>1088</v>
      </c>
      <c r="C1492" s="19" t="s">
        <v>917</v>
      </c>
      <c r="D1492" s="2">
        <v>75.05</v>
      </c>
      <c r="E1492" s="2">
        <v>0</v>
      </c>
      <c r="F1492" s="2">
        <v>0</v>
      </c>
      <c r="G1492" s="2">
        <v>75.05</v>
      </c>
      <c r="H1492" s="19" t="s">
        <v>910</v>
      </c>
      <c r="I1492" s="4">
        <v>2023</v>
      </c>
      <c r="J1492" s="4">
        <v>1</v>
      </c>
      <c r="K1492" s="21">
        <v>1</v>
      </c>
      <c r="L1492" s="1" t="s">
        <v>1608</v>
      </c>
      <c r="M1492" s="19" t="s">
        <v>1609</v>
      </c>
      <c r="N1492" s="4">
        <v>1</v>
      </c>
      <c r="O1492" s="4">
        <v>1</v>
      </c>
      <c r="P1492" s="5">
        <v>45040</v>
      </c>
      <c r="Q1492" s="25">
        <f>VLOOKUP(H1492,'[2]FDC1 zone Hyp1'!$A$2:$Y$43,24,0)</f>
        <v>60.57</v>
      </c>
      <c r="R1492" s="25">
        <f>VLOOKUP(H1492,'[2]FDC2 zone Hyp2'!$A$2:$AA$43,24,0)</f>
        <v>65.290000000000006</v>
      </c>
      <c r="S1492" s="25">
        <f>VLOOKUP(H1492,'[2]FDC1 Hyp3 taxeha1'!$A$1:$AA$43,27,0)</f>
        <v>0</v>
      </c>
      <c r="T1492" s="26">
        <f t="shared" si="90"/>
        <v>60.57</v>
      </c>
      <c r="U1492" s="26">
        <f t="shared" si="91"/>
        <v>65.290000000000006</v>
      </c>
      <c r="V1492" s="26">
        <f t="shared" si="92"/>
        <v>0</v>
      </c>
    </row>
    <row r="1493" spans="1:22" x14ac:dyDescent="0.35">
      <c r="A1493" s="20">
        <v>522859</v>
      </c>
      <c r="B1493" s="1" t="s">
        <v>1326</v>
      </c>
      <c r="C1493" s="19" t="s">
        <v>476</v>
      </c>
      <c r="D1493" s="2">
        <v>14.62</v>
      </c>
      <c r="E1493" s="2">
        <v>23.23</v>
      </c>
      <c r="F1493" s="2">
        <v>0</v>
      </c>
      <c r="G1493" s="2">
        <v>37.85</v>
      </c>
      <c r="H1493" s="19" t="s">
        <v>111</v>
      </c>
      <c r="I1493" s="4">
        <v>2023</v>
      </c>
      <c r="J1493" s="4">
        <v>2</v>
      </c>
      <c r="K1493" s="21">
        <v>2</v>
      </c>
      <c r="L1493" s="1" t="s">
        <v>1608</v>
      </c>
      <c r="M1493" s="19" t="s">
        <v>1609</v>
      </c>
      <c r="N1493" s="4">
        <v>1</v>
      </c>
      <c r="O1493" s="4">
        <v>1</v>
      </c>
      <c r="P1493" s="5">
        <v>45040</v>
      </c>
      <c r="Q1493" s="25">
        <f>VLOOKUP(H1493,'[2]FDC1 zone Hyp1'!$A$2:$Y$43,24,0)</f>
        <v>83.82</v>
      </c>
      <c r="R1493" s="25">
        <f>VLOOKUP(H1493,'[2]FDC2 zone Hyp2'!$A$2:$AA$43,24,0)</f>
        <v>88.42</v>
      </c>
      <c r="S1493" s="25">
        <f>VLOOKUP(H1493,'[2]FDC1 Hyp3 taxeha1'!$A$1:$AA$43,27,0)</f>
        <v>0</v>
      </c>
      <c r="T1493" s="26">
        <f t="shared" si="90"/>
        <v>167.64</v>
      </c>
      <c r="U1493" s="26">
        <f t="shared" si="91"/>
        <v>176.84</v>
      </c>
      <c r="V1493" s="26">
        <f t="shared" si="92"/>
        <v>0</v>
      </c>
    </row>
    <row r="1494" spans="1:22" x14ac:dyDescent="0.35">
      <c r="A1494" s="20">
        <v>522887</v>
      </c>
      <c r="B1494" s="1" t="s">
        <v>1270</v>
      </c>
      <c r="C1494" s="19" t="s">
        <v>389</v>
      </c>
      <c r="D1494" s="2">
        <v>17.71</v>
      </c>
      <c r="E1494" s="2">
        <v>17.71</v>
      </c>
      <c r="F1494" s="2">
        <v>0</v>
      </c>
      <c r="G1494" s="2">
        <v>35.42</v>
      </c>
      <c r="H1494" s="19" t="s">
        <v>367</v>
      </c>
      <c r="I1494" s="4">
        <v>2023</v>
      </c>
      <c r="J1494" s="4">
        <v>2</v>
      </c>
      <c r="K1494" s="21">
        <v>2</v>
      </c>
      <c r="L1494" s="1" t="s">
        <v>1608</v>
      </c>
      <c r="M1494" s="19" t="s">
        <v>1609</v>
      </c>
      <c r="N1494" s="4">
        <v>1</v>
      </c>
      <c r="O1494" s="4">
        <v>1</v>
      </c>
      <c r="P1494" s="5">
        <v>45040</v>
      </c>
      <c r="Q1494" s="25">
        <f>VLOOKUP(H1494,'[2]FDC1 zone Hyp1'!$A$2:$Y$43,24,0)</f>
        <v>64.040000000000006</v>
      </c>
      <c r="R1494" s="25">
        <f>VLOOKUP(H1494,'[2]FDC2 zone Hyp2'!$A$2:$AA$43,24,0)</f>
        <v>69.069999999999993</v>
      </c>
      <c r="S1494" s="25">
        <f>VLOOKUP(H1494,'[2]FDC1 Hyp3 taxeha1'!$A$1:$AA$43,27,0)</f>
        <v>0</v>
      </c>
      <c r="T1494" s="26">
        <f t="shared" si="90"/>
        <v>128.08000000000001</v>
      </c>
      <c r="U1494" s="26">
        <f t="shared" si="91"/>
        <v>138.13999999999999</v>
      </c>
      <c r="V1494" s="26">
        <f t="shared" si="92"/>
        <v>0</v>
      </c>
    </row>
    <row r="1495" spans="1:22" x14ac:dyDescent="0.35">
      <c r="A1495" s="20">
        <v>522903</v>
      </c>
      <c r="B1495" s="1" t="s">
        <v>1132</v>
      </c>
      <c r="C1495" s="19" t="s">
        <v>119</v>
      </c>
      <c r="D1495" s="2">
        <v>134.18</v>
      </c>
      <c r="E1495" s="2">
        <v>298.89</v>
      </c>
      <c r="F1495" s="2">
        <v>0</v>
      </c>
      <c r="G1495" s="2">
        <v>433.07</v>
      </c>
      <c r="H1495" s="19" t="s">
        <v>86</v>
      </c>
      <c r="I1495" s="4">
        <v>2023</v>
      </c>
      <c r="J1495" s="4">
        <v>10</v>
      </c>
      <c r="K1495" s="21">
        <v>10</v>
      </c>
      <c r="L1495" s="1" t="s">
        <v>1608</v>
      </c>
      <c r="M1495" s="19" t="s">
        <v>1609</v>
      </c>
      <c r="N1495" s="4">
        <v>10</v>
      </c>
      <c r="O1495" s="4">
        <v>1</v>
      </c>
      <c r="P1495" s="5">
        <v>45040</v>
      </c>
      <c r="Q1495" s="25">
        <f>VLOOKUP(H1495,'[2]FDC1 zone Hyp1'!$A$2:$Y$43,24,0)</f>
        <v>94.34</v>
      </c>
      <c r="R1495" s="25">
        <f>VLOOKUP(H1495,'[2]FDC2 zone Hyp2'!$A$2:$AA$43,24,0)</f>
        <v>98.85</v>
      </c>
      <c r="S1495" s="25">
        <f>VLOOKUP(H1495,'[2]FDC1 Hyp3 taxeha1'!$A$1:$AA$43,27,0)</f>
        <v>0</v>
      </c>
      <c r="T1495" s="26">
        <f t="shared" si="90"/>
        <v>943.40000000000009</v>
      </c>
      <c r="U1495" s="26">
        <f t="shared" si="91"/>
        <v>988.5</v>
      </c>
      <c r="V1495" s="26">
        <f t="shared" si="92"/>
        <v>0</v>
      </c>
    </row>
    <row r="1496" spans="1:22" x14ac:dyDescent="0.35">
      <c r="A1496" s="20">
        <v>522913</v>
      </c>
      <c r="B1496" s="1" t="s">
        <v>1105</v>
      </c>
      <c r="C1496" s="19" t="s">
        <v>36</v>
      </c>
      <c r="D1496" s="2">
        <v>65.63</v>
      </c>
      <c r="E1496" s="2">
        <v>10.33</v>
      </c>
      <c r="F1496" s="2">
        <v>0</v>
      </c>
      <c r="G1496" s="2">
        <v>75.959999999999994</v>
      </c>
      <c r="H1496" s="19" t="s">
        <v>5</v>
      </c>
      <c r="I1496" s="4">
        <v>2023</v>
      </c>
      <c r="J1496" s="4">
        <v>2</v>
      </c>
      <c r="K1496" s="21">
        <v>2</v>
      </c>
      <c r="L1496" s="1" t="s">
        <v>1608</v>
      </c>
      <c r="M1496" s="19" t="s">
        <v>1609</v>
      </c>
      <c r="N1496" s="4">
        <v>1</v>
      </c>
      <c r="O1496" s="4">
        <v>1</v>
      </c>
      <c r="P1496" s="5">
        <v>45040</v>
      </c>
      <c r="Q1496" s="25">
        <f>VLOOKUP(H1496,'[2]FDC1 zone Hyp1'!$A$2:$Y$43,24,0)</f>
        <v>41.51</v>
      </c>
      <c r="R1496" s="25">
        <f>VLOOKUP(H1496,'[2]FDC2 zone Hyp2'!$A$2:$AA$43,24,0)</f>
        <v>46.42</v>
      </c>
      <c r="S1496" s="25">
        <f>VLOOKUP(H1496,'[2]FDC1 Hyp3 taxeha1'!$A$1:$AA$43,27,0)</f>
        <v>0</v>
      </c>
      <c r="T1496" s="26">
        <f t="shared" si="90"/>
        <v>83.02</v>
      </c>
      <c r="U1496" s="26">
        <f t="shared" si="91"/>
        <v>92.84</v>
      </c>
      <c r="V1496" s="26">
        <f t="shared" si="92"/>
        <v>0</v>
      </c>
    </row>
    <row r="1497" spans="1:22" x14ac:dyDescent="0.35">
      <c r="A1497" s="20">
        <v>522915</v>
      </c>
      <c r="B1497" s="1" t="s">
        <v>1104</v>
      </c>
      <c r="C1497" s="19" t="s">
        <v>1103</v>
      </c>
      <c r="D1497" s="2">
        <v>3.75</v>
      </c>
      <c r="E1497" s="2">
        <v>18.84</v>
      </c>
      <c r="F1497" s="2">
        <v>0</v>
      </c>
      <c r="G1497" s="2">
        <v>22.59</v>
      </c>
      <c r="H1497" s="19" t="s">
        <v>5</v>
      </c>
      <c r="I1497" s="4">
        <v>2023</v>
      </c>
      <c r="J1497" s="4">
        <v>3</v>
      </c>
      <c r="K1497" s="21">
        <v>3</v>
      </c>
      <c r="L1497" s="1" t="s">
        <v>1608</v>
      </c>
      <c r="M1497" s="19" t="s">
        <v>1609</v>
      </c>
      <c r="N1497" s="4">
        <v>1</v>
      </c>
      <c r="O1497" s="4">
        <v>1</v>
      </c>
      <c r="P1497" s="5">
        <v>45040</v>
      </c>
      <c r="Q1497" s="25">
        <f>VLOOKUP(H1497,'[2]FDC1 zone Hyp1'!$A$2:$Y$43,24,0)</f>
        <v>41.51</v>
      </c>
      <c r="R1497" s="25">
        <f>VLOOKUP(H1497,'[2]FDC2 zone Hyp2'!$A$2:$AA$43,24,0)</f>
        <v>46.42</v>
      </c>
      <c r="S1497" s="25">
        <f>VLOOKUP(H1497,'[2]FDC1 Hyp3 taxeha1'!$A$1:$AA$43,27,0)</f>
        <v>0</v>
      </c>
      <c r="T1497" s="26">
        <f t="shared" si="90"/>
        <v>124.53</v>
      </c>
      <c r="U1497" s="26">
        <f t="shared" si="91"/>
        <v>139.26</v>
      </c>
      <c r="V1497" s="26">
        <f t="shared" si="92"/>
        <v>0</v>
      </c>
    </row>
    <row r="1498" spans="1:22" x14ac:dyDescent="0.35">
      <c r="A1498" s="20">
        <v>522925</v>
      </c>
      <c r="B1498" s="1" t="s">
        <v>1116</v>
      </c>
      <c r="C1498" s="19" t="s">
        <v>36</v>
      </c>
      <c r="D1498" s="2">
        <v>49.39</v>
      </c>
      <c r="E1498" s="2">
        <v>11.8</v>
      </c>
      <c r="F1498" s="2">
        <v>0</v>
      </c>
      <c r="G1498" s="2">
        <v>61.19</v>
      </c>
      <c r="H1498" s="19" t="s">
        <v>72</v>
      </c>
      <c r="I1498" s="4">
        <v>2023</v>
      </c>
      <c r="J1498" s="4">
        <v>1</v>
      </c>
      <c r="K1498" s="21">
        <v>1</v>
      </c>
      <c r="L1498" s="1" t="s">
        <v>1608</v>
      </c>
      <c r="M1498" s="19" t="s">
        <v>1609</v>
      </c>
      <c r="N1498" s="4">
        <v>1</v>
      </c>
      <c r="O1498" s="4">
        <v>1</v>
      </c>
      <c r="P1498" s="5">
        <v>45040</v>
      </c>
      <c r="Q1498" s="25">
        <f>VLOOKUP(H1498,'[2]FDC1 zone Hyp1'!$A$2:$Y$43,24,0)</f>
        <v>29.56</v>
      </c>
      <c r="R1498" s="25">
        <f>VLOOKUP(H1498,'[2]FDC2 zone Hyp2'!$A$2:$AA$43,24,0)</f>
        <v>33.909999999999997</v>
      </c>
      <c r="S1498" s="25">
        <f>VLOOKUP(H1498,'[2]FDC1 Hyp3 taxeha1'!$A$1:$AA$43,27,0)</f>
        <v>0</v>
      </c>
      <c r="T1498" s="26">
        <f t="shared" si="90"/>
        <v>29.56</v>
      </c>
      <c r="U1498" s="26">
        <f t="shared" si="91"/>
        <v>33.909999999999997</v>
      </c>
      <c r="V1498" s="26">
        <f t="shared" si="92"/>
        <v>0</v>
      </c>
    </row>
    <row r="1499" spans="1:22" x14ac:dyDescent="0.35">
      <c r="A1499" s="20">
        <v>522932</v>
      </c>
      <c r="B1499" s="1" t="s">
        <v>1092</v>
      </c>
      <c r="C1499" s="19" t="s">
        <v>162</v>
      </c>
      <c r="D1499" s="2">
        <v>55.03</v>
      </c>
      <c r="E1499" s="2">
        <v>8.56</v>
      </c>
      <c r="F1499" s="2">
        <v>0</v>
      </c>
      <c r="G1499" s="2">
        <v>63.59</v>
      </c>
      <c r="H1499" s="19" t="s">
        <v>12</v>
      </c>
      <c r="I1499" s="4">
        <v>2023</v>
      </c>
      <c r="J1499" s="4">
        <v>5</v>
      </c>
      <c r="K1499" s="21">
        <v>6</v>
      </c>
      <c r="L1499" s="1" t="s">
        <v>1608</v>
      </c>
      <c r="M1499" s="19" t="s">
        <v>1609</v>
      </c>
      <c r="N1499" s="4">
        <v>4</v>
      </c>
      <c r="O1499" s="4">
        <v>1</v>
      </c>
      <c r="P1499" s="5">
        <v>45040</v>
      </c>
      <c r="Q1499" s="25">
        <f>VLOOKUP(H1499,'[2]FDC1 zone Hyp1'!$A$2:$Y$43,24,0)</f>
        <v>14.75</v>
      </c>
      <c r="R1499" s="25">
        <f>VLOOKUP(H1499,'[2]FDC2 zone Hyp2'!$A$2:$AA$43,24,0)</f>
        <v>20.51</v>
      </c>
      <c r="S1499" s="25">
        <f>VLOOKUP(H1499,'[2]FDC1 Hyp3 taxeha1'!$A$1:$AA$43,27,0)</f>
        <v>0</v>
      </c>
      <c r="T1499" s="26">
        <f t="shared" si="90"/>
        <v>88.5</v>
      </c>
      <c r="U1499" s="26">
        <f t="shared" si="91"/>
        <v>123.06</v>
      </c>
      <c r="V1499" s="26">
        <f t="shared" si="92"/>
        <v>0</v>
      </c>
    </row>
    <row r="1500" spans="1:22" x14ac:dyDescent="0.35">
      <c r="A1500" s="20">
        <v>522940</v>
      </c>
      <c r="B1500" s="1" t="s">
        <v>1569</v>
      </c>
      <c r="C1500" s="19" t="s">
        <v>1557</v>
      </c>
      <c r="D1500" s="2">
        <v>30.02</v>
      </c>
      <c r="E1500" s="2">
        <v>20.440000000000001</v>
      </c>
      <c r="F1500" s="2">
        <v>0</v>
      </c>
      <c r="G1500" s="2">
        <v>50.46</v>
      </c>
      <c r="H1500" s="19" t="s">
        <v>930</v>
      </c>
      <c r="I1500" s="4">
        <v>2023</v>
      </c>
      <c r="J1500" s="4">
        <v>2</v>
      </c>
      <c r="K1500" s="21">
        <v>2</v>
      </c>
      <c r="L1500" s="1" t="s">
        <v>1608</v>
      </c>
      <c r="M1500" s="19" t="s">
        <v>1609</v>
      </c>
      <c r="O1500" s="4">
        <v>1</v>
      </c>
      <c r="P1500" s="5">
        <v>45040</v>
      </c>
      <c r="Q1500" s="25">
        <f>VLOOKUP(H1500,'[2]FDC1 zone Hyp1'!$A$2:$Y$43,24,0)</f>
        <v>112.64</v>
      </c>
      <c r="R1500" s="25">
        <f>VLOOKUP(H1500,'[2]FDC2 zone Hyp2'!$A$2:$AA$43,24,0)</f>
        <v>117.29</v>
      </c>
      <c r="S1500" s="25">
        <f>VLOOKUP(H1500,'[2]FDC1 Hyp3 taxeha1'!$A$1:$AA$43,27,0)</f>
        <v>0</v>
      </c>
      <c r="T1500" s="26">
        <f t="shared" si="90"/>
        <v>225.28</v>
      </c>
      <c r="U1500" s="26">
        <f t="shared" si="91"/>
        <v>234.58</v>
      </c>
      <c r="V1500" s="26">
        <f t="shared" si="92"/>
        <v>0</v>
      </c>
    </row>
    <row r="1501" spans="1:22" x14ac:dyDescent="0.35">
      <c r="A1501" s="20">
        <v>522944</v>
      </c>
      <c r="B1501" s="1" t="s">
        <v>1573</v>
      </c>
      <c r="C1501" s="19" t="s">
        <v>990</v>
      </c>
      <c r="D1501" s="2">
        <v>98.21</v>
      </c>
      <c r="E1501" s="2">
        <v>255.02</v>
      </c>
      <c r="F1501" s="2">
        <v>0</v>
      </c>
      <c r="G1501" s="2">
        <v>353.23</v>
      </c>
      <c r="H1501" s="19" t="s">
        <v>980</v>
      </c>
      <c r="I1501" s="4">
        <v>2023</v>
      </c>
      <c r="J1501" s="4">
        <v>20</v>
      </c>
      <c r="K1501" s="21">
        <v>20</v>
      </c>
      <c r="L1501" s="1" t="s">
        <v>1608</v>
      </c>
      <c r="M1501" s="19" t="s">
        <v>1609</v>
      </c>
      <c r="N1501" s="4">
        <v>11</v>
      </c>
      <c r="O1501" s="4">
        <v>1</v>
      </c>
      <c r="P1501" s="5">
        <v>45040</v>
      </c>
      <c r="Q1501" s="25">
        <f>VLOOKUP(H1501,'[2]FDC1 zone Hyp1'!$A$2:$Y$43,24,0)</f>
        <v>0</v>
      </c>
      <c r="R1501" s="25">
        <f>VLOOKUP(H1501,'[2]FDC2 zone Hyp2'!$A$2:$AA$43,24,0)</f>
        <v>0</v>
      </c>
      <c r="S1501" s="25">
        <f>VLOOKUP(H1501,'[2]FDC1 Hyp3 taxeha1'!$A$1:$AA$43,27,0)</f>
        <v>0</v>
      </c>
      <c r="T1501" s="26">
        <f t="shared" si="90"/>
        <v>0</v>
      </c>
      <c r="U1501" s="26">
        <f t="shared" si="91"/>
        <v>0</v>
      </c>
      <c r="V1501" s="26">
        <f t="shared" si="92"/>
        <v>0</v>
      </c>
    </row>
    <row r="1502" spans="1:22" x14ac:dyDescent="0.35">
      <c r="A1502" s="20">
        <v>522947</v>
      </c>
      <c r="B1502" s="1" t="s">
        <v>1335</v>
      </c>
      <c r="C1502" s="19" t="s">
        <v>681</v>
      </c>
      <c r="D1502" s="2">
        <v>0</v>
      </c>
      <c r="E1502" s="2">
        <v>172.55</v>
      </c>
      <c r="F1502" s="2">
        <v>0</v>
      </c>
      <c r="G1502" s="2">
        <v>172.55</v>
      </c>
      <c r="H1502" s="19" t="s">
        <v>661</v>
      </c>
      <c r="I1502" s="4">
        <v>2023</v>
      </c>
      <c r="J1502" s="4">
        <v>5</v>
      </c>
      <c r="K1502" s="21">
        <v>5</v>
      </c>
      <c r="L1502" s="1" t="s">
        <v>1608</v>
      </c>
      <c r="M1502" s="19" t="s">
        <v>1609</v>
      </c>
      <c r="N1502" s="4">
        <v>1</v>
      </c>
      <c r="O1502" s="4">
        <v>1</v>
      </c>
      <c r="P1502" s="5">
        <v>45040</v>
      </c>
      <c r="Q1502" s="25">
        <f>VLOOKUP(H1502,'[2]FDC1 zone Hyp1'!$A$2:$Y$43,24,0)</f>
        <v>37.119999999999997</v>
      </c>
      <c r="R1502" s="25">
        <f>VLOOKUP(H1502,'[2]FDC2 zone Hyp2'!$A$2:$AA$43,24,0)</f>
        <v>41.76</v>
      </c>
      <c r="S1502" s="25">
        <f>VLOOKUP(H1502,'[2]FDC1 Hyp3 taxeha1'!$A$1:$AA$43,27,0)</f>
        <v>0</v>
      </c>
      <c r="T1502" s="26">
        <f t="shared" si="90"/>
        <v>185.6</v>
      </c>
      <c r="U1502" s="26">
        <f t="shared" si="91"/>
        <v>208.79999999999998</v>
      </c>
      <c r="V1502" s="26">
        <f t="shared" si="92"/>
        <v>0</v>
      </c>
    </row>
    <row r="1503" spans="1:22" x14ac:dyDescent="0.35">
      <c r="A1503" s="20">
        <v>522959</v>
      </c>
      <c r="B1503" s="1" t="s">
        <v>1116</v>
      </c>
      <c r="C1503" s="19" t="s">
        <v>36</v>
      </c>
      <c r="D1503" s="2">
        <v>3.8</v>
      </c>
      <c r="E1503" s="2">
        <v>19.600000000000001</v>
      </c>
      <c r="F1503" s="2">
        <v>0</v>
      </c>
      <c r="G1503" s="2">
        <v>23.4</v>
      </c>
      <c r="H1503" s="19" t="s">
        <v>72</v>
      </c>
      <c r="I1503" s="4">
        <v>2023</v>
      </c>
      <c r="J1503" s="4">
        <v>1</v>
      </c>
      <c r="K1503" s="21">
        <v>1</v>
      </c>
      <c r="L1503" s="1" t="s">
        <v>1608</v>
      </c>
      <c r="M1503" s="19" t="s">
        <v>1609</v>
      </c>
      <c r="N1503" s="4">
        <v>1</v>
      </c>
      <c r="O1503" s="4">
        <v>1</v>
      </c>
      <c r="P1503" s="5">
        <v>45040</v>
      </c>
      <c r="Q1503" s="25">
        <f>VLOOKUP(H1503,'[2]FDC1 zone Hyp1'!$A$2:$Y$43,24,0)</f>
        <v>29.56</v>
      </c>
      <c r="R1503" s="25">
        <f>VLOOKUP(H1503,'[2]FDC2 zone Hyp2'!$A$2:$AA$43,24,0)</f>
        <v>33.909999999999997</v>
      </c>
      <c r="S1503" s="25">
        <f>VLOOKUP(H1503,'[2]FDC1 Hyp3 taxeha1'!$A$1:$AA$43,27,0)</f>
        <v>0</v>
      </c>
      <c r="T1503" s="26">
        <f t="shared" si="90"/>
        <v>29.56</v>
      </c>
      <c r="U1503" s="26">
        <f t="shared" si="91"/>
        <v>33.909999999999997</v>
      </c>
      <c r="V1503" s="26">
        <f t="shared" si="92"/>
        <v>0</v>
      </c>
    </row>
    <row r="1504" spans="1:22" x14ac:dyDescent="0.35">
      <c r="A1504" s="20">
        <v>522965</v>
      </c>
      <c r="B1504" s="1" t="s">
        <v>1210</v>
      </c>
      <c r="C1504" s="19" t="s">
        <v>255</v>
      </c>
      <c r="D1504" s="2">
        <v>51.52</v>
      </c>
      <c r="E1504" s="2">
        <v>0.2</v>
      </c>
      <c r="F1504" s="2">
        <v>0</v>
      </c>
      <c r="G1504" s="2">
        <v>51.72</v>
      </c>
      <c r="H1504" s="19" t="s">
        <v>181</v>
      </c>
      <c r="I1504" s="4">
        <v>2023</v>
      </c>
      <c r="J1504" s="4">
        <v>3</v>
      </c>
      <c r="K1504" s="21">
        <v>3</v>
      </c>
      <c r="L1504" s="1" t="s">
        <v>1608</v>
      </c>
      <c r="M1504" s="19" t="s">
        <v>1609</v>
      </c>
      <c r="N1504" s="4">
        <v>2</v>
      </c>
      <c r="O1504" s="4">
        <v>1</v>
      </c>
      <c r="P1504" s="5">
        <v>45040</v>
      </c>
      <c r="Q1504" s="25">
        <f>VLOOKUP(H1504,'[2]FDC1 zone Hyp1'!$A$2:$Y$43,24,0)</f>
        <v>58.01</v>
      </c>
      <c r="R1504" s="25">
        <f>VLOOKUP(H1504,'[2]FDC2 zone Hyp2'!$A$2:$AA$43,24,0)</f>
        <v>62.43</v>
      </c>
      <c r="S1504" s="25">
        <f>VLOOKUP(H1504,'[2]FDC1 Hyp3 taxeha1'!$A$1:$AA$43,27,0)</f>
        <v>0</v>
      </c>
      <c r="T1504" s="26">
        <f t="shared" si="90"/>
        <v>174.03</v>
      </c>
      <c r="U1504" s="26">
        <f t="shared" si="91"/>
        <v>187.29</v>
      </c>
      <c r="V1504" s="26">
        <f t="shared" si="92"/>
        <v>0</v>
      </c>
    </row>
    <row r="1505" spans="1:22" x14ac:dyDescent="0.35">
      <c r="A1505" s="20">
        <v>522991</v>
      </c>
      <c r="B1505" s="1" t="s">
        <v>1544</v>
      </c>
      <c r="C1505" s="19" t="s">
        <v>961</v>
      </c>
      <c r="D1505" s="2">
        <v>0</v>
      </c>
      <c r="E1505" s="2">
        <v>69.790000000000006</v>
      </c>
      <c r="F1505" s="2">
        <v>0</v>
      </c>
      <c r="G1505" s="2">
        <v>69.790000000000006</v>
      </c>
      <c r="H1505" s="19" t="s">
        <v>930</v>
      </c>
      <c r="I1505" s="4">
        <v>2023</v>
      </c>
      <c r="J1505" s="4">
        <v>10</v>
      </c>
      <c r="K1505" s="21">
        <v>10</v>
      </c>
      <c r="L1505" s="1" t="s">
        <v>1608</v>
      </c>
      <c r="M1505" s="19" t="s">
        <v>1609</v>
      </c>
      <c r="N1505" s="4">
        <v>9</v>
      </c>
      <c r="O1505" s="4">
        <v>1</v>
      </c>
      <c r="P1505" s="5">
        <v>45040</v>
      </c>
      <c r="Q1505" s="25">
        <f>VLOOKUP(H1505,'[2]FDC1 zone Hyp1'!$A$2:$Y$43,24,0)</f>
        <v>112.64</v>
      </c>
      <c r="R1505" s="25">
        <f>VLOOKUP(H1505,'[2]FDC2 zone Hyp2'!$A$2:$AA$43,24,0)</f>
        <v>117.29</v>
      </c>
      <c r="S1505" s="25">
        <f>VLOOKUP(H1505,'[2]FDC1 Hyp3 taxeha1'!$A$1:$AA$43,27,0)</f>
        <v>0</v>
      </c>
      <c r="T1505" s="26">
        <f t="shared" si="90"/>
        <v>1126.4000000000001</v>
      </c>
      <c r="U1505" s="26">
        <f t="shared" si="91"/>
        <v>1172.9000000000001</v>
      </c>
      <c r="V1505" s="26">
        <f t="shared" si="92"/>
        <v>0</v>
      </c>
    </row>
    <row r="1506" spans="1:22" x14ac:dyDescent="0.35">
      <c r="A1506" s="20">
        <v>522993</v>
      </c>
      <c r="B1506" s="1" t="s">
        <v>1069</v>
      </c>
      <c r="C1506" s="19" t="s">
        <v>380</v>
      </c>
      <c r="D1506" s="2">
        <v>49.49</v>
      </c>
      <c r="E1506" s="2">
        <v>1.55</v>
      </c>
      <c r="F1506" s="2">
        <v>0</v>
      </c>
      <c r="G1506" s="2">
        <v>51.04</v>
      </c>
      <c r="H1506" s="19" t="s">
        <v>367</v>
      </c>
      <c r="I1506" s="4">
        <v>2023</v>
      </c>
      <c r="J1506" s="4">
        <v>1</v>
      </c>
      <c r="K1506" s="21">
        <v>1</v>
      </c>
      <c r="L1506" s="1" t="s">
        <v>1608</v>
      </c>
      <c r="M1506" s="19" t="s">
        <v>1609</v>
      </c>
      <c r="N1506" s="4">
        <v>1</v>
      </c>
      <c r="O1506" s="4">
        <v>1</v>
      </c>
      <c r="P1506" s="5">
        <v>45040</v>
      </c>
      <c r="Q1506" s="25">
        <f>VLOOKUP(H1506,'[2]FDC1 zone Hyp1'!$A$2:$Y$43,24,0)</f>
        <v>64.040000000000006</v>
      </c>
      <c r="R1506" s="25">
        <f>VLOOKUP(H1506,'[2]FDC2 zone Hyp2'!$A$2:$AA$43,24,0)</f>
        <v>69.069999999999993</v>
      </c>
      <c r="S1506" s="25">
        <f>VLOOKUP(H1506,'[2]FDC1 Hyp3 taxeha1'!$A$1:$AA$43,27,0)</f>
        <v>0</v>
      </c>
      <c r="T1506" s="26">
        <f t="shared" si="90"/>
        <v>64.040000000000006</v>
      </c>
      <c r="U1506" s="26">
        <f t="shared" si="91"/>
        <v>69.069999999999993</v>
      </c>
      <c r="V1506" s="26">
        <f t="shared" si="92"/>
        <v>0</v>
      </c>
    </row>
    <row r="1507" spans="1:22" x14ac:dyDescent="0.35">
      <c r="A1507" s="20">
        <v>523015</v>
      </c>
      <c r="B1507" s="1" t="s">
        <v>1558</v>
      </c>
      <c r="C1507" s="19" t="s">
        <v>971</v>
      </c>
      <c r="D1507" s="2">
        <v>64.78</v>
      </c>
      <c r="E1507" s="2">
        <v>70.39</v>
      </c>
      <c r="F1507" s="2">
        <v>0</v>
      </c>
      <c r="G1507" s="2">
        <v>135.16999999999999</v>
      </c>
      <c r="H1507" s="19" t="s">
        <v>930</v>
      </c>
      <c r="I1507" s="4">
        <v>2023</v>
      </c>
      <c r="J1507" s="4">
        <v>2</v>
      </c>
      <c r="K1507" s="21">
        <v>2</v>
      </c>
      <c r="L1507" s="1" t="s">
        <v>1608</v>
      </c>
      <c r="M1507" s="19" t="s">
        <v>1609</v>
      </c>
      <c r="N1507" s="4">
        <v>1</v>
      </c>
      <c r="O1507" s="4">
        <v>1</v>
      </c>
      <c r="P1507" s="5">
        <v>45040</v>
      </c>
      <c r="Q1507" s="25">
        <f>VLOOKUP(H1507,'[2]FDC1 zone Hyp1'!$A$2:$Y$43,24,0)</f>
        <v>112.64</v>
      </c>
      <c r="R1507" s="25">
        <f>VLOOKUP(H1507,'[2]FDC2 zone Hyp2'!$A$2:$AA$43,24,0)</f>
        <v>117.29</v>
      </c>
      <c r="S1507" s="25">
        <f>VLOOKUP(H1507,'[2]FDC1 Hyp3 taxeha1'!$A$1:$AA$43,27,0)</f>
        <v>0</v>
      </c>
      <c r="T1507" s="26">
        <f t="shared" si="90"/>
        <v>225.28</v>
      </c>
      <c r="U1507" s="26">
        <f t="shared" si="91"/>
        <v>234.58</v>
      </c>
      <c r="V1507" s="26">
        <f t="shared" si="92"/>
        <v>0</v>
      </c>
    </row>
    <row r="1508" spans="1:22" x14ac:dyDescent="0.35">
      <c r="A1508" s="20">
        <v>523030</v>
      </c>
      <c r="B1508" s="1" t="s">
        <v>1134</v>
      </c>
      <c r="C1508" s="19" t="s">
        <v>115</v>
      </c>
      <c r="D1508" s="2">
        <v>35.92</v>
      </c>
      <c r="E1508" s="2">
        <v>13.24</v>
      </c>
      <c r="F1508" s="2">
        <v>0</v>
      </c>
      <c r="G1508" s="2">
        <v>49.16</v>
      </c>
      <c r="H1508" s="19" t="s">
        <v>86</v>
      </c>
      <c r="I1508" s="4">
        <v>2023</v>
      </c>
      <c r="J1508" s="4">
        <v>1</v>
      </c>
      <c r="K1508" s="21">
        <v>1</v>
      </c>
      <c r="L1508" s="1" t="s">
        <v>1608</v>
      </c>
      <c r="M1508" s="19" t="s">
        <v>1609</v>
      </c>
      <c r="N1508" s="4">
        <v>1</v>
      </c>
      <c r="O1508" s="4">
        <v>1</v>
      </c>
      <c r="P1508" s="5">
        <v>45040</v>
      </c>
      <c r="Q1508" s="25">
        <f>VLOOKUP(H1508,'[2]FDC1 zone Hyp1'!$A$2:$Y$43,24,0)</f>
        <v>94.34</v>
      </c>
      <c r="R1508" s="25">
        <f>VLOOKUP(H1508,'[2]FDC2 zone Hyp2'!$A$2:$AA$43,24,0)</f>
        <v>98.85</v>
      </c>
      <c r="S1508" s="25">
        <f>VLOOKUP(H1508,'[2]FDC1 Hyp3 taxeha1'!$A$1:$AA$43,27,0)</f>
        <v>0</v>
      </c>
      <c r="T1508" s="26">
        <f t="shared" si="90"/>
        <v>94.34</v>
      </c>
      <c r="U1508" s="26">
        <f t="shared" si="91"/>
        <v>98.85</v>
      </c>
      <c r="V1508" s="26">
        <f t="shared" si="92"/>
        <v>0</v>
      </c>
    </row>
    <row r="1509" spans="1:22" x14ac:dyDescent="0.35">
      <c r="A1509" s="20">
        <v>523034</v>
      </c>
      <c r="B1509" s="1" t="s">
        <v>1066</v>
      </c>
      <c r="C1509" s="19" t="s">
        <v>308</v>
      </c>
      <c r="D1509" s="2">
        <v>0</v>
      </c>
      <c r="E1509" s="2">
        <v>67.760000000000005</v>
      </c>
      <c r="F1509" s="2">
        <v>0</v>
      </c>
      <c r="G1509" s="2">
        <v>67.760000000000005</v>
      </c>
      <c r="H1509" s="19" t="s">
        <v>43</v>
      </c>
      <c r="I1509" s="4">
        <v>2023</v>
      </c>
      <c r="J1509" s="4">
        <v>2</v>
      </c>
      <c r="K1509" s="21">
        <v>3</v>
      </c>
      <c r="L1509" s="1" t="s">
        <v>1608</v>
      </c>
      <c r="M1509" s="19" t="s">
        <v>1609</v>
      </c>
      <c r="N1509" s="4">
        <v>3</v>
      </c>
      <c r="O1509" s="4">
        <v>1</v>
      </c>
      <c r="P1509" s="5">
        <v>45040</v>
      </c>
      <c r="Q1509" s="25">
        <f>VLOOKUP(H1509,'[2]FDC1 zone Hyp1'!$A$2:$Y$43,24,0)</f>
        <v>50.56</v>
      </c>
      <c r="R1509" s="25">
        <f>VLOOKUP(H1509,'[2]FDC2 zone Hyp2'!$A$2:$AA$43,24,0)</f>
        <v>54.94</v>
      </c>
      <c r="S1509" s="25">
        <f>VLOOKUP(H1509,'[2]FDC1 Hyp3 taxeha1'!$A$1:$AA$43,27,0)</f>
        <v>0</v>
      </c>
      <c r="T1509" s="26">
        <f t="shared" si="90"/>
        <v>151.68</v>
      </c>
      <c r="U1509" s="26">
        <f t="shared" si="91"/>
        <v>164.82</v>
      </c>
      <c r="V1509" s="26">
        <f t="shared" si="92"/>
        <v>0</v>
      </c>
    </row>
    <row r="1510" spans="1:22" x14ac:dyDescent="0.35">
      <c r="A1510" s="20">
        <v>523044</v>
      </c>
      <c r="B1510" s="1" t="s">
        <v>1312</v>
      </c>
      <c r="C1510" s="19" t="s">
        <v>451</v>
      </c>
      <c r="D1510" s="2">
        <v>0.12</v>
      </c>
      <c r="E1510" s="2">
        <v>31.32</v>
      </c>
      <c r="F1510" s="2">
        <v>0</v>
      </c>
      <c r="G1510" s="2">
        <v>31.44</v>
      </c>
      <c r="H1510" s="19" t="s">
        <v>111</v>
      </c>
      <c r="I1510" s="4">
        <v>2023</v>
      </c>
      <c r="J1510" s="4">
        <v>2</v>
      </c>
      <c r="K1510" s="21">
        <v>2</v>
      </c>
      <c r="L1510" s="1" t="s">
        <v>1608</v>
      </c>
      <c r="M1510" s="19" t="s">
        <v>1609</v>
      </c>
      <c r="N1510" s="4">
        <v>2</v>
      </c>
      <c r="O1510" s="4">
        <v>1</v>
      </c>
      <c r="P1510" s="5">
        <v>45040</v>
      </c>
      <c r="Q1510" s="25">
        <f>VLOOKUP(H1510,'[2]FDC1 zone Hyp1'!$A$2:$Y$43,24,0)</f>
        <v>83.82</v>
      </c>
      <c r="R1510" s="25">
        <f>VLOOKUP(H1510,'[2]FDC2 zone Hyp2'!$A$2:$AA$43,24,0)</f>
        <v>88.42</v>
      </c>
      <c r="S1510" s="25">
        <f>VLOOKUP(H1510,'[2]FDC1 Hyp3 taxeha1'!$A$1:$AA$43,27,0)</f>
        <v>0</v>
      </c>
      <c r="T1510" s="26">
        <f t="shared" si="90"/>
        <v>167.64</v>
      </c>
      <c r="U1510" s="26">
        <f t="shared" si="91"/>
        <v>176.84</v>
      </c>
      <c r="V1510" s="26">
        <f t="shared" si="92"/>
        <v>0</v>
      </c>
    </row>
    <row r="1511" spans="1:22" x14ac:dyDescent="0.35">
      <c r="A1511" s="20">
        <v>523048</v>
      </c>
      <c r="B1511" s="1" t="s">
        <v>185</v>
      </c>
      <c r="C1511" s="19" t="s">
        <v>624</v>
      </c>
      <c r="D1511" s="2">
        <v>0</v>
      </c>
      <c r="E1511" s="2">
        <v>32.270000000000003</v>
      </c>
      <c r="F1511" s="2">
        <v>0</v>
      </c>
      <c r="G1511" s="2">
        <v>32.270000000000003</v>
      </c>
      <c r="H1511" s="19" t="s">
        <v>88</v>
      </c>
      <c r="I1511" s="4">
        <v>2023</v>
      </c>
      <c r="J1511" s="4">
        <v>2</v>
      </c>
      <c r="K1511" s="21">
        <v>2</v>
      </c>
      <c r="L1511" s="1" t="s">
        <v>1608</v>
      </c>
      <c r="M1511" s="19" t="s">
        <v>1609</v>
      </c>
      <c r="O1511" s="4">
        <v>1</v>
      </c>
      <c r="P1511" s="5">
        <v>45040</v>
      </c>
      <c r="Q1511" s="25">
        <f>VLOOKUP(H1511,'[2]FDC1 zone Hyp1'!$A$2:$Y$43,24,0)</f>
        <v>48.63</v>
      </c>
      <c r="R1511" s="25">
        <f>VLOOKUP(H1511,'[2]FDC2 zone Hyp2'!$A$2:$AA$43,24,0)</f>
        <v>53.52</v>
      </c>
      <c r="S1511" s="25">
        <f>VLOOKUP(H1511,'[2]FDC1 Hyp3 taxeha1'!$A$1:$AA$43,27,0)</f>
        <v>0</v>
      </c>
      <c r="T1511" s="26">
        <f t="shared" si="90"/>
        <v>97.26</v>
      </c>
      <c r="U1511" s="26">
        <f t="shared" si="91"/>
        <v>107.04</v>
      </c>
      <c r="V1511" s="26">
        <f t="shared" si="92"/>
        <v>0</v>
      </c>
    </row>
    <row r="1512" spans="1:22" x14ac:dyDescent="0.35">
      <c r="A1512" s="20">
        <v>523073</v>
      </c>
      <c r="B1512" s="1" t="s">
        <v>1473</v>
      </c>
      <c r="C1512" s="19" t="s">
        <v>913</v>
      </c>
      <c r="D1512" s="2">
        <v>0</v>
      </c>
      <c r="E1512" s="2">
        <v>16.440000000000001</v>
      </c>
      <c r="F1512" s="2">
        <v>0</v>
      </c>
      <c r="G1512" s="2">
        <v>16.440000000000001</v>
      </c>
      <c r="H1512" s="19" t="s">
        <v>1042</v>
      </c>
      <c r="I1512" s="4">
        <v>2023</v>
      </c>
      <c r="J1512" s="4">
        <v>8</v>
      </c>
      <c r="K1512" s="21">
        <v>8</v>
      </c>
      <c r="L1512" s="1" t="s">
        <v>1608</v>
      </c>
      <c r="M1512" s="19" t="s">
        <v>1609</v>
      </c>
      <c r="N1512" s="4">
        <v>5</v>
      </c>
      <c r="O1512" s="4">
        <v>1</v>
      </c>
      <c r="P1512" s="5">
        <v>45040</v>
      </c>
      <c r="Q1512" s="25">
        <f>VLOOKUP(H1512,'[2]FDC1 zone Hyp1'!$A$2:$Y$43,24,0)</f>
        <v>3.9</v>
      </c>
      <c r="R1512" s="25">
        <f>VLOOKUP(H1512,'[2]FDC2 zone Hyp2'!$A$2:$AA$43,24,0)</f>
        <v>9</v>
      </c>
      <c r="S1512" s="25">
        <f>VLOOKUP(H1512,'[2]FDC1 Hyp3 taxeha1'!$A$1:$AA$43,27,0)</f>
        <v>0</v>
      </c>
      <c r="T1512" s="26">
        <f t="shared" si="90"/>
        <v>31.2</v>
      </c>
      <c r="U1512" s="26">
        <f t="shared" si="91"/>
        <v>72</v>
      </c>
      <c r="V1512" s="26">
        <f t="shared" si="92"/>
        <v>0</v>
      </c>
    </row>
    <row r="1513" spans="1:22" x14ac:dyDescent="0.35">
      <c r="A1513" s="20">
        <v>523094</v>
      </c>
      <c r="B1513" s="1" t="s">
        <v>1252</v>
      </c>
      <c r="C1513" s="19" t="s">
        <v>518</v>
      </c>
      <c r="D1513" s="2">
        <v>0</v>
      </c>
      <c r="E1513" s="2">
        <v>134.01</v>
      </c>
      <c r="F1513" s="2">
        <v>0</v>
      </c>
      <c r="G1513" s="2">
        <v>134.01</v>
      </c>
      <c r="H1513" s="19" t="s">
        <v>629</v>
      </c>
      <c r="I1513" s="4">
        <v>2023</v>
      </c>
      <c r="J1513" s="4">
        <v>3</v>
      </c>
      <c r="K1513" s="21">
        <v>3</v>
      </c>
      <c r="L1513" s="1" t="s">
        <v>1608</v>
      </c>
      <c r="M1513" s="19" t="s">
        <v>1609</v>
      </c>
      <c r="N1513" s="4">
        <v>2</v>
      </c>
      <c r="O1513" s="4">
        <v>1</v>
      </c>
      <c r="P1513" s="5">
        <v>45040</v>
      </c>
      <c r="Q1513" s="25">
        <f>VLOOKUP(H1513,'[2]FDC1 zone Hyp1'!$A$2:$Y$43,24,0)</f>
        <v>227.27</v>
      </c>
      <c r="R1513" s="25">
        <f>VLOOKUP(H1513,'[2]FDC2 zone Hyp2'!$A$2:$AA$43,24,0)</f>
        <v>231.44</v>
      </c>
      <c r="S1513" s="25">
        <f>VLOOKUP(H1513,'[2]FDC1 Hyp3 taxeha1'!$A$1:$AA$43,27,0)</f>
        <v>0</v>
      </c>
      <c r="T1513" s="26">
        <f t="shared" si="90"/>
        <v>681.81000000000006</v>
      </c>
      <c r="U1513" s="26">
        <f t="shared" si="91"/>
        <v>694.31999999999994</v>
      </c>
      <c r="V1513" s="26">
        <f t="shared" si="92"/>
        <v>0</v>
      </c>
    </row>
    <row r="1514" spans="1:22" x14ac:dyDescent="0.35">
      <c r="A1514" s="20">
        <v>523100</v>
      </c>
      <c r="B1514" s="1" t="s">
        <v>1315</v>
      </c>
      <c r="C1514" s="19" t="s">
        <v>458</v>
      </c>
      <c r="D1514" s="2">
        <v>272.14</v>
      </c>
      <c r="E1514" s="2">
        <v>117.17</v>
      </c>
      <c r="F1514" s="2">
        <v>0</v>
      </c>
      <c r="G1514" s="2">
        <v>389.31</v>
      </c>
      <c r="H1514" s="19" t="s">
        <v>111</v>
      </c>
      <c r="I1514" s="4">
        <v>2023</v>
      </c>
      <c r="J1514" s="4">
        <v>10</v>
      </c>
      <c r="K1514" s="21">
        <v>11</v>
      </c>
      <c r="L1514" s="1" t="s">
        <v>1608</v>
      </c>
      <c r="M1514" s="19" t="s">
        <v>1609</v>
      </c>
      <c r="N1514" s="4">
        <v>9</v>
      </c>
      <c r="O1514" s="4">
        <v>1</v>
      </c>
      <c r="P1514" s="5">
        <v>45040</v>
      </c>
      <c r="Q1514" s="25">
        <f>VLOOKUP(H1514,'[2]FDC1 zone Hyp1'!$A$2:$Y$43,24,0)</f>
        <v>83.82</v>
      </c>
      <c r="R1514" s="25">
        <f>VLOOKUP(H1514,'[2]FDC2 zone Hyp2'!$A$2:$AA$43,24,0)</f>
        <v>88.42</v>
      </c>
      <c r="S1514" s="25">
        <f>VLOOKUP(H1514,'[2]FDC1 Hyp3 taxeha1'!$A$1:$AA$43,27,0)</f>
        <v>0</v>
      </c>
      <c r="T1514" s="26">
        <f t="shared" si="90"/>
        <v>922.02</v>
      </c>
      <c r="U1514" s="26">
        <f t="shared" si="91"/>
        <v>972.62</v>
      </c>
      <c r="V1514" s="26">
        <f t="shared" si="92"/>
        <v>0</v>
      </c>
    </row>
    <row r="1515" spans="1:22" x14ac:dyDescent="0.35">
      <c r="A1515" s="20">
        <v>523118</v>
      </c>
      <c r="B1515" s="1" t="s">
        <v>1486</v>
      </c>
      <c r="C1515" s="19" t="s">
        <v>773</v>
      </c>
      <c r="D1515" s="2">
        <v>0</v>
      </c>
      <c r="E1515" s="2">
        <v>53</v>
      </c>
      <c r="F1515" s="2">
        <v>0</v>
      </c>
      <c r="G1515" s="2">
        <v>53</v>
      </c>
      <c r="H1515" s="19" t="s">
        <v>770</v>
      </c>
      <c r="I1515" s="4">
        <v>2023</v>
      </c>
      <c r="J1515" s="4">
        <v>2</v>
      </c>
      <c r="K1515" s="21">
        <v>2</v>
      </c>
      <c r="L1515" s="1" t="s">
        <v>1608</v>
      </c>
      <c r="M1515" s="19" t="s">
        <v>1609</v>
      </c>
      <c r="N1515" s="4">
        <v>1</v>
      </c>
      <c r="O1515" s="4">
        <v>1</v>
      </c>
      <c r="P1515" s="5">
        <v>45040</v>
      </c>
      <c r="Q1515" s="25">
        <f>VLOOKUP(H1515,'[2]FDC1 zone Hyp1'!$A$2:$Y$43,24,0)</f>
        <v>23.05</v>
      </c>
      <c r="R1515" s="25">
        <f>VLOOKUP(H1515,'[2]FDC2 zone Hyp2'!$A$2:$AA$43,24,0)</f>
        <v>28.5</v>
      </c>
      <c r="S1515" s="25">
        <f>VLOOKUP(H1515,'[2]FDC1 Hyp3 taxeha1'!$A$1:$AA$43,27,0)</f>
        <v>0</v>
      </c>
      <c r="T1515" s="26">
        <f t="shared" si="90"/>
        <v>46.1</v>
      </c>
      <c r="U1515" s="26">
        <f t="shared" si="91"/>
        <v>57</v>
      </c>
      <c r="V1515" s="26">
        <f t="shared" si="92"/>
        <v>0</v>
      </c>
    </row>
    <row r="1516" spans="1:22" x14ac:dyDescent="0.35">
      <c r="A1516" s="20">
        <v>523127</v>
      </c>
      <c r="B1516" s="1" t="s">
        <v>509</v>
      </c>
      <c r="C1516" s="19" t="s">
        <v>25</v>
      </c>
      <c r="D1516" s="2">
        <v>30.55</v>
      </c>
      <c r="E1516" s="2">
        <v>15.08</v>
      </c>
      <c r="F1516" s="2">
        <v>0</v>
      </c>
      <c r="G1516" s="2">
        <v>45.63</v>
      </c>
      <c r="H1516" s="19" t="s">
        <v>46</v>
      </c>
      <c r="I1516" s="4">
        <v>2023</v>
      </c>
      <c r="J1516" s="4">
        <v>2</v>
      </c>
      <c r="K1516" s="21">
        <v>2</v>
      </c>
      <c r="L1516" s="1" t="s">
        <v>1608</v>
      </c>
      <c r="M1516" s="19" t="s">
        <v>1609</v>
      </c>
      <c r="N1516" s="4">
        <v>2</v>
      </c>
      <c r="O1516" s="4">
        <v>1</v>
      </c>
      <c r="P1516" s="5">
        <v>45040</v>
      </c>
      <c r="Q1516" s="25">
        <f>VLOOKUP(H1516,'[2]FDC1 zone Hyp1'!$A$2:$Y$43,24,0)</f>
        <v>0</v>
      </c>
      <c r="R1516" s="25">
        <f>VLOOKUP(H1516,'[2]FDC2 zone Hyp2'!$A$2:$AA$43,24,0)</f>
        <v>0</v>
      </c>
      <c r="S1516" s="25">
        <f>VLOOKUP(H1516,'[2]FDC1 Hyp3 taxeha1'!$A$1:$AA$43,27,0)</f>
        <v>0</v>
      </c>
      <c r="T1516" s="26">
        <f t="shared" si="90"/>
        <v>0</v>
      </c>
      <c r="U1516" s="26">
        <f t="shared" si="91"/>
        <v>0</v>
      </c>
      <c r="V1516" s="26">
        <f t="shared" si="92"/>
        <v>0</v>
      </c>
    </row>
    <row r="1517" spans="1:22" x14ac:dyDescent="0.35">
      <c r="A1517" s="20">
        <v>523131</v>
      </c>
      <c r="B1517" s="1" t="s">
        <v>1409</v>
      </c>
      <c r="C1517" s="19" t="s">
        <v>578</v>
      </c>
      <c r="D1517" s="2">
        <v>39.96</v>
      </c>
      <c r="E1517" s="2">
        <v>29.46</v>
      </c>
      <c r="F1517" s="2">
        <v>0</v>
      </c>
      <c r="G1517" s="2">
        <v>69.42</v>
      </c>
      <c r="H1517" s="19" t="s">
        <v>88</v>
      </c>
      <c r="I1517" s="4">
        <v>2023</v>
      </c>
      <c r="J1517" s="4">
        <v>2</v>
      </c>
      <c r="K1517" s="21">
        <v>2</v>
      </c>
      <c r="L1517" s="1" t="s">
        <v>1608</v>
      </c>
      <c r="M1517" s="19" t="s">
        <v>1609</v>
      </c>
      <c r="N1517" s="4">
        <v>2</v>
      </c>
      <c r="O1517" s="4">
        <v>1</v>
      </c>
      <c r="P1517" s="5">
        <v>45040</v>
      </c>
      <c r="Q1517" s="25">
        <f>VLOOKUP(H1517,'[2]FDC1 zone Hyp1'!$A$2:$Y$43,24,0)</f>
        <v>48.63</v>
      </c>
      <c r="R1517" s="25">
        <f>VLOOKUP(H1517,'[2]FDC2 zone Hyp2'!$A$2:$AA$43,24,0)</f>
        <v>53.52</v>
      </c>
      <c r="S1517" s="25">
        <f>VLOOKUP(H1517,'[2]FDC1 Hyp3 taxeha1'!$A$1:$AA$43,27,0)</f>
        <v>0</v>
      </c>
      <c r="T1517" s="26">
        <f t="shared" si="90"/>
        <v>97.26</v>
      </c>
      <c r="U1517" s="26">
        <f t="shared" si="91"/>
        <v>107.04</v>
      </c>
      <c r="V1517" s="26">
        <f t="shared" si="92"/>
        <v>0</v>
      </c>
    </row>
    <row r="1518" spans="1:22" x14ac:dyDescent="0.35">
      <c r="A1518" s="20">
        <v>523147</v>
      </c>
      <c r="B1518" s="1" t="s">
        <v>1249</v>
      </c>
      <c r="C1518" s="19" t="s">
        <v>326</v>
      </c>
      <c r="D1518" s="2">
        <v>11.64</v>
      </c>
      <c r="E1518" s="2">
        <v>15.52</v>
      </c>
      <c r="F1518" s="2">
        <v>0</v>
      </c>
      <c r="G1518" s="2">
        <v>27.16</v>
      </c>
      <c r="H1518" s="19" t="s">
        <v>853</v>
      </c>
      <c r="I1518" s="4">
        <v>2023</v>
      </c>
      <c r="J1518" s="4">
        <v>2</v>
      </c>
      <c r="K1518" s="21">
        <v>2</v>
      </c>
      <c r="L1518" s="1" t="s">
        <v>1608</v>
      </c>
      <c r="M1518" s="19" t="s">
        <v>1609</v>
      </c>
      <c r="O1518" s="4">
        <v>1</v>
      </c>
      <c r="P1518" s="5">
        <v>45040</v>
      </c>
      <c r="Q1518" s="25">
        <f>VLOOKUP(H1518,'[2]FDC1 zone Hyp1'!$A$2:$Y$43,24,0)</f>
        <v>0</v>
      </c>
      <c r="R1518" s="25">
        <f>VLOOKUP(H1518,'[2]FDC2 zone Hyp2'!$A$2:$AA$43,24,0)</f>
        <v>0</v>
      </c>
      <c r="S1518" s="25">
        <f>VLOOKUP(H1518,'[2]FDC1 Hyp3 taxeha1'!$A$1:$AA$43,27,0)</f>
        <v>0</v>
      </c>
      <c r="T1518" s="26">
        <f t="shared" si="90"/>
        <v>0</v>
      </c>
      <c r="U1518" s="26">
        <f t="shared" si="91"/>
        <v>0</v>
      </c>
      <c r="V1518" s="26">
        <f t="shared" si="92"/>
        <v>0</v>
      </c>
    </row>
    <row r="1519" spans="1:22" x14ac:dyDescent="0.35">
      <c r="A1519" s="20">
        <v>523153</v>
      </c>
      <c r="B1519" s="1" t="s">
        <v>1138</v>
      </c>
      <c r="C1519" s="19" t="s">
        <v>116</v>
      </c>
      <c r="D1519" s="2">
        <v>0</v>
      </c>
      <c r="E1519" s="2">
        <v>119.08</v>
      </c>
      <c r="F1519" s="2">
        <v>0</v>
      </c>
      <c r="G1519" s="2">
        <v>119.08</v>
      </c>
      <c r="H1519" s="19" t="s">
        <v>86</v>
      </c>
      <c r="I1519" s="4">
        <v>2023</v>
      </c>
      <c r="J1519" s="4">
        <v>8</v>
      </c>
      <c r="K1519" s="21">
        <v>8</v>
      </c>
      <c r="L1519" s="1" t="s">
        <v>1608</v>
      </c>
      <c r="M1519" s="19" t="s">
        <v>1609</v>
      </c>
      <c r="O1519" s="4">
        <v>1</v>
      </c>
      <c r="P1519" s="5">
        <v>45040</v>
      </c>
      <c r="Q1519" s="25">
        <f>VLOOKUP(H1519,'[2]FDC1 zone Hyp1'!$A$2:$Y$43,24,0)</f>
        <v>94.34</v>
      </c>
      <c r="R1519" s="25">
        <f>VLOOKUP(H1519,'[2]FDC2 zone Hyp2'!$A$2:$AA$43,24,0)</f>
        <v>98.85</v>
      </c>
      <c r="S1519" s="25">
        <f>VLOOKUP(H1519,'[2]FDC1 Hyp3 taxeha1'!$A$1:$AA$43,27,0)</f>
        <v>0</v>
      </c>
      <c r="T1519" s="26">
        <f t="shared" si="90"/>
        <v>754.72</v>
      </c>
      <c r="U1519" s="26">
        <f t="shared" si="91"/>
        <v>790.8</v>
      </c>
      <c r="V1519" s="26">
        <f t="shared" si="92"/>
        <v>0</v>
      </c>
    </row>
    <row r="1520" spans="1:22" x14ac:dyDescent="0.35">
      <c r="A1520" s="20">
        <v>523162</v>
      </c>
      <c r="B1520" s="1" t="s">
        <v>1546</v>
      </c>
      <c r="C1520" s="19" t="s">
        <v>937</v>
      </c>
      <c r="D1520" s="2">
        <v>240.65</v>
      </c>
      <c r="E1520" s="2">
        <v>265.66000000000003</v>
      </c>
      <c r="F1520" s="2">
        <v>0</v>
      </c>
      <c r="G1520" s="2">
        <v>506.31</v>
      </c>
      <c r="H1520" s="19" t="s">
        <v>930</v>
      </c>
      <c r="I1520" s="4">
        <v>2023</v>
      </c>
      <c r="J1520" s="4">
        <v>6</v>
      </c>
      <c r="K1520" s="21">
        <v>6</v>
      </c>
      <c r="L1520" s="1" t="s">
        <v>1608</v>
      </c>
      <c r="M1520" s="19" t="s">
        <v>1609</v>
      </c>
      <c r="N1520" s="4">
        <v>4</v>
      </c>
      <c r="O1520" s="4">
        <v>1</v>
      </c>
      <c r="P1520" s="5">
        <v>45040</v>
      </c>
      <c r="Q1520" s="25">
        <f>VLOOKUP(H1520,'[2]FDC1 zone Hyp1'!$A$2:$Y$43,24,0)</f>
        <v>112.64</v>
      </c>
      <c r="R1520" s="25">
        <f>VLOOKUP(H1520,'[2]FDC2 zone Hyp2'!$A$2:$AA$43,24,0)</f>
        <v>117.29</v>
      </c>
      <c r="S1520" s="25">
        <f>VLOOKUP(H1520,'[2]FDC1 Hyp3 taxeha1'!$A$1:$AA$43,27,0)</f>
        <v>0</v>
      </c>
      <c r="T1520" s="26">
        <f t="shared" si="90"/>
        <v>675.84</v>
      </c>
      <c r="U1520" s="26">
        <f t="shared" si="91"/>
        <v>703.74</v>
      </c>
      <c r="V1520" s="26">
        <f t="shared" si="92"/>
        <v>0</v>
      </c>
    </row>
    <row r="1521" spans="1:22" x14ac:dyDescent="0.35">
      <c r="A1521" s="20">
        <v>523167</v>
      </c>
      <c r="B1521" s="1" t="s">
        <v>1417</v>
      </c>
      <c r="C1521" s="19" t="s">
        <v>669</v>
      </c>
      <c r="D1521" s="2">
        <v>118.9</v>
      </c>
      <c r="E1521" s="2">
        <v>12.7</v>
      </c>
      <c r="F1521" s="2">
        <v>0</v>
      </c>
      <c r="G1521" s="2">
        <v>131.6</v>
      </c>
      <c r="H1521" s="19" t="s">
        <v>683</v>
      </c>
      <c r="I1521" s="4">
        <v>2023</v>
      </c>
      <c r="J1521" s="4">
        <v>3</v>
      </c>
      <c r="K1521" s="21">
        <v>3</v>
      </c>
      <c r="L1521" s="1" t="s">
        <v>1608</v>
      </c>
      <c r="M1521" s="19" t="s">
        <v>1609</v>
      </c>
      <c r="O1521" s="4">
        <v>1</v>
      </c>
      <c r="P1521" s="5">
        <v>45040</v>
      </c>
      <c r="Q1521" s="25">
        <f>VLOOKUP(H1521,'[2]FDC1 zone Hyp1'!$A$2:$Y$43,24,0)</f>
        <v>0</v>
      </c>
      <c r="R1521" s="25">
        <f>VLOOKUP(H1521,'[2]FDC2 zone Hyp2'!$A$2:$AA$43,24,0)</f>
        <v>0</v>
      </c>
      <c r="S1521" s="25">
        <f>VLOOKUP(H1521,'[2]FDC1 Hyp3 taxeha1'!$A$1:$AA$43,27,0)</f>
        <v>0</v>
      </c>
      <c r="T1521" s="26">
        <f t="shared" si="90"/>
        <v>0</v>
      </c>
      <c r="U1521" s="26">
        <f t="shared" si="91"/>
        <v>0</v>
      </c>
      <c r="V1521" s="26">
        <f t="shared" si="92"/>
        <v>0</v>
      </c>
    </row>
    <row r="1522" spans="1:22" customFormat="1" hidden="1" x14ac:dyDescent="0.35">
      <c r="A1522" s="3"/>
      <c r="B1522" s="1"/>
      <c r="C1522" s="1"/>
      <c r="D1522" s="2"/>
      <c r="E1522" s="2"/>
      <c r="F1522" s="2"/>
      <c r="G1522" s="2"/>
      <c r="H1522" s="1"/>
      <c r="I1522" s="4"/>
      <c r="J1522" s="4"/>
      <c r="K1522" s="4"/>
      <c r="L1522" s="1"/>
      <c r="M1522" s="1"/>
      <c r="N1522" s="4"/>
      <c r="O1522" s="4"/>
      <c r="P1522" s="5"/>
    </row>
    <row r="1523" spans="1:22" customFormat="1" hidden="1" x14ac:dyDescent="0.35">
      <c r="A1523" s="3"/>
      <c r="B1523" s="1"/>
      <c r="C1523" s="1"/>
      <c r="D1523" s="2"/>
      <c r="E1523" s="2"/>
      <c r="F1523" s="2"/>
      <c r="G1523" s="2"/>
      <c r="H1523" s="1"/>
      <c r="I1523" s="4"/>
      <c r="J1523" s="4"/>
      <c r="K1523" s="4"/>
      <c r="L1523" s="1"/>
      <c r="M1523" s="1"/>
      <c r="N1523" s="4"/>
      <c r="O1523" s="4"/>
      <c r="P1523" s="5"/>
    </row>
    <row r="1524" spans="1:22" customFormat="1" hidden="1" x14ac:dyDescent="0.35">
      <c r="A1524" s="3"/>
      <c r="B1524" s="1"/>
      <c r="C1524" s="1"/>
      <c r="D1524" s="2"/>
      <c r="E1524" s="2"/>
      <c r="F1524" s="2"/>
      <c r="G1524" s="2"/>
      <c r="H1524" s="1"/>
      <c r="I1524" s="4"/>
      <c r="J1524" s="4"/>
      <c r="K1524" s="4"/>
      <c r="L1524" s="1"/>
      <c r="M1524" s="1"/>
      <c r="N1524" s="4"/>
      <c r="O1524" s="4"/>
      <c r="P1524" s="5"/>
    </row>
    <row r="1525" spans="1:22" customFormat="1" hidden="1" x14ac:dyDescent="0.35">
      <c r="A1525" s="3"/>
      <c r="B1525" s="1"/>
      <c r="C1525" s="1"/>
      <c r="D1525" s="2"/>
      <c r="E1525" s="2"/>
      <c r="F1525" s="2"/>
      <c r="G1525" s="2"/>
      <c r="H1525" s="1"/>
      <c r="I1525" s="4"/>
      <c r="J1525" s="4"/>
      <c r="K1525" s="4"/>
      <c r="L1525" s="1"/>
      <c r="M1525" s="1"/>
      <c r="N1525" s="4"/>
      <c r="O1525" s="4"/>
      <c r="P1525" s="5"/>
    </row>
    <row r="1526" spans="1:22" customFormat="1" hidden="1" x14ac:dyDescent="0.35">
      <c r="A1526" s="3"/>
      <c r="B1526" s="1"/>
      <c r="C1526" s="1"/>
      <c r="D1526" s="2"/>
      <c r="E1526" s="2"/>
      <c r="F1526" s="2"/>
      <c r="G1526" s="2"/>
      <c r="H1526" s="1"/>
      <c r="I1526" s="4"/>
      <c r="J1526" s="4"/>
      <c r="K1526" s="4"/>
      <c r="L1526" s="1"/>
      <c r="M1526" s="1"/>
      <c r="N1526" s="4"/>
      <c r="O1526" s="4"/>
      <c r="P1526" s="5"/>
    </row>
    <row r="1527" spans="1:22" customFormat="1" hidden="1" x14ac:dyDescent="0.35">
      <c r="A1527" s="3"/>
      <c r="B1527" s="1"/>
      <c r="C1527" s="1"/>
      <c r="D1527" s="2"/>
      <c r="E1527" s="2"/>
      <c r="F1527" s="2"/>
      <c r="G1527" s="2"/>
      <c r="H1527" s="1"/>
      <c r="I1527" s="4"/>
      <c r="J1527" s="4"/>
      <c r="K1527" s="4"/>
      <c r="L1527" s="1"/>
      <c r="M1527" s="1"/>
      <c r="N1527" s="4"/>
      <c r="O1527" s="4"/>
      <c r="P1527" s="5"/>
    </row>
    <row r="1528" spans="1:22" customFormat="1" hidden="1" x14ac:dyDescent="0.35">
      <c r="A1528" s="3"/>
      <c r="B1528" s="1"/>
      <c r="C1528" s="1"/>
      <c r="D1528" s="2"/>
      <c r="E1528" s="2"/>
      <c r="F1528" s="2"/>
      <c r="G1528" s="2"/>
      <c r="H1528" s="1"/>
      <c r="I1528" s="4"/>
      <c r="J1528" s="4"/>
      <c r="K1528" s="4"/>
      <c r="L1528" s="1"/>
      <c r="M1528" s="1"/>
      <c r="N1528" s="4"/>
      <c r="O1528" s="4"/>
      <c r="P1528" s="5"/>
    </row>
    <row r="1529" spans="1:22" customFormat="1" hidden="1" x14ac:dyDescent="0.35">
      <c r="A1529" s="3"/>
      <c r="B1529" s="1"/>
      <c r="C1529" s="1"/>
      <c r="D1529" s="2"/>
      <c r="E1529" s="2"/>
      <c r="F1529" s="2"/>
      <c r="G1529" s="2"/>
      <c r="H1529" s="1"/>
      <c r="I1529" s="4"/>
      <c r="J1529" s="4"/>
      <c r="K1529" s="4"/>
      <c r="L1529" s="1"/>
      <c r="M1529" s="1"/>
      <c r="N1529" s="4"/>
      <c r="O1529" s="4"/>
      <c r="P1529" s="5"/>
    </row>
    <row r="1530" spans="1:22" customFormat="1" hidden="1" x14ac:dyDescent="0.35">
      <c r="A1530" s="3"/>
      <c r="B1530" s="1"/>
      <c r="C1530" s="1"/>
      <c r="D1530" s="2"/>
      <c r="E1530" s="2"/>
      <c r="F1530" s="2"/>
      <c r="G1530" s="2"/>
      <c r="H1530" s="1"/>
      <c r="I1530" s="4"/>
      <c r="J1530" s="4"/>
      <c r="K1530" s="4"/>
      <c r="L1530" s="1"/>
      <c r="M1530" s="1"/>
      <c r="N1530" s="4"/>
      <c r="O1530" s="4"/>
      <c r="P1530" s="5"/>
    </row>
    <row r="1531" spans="1:22" customFormat="1" hidden="1" x14ac:dyDescent="0.35">
      <c r="A1531" s="3"/>
      <c r="B1531" s="1"/>
      <c r="C1531" s="1"/>
      <c r="D1531" s="2"/>
      <c r="E1531" s="2"/>
      <c r="F1531" s="2"/>
      <c r="G1531" s="2"/>
      <c r="H1531" s="1"/>
      <c r="I1531" s="4"/>
      <c r="J1531" s="4"/>
      <c r="K1531" s="4"/>
      <c r="L1531" s="1"/>
      <c r="M1531" s="1"/>
      <c r="N1531" s="4"/>
      <c r="O1531" s="4"/>
      <c r="P1531" s="5"/>
    </row>
    <row r="1532" spans="1:22" customFormat="1" hidden="1" x14ac:dyDescent="0.35">
      <c r="A1532" s="3"/>
      <c r="B1532" s="1"/>
      <c r="C1532" s="1"/>
      <c r="D1532" s="2"/>
      <c r="E1532" s="2"/>
      <c r="F1532" s="2"/>
      <c r="G1532" s="2"/>
      <c r="H1532" s="1"/>
      <c r="I1532" s="4"/>
      <c r="J1532" s="4"/>
      <c r="K1532" s="4"/>
      <c r="L1532" s="1"/>
      <c r="M1532" s="1"/>
      <c r="N1532" s="4"/>
      <c r="O1532" s="4"/>
      <c r="P1532" s="5"/>
    </row>
    <row r="1533" spans="1:22" customFormat="1" hidden="1" x14ac:dyDescent="0.35">
      <c r="A1533" s="3"/>
      <c r="B1533" s="1"/>
      <c r="C1533" s="1"/>
      <c r="D1533" s="2"/>
      <c r="E1533" s="2"/>
      <c r="F1533" s="2"/>
      <c r="G1533" s="2"/>
      <c r="H1533" s="1"/>
      <c r="I1533" s="4"/>
      <c r="J1533" s="4"/>
      <c r="K1533" s="4"/>
      <c r="L1533" s="1"/>
      <c r="M1533" s="1"/>
      <c r="N1533" s="4"/>
      <c r="O1533" s="4"/>
      <c r="P1533" s="5"/>
    </row>
    <row r="1534" spans="1:22" customFormat="1" hidden="1" x14ac:dyDescent="0.35">
      <c r="A1534" s="3"/>
      <c r="B1534" s="1"/>
      <c r="C1534" s="1"/>
      <c r="D1534" s="2"/>
      <c r="E1534" s="2"/>
      <c r="F1534" s="2"/>
      <c r="G1534" s="2"/>
      <c r="H1534" s="1"/>
      <c r="I1534" s="4"/>
      <c r="J1534" s="4"/>
      <c r="K1534" s="4"/>
      <c r="L1534" s="1"/>
      <c r="M1534" s="1"/>
      <c r="N1534" s="4"/>
      <c r="O1534" s="4"/>
      <c r="P1534" s="5"/>
    </row>
    <row r="1535" spans="1:22" customFormat="1" hidden="1" x14ac:dyDescent="0.35">
      <c r="A1535" s="3"/>
      <c r="B1535" s="1"/>
      <c r="C1535" s="1"/>
      <c r="D1535" s="2"/>
      <c r="E1535" s="2"/>
      <c r="F1535" s="2"/>
      <c r="G1535" s="2"/>
      <c r="H1535" s="1"/>
      <c r="I1535" s="4"/>
      <c r="J1535" s="4"/>
      <c r="K1535" s="4"/>
      <c r="L1535" s="1"/>
      <c r="M1535" s="1"/>
      <c r="N1535" s="4"/>
      <c r="O1535" s="4"/>
      <c r="P1535" s="5"/>
    </row>
    <row r="1536" spans="1:22" customFormat="1" hidden="1" x14ac:dyDescent="0.35">
      <c r="A1536" s="3"/>
      <c r="B1536" s="1"/>
      <c r="C1536" s="1"/>
      <c r="D1536" s="2"/>
      <c r="E1536" s="2"/>
      <c r="F1536" s="2"/>
      <c r="G1536" s="2"/>
      <c r="H1536" s="1"/>
      <c r="I1536" s="4"/>
      <c r="J1536" s="4"/>
      <c r="K1536" s="4"/>
      <c r="L1536" s="1"/>
      <c r="M1536" s="1"/>
      <c r="N1536" s="4"/>
      <c r="O1536" s="4"/>
      <c r="P1536" s="5"/>
    </row>
    <row r="1537" spans="1:16" customFormat="1" hidden="1" x14ac:dyDescent="0.35">
      <c r="A1537" s="3"/>
      <c r="B1537" s="1"/>
      <c r="C1537" s="1"/>
      <c r="D1537" s="2"/>
      <c r="E1537" s="2"/>
      <c r="F1537" s="2"/>
      <c r="G1537" s="2"/>
      <c r="H1537" s="1"/>
      <c r="I1537" s="4"/>
      <c r="J1537" s="4"/>
      <c r="K1537" s="4"/>
      <c r="L1537" s="1"/>
      <c r="M1537" s="1"/>
      <c r="N1537" s="4"/>
      <c r="O1537" s="4"/>
      <c r="P1537" s="5"/>
    </row>
    <row r="1538" spans="1:16" customFormat="1" hidden="1" x14ac:dyDescent="0.35">
      <c r="A1538" s="3"/>
      <c r="B1538" s="1"/>
      <c r="C1538" s="1"/>
      <c r="D1538" s="2"/>
      <c r="E1538" s="2"/>
      <c r="F1538" s="2"/>
      <c r="G1538" s="2"/>
      <c r="H1538" s="1"/>
      <c r="I1538" s="4"/>
      <c r="J1538" s="4"/>
      <c r="K1538" s="4"/>
      <c r="L1538" s="1"/>
      <c r="M1538" s="1"/>
      <c r="N1538" s="4"/>
      <c r="O1538" s="4"/>
      <c r="P1538" s="5"/>
    </row>
    <row r="1539" spans="1:16" customFormat="1" hidden="1" x14ac:dyDescent="0.35">
      <c r="A1539" s="3"/>
      <c r="B1539" s="1"/>
      <c r="C1539" s="1"/>
      <c r="D1539" s="2"/>
      <c r="E1539" s="2"/>
      <c r="F1539" s="2"/>
      <c r="G1539" s="2"/>
      <c r="H1539" s="1"/>
      <c r="I1539" s="4"/>
      <c r="J1539" s="4"/>
      <c r="K1539" s="4"/>
      <c r="L1539" s="1"/>
      <c r="M1539" s="1"/>
      <c r="N1539" s="4"/>
      <c r="O1539" s="4"/>
      <c r="P1539" s="5"/>
    </row>
    <row r="1540" spans="1:16" customFormat="1" hidden="1" x14ac:dyDescent="0.35">
      <c r="A1540" s="3"/>
      <c r="B1540" s="1"/>
      <c r="C1540" s="1"/>
      <c r="D1540" s="2"/>
      <c r="E1540" s="2"/>
      <c r="F1540" s="2"/>
      <c r="G1540" s="2"/>
      <c r="H1540" s="1"/>
      <c r="I1540" s="4"/>
      <c r="J1540" s="4"/>
      <c r="K1540" s="4"/>
      <c r="L1540" s="1"/>
      <c r="M1540" s="1"/>
      <c r="N1540" s="4"/>
      <c r="O1540" s="4"/>
      <c r="P1540" s="5"/>
    </row>
    <row r="1541" spans="1:16" customFormat="1" hidden="1" x14ac:dyDescent="0.35">
      <c r="A1541" s="3"/>
      <c r="B1541" s="1"/>
      <c r="C1541" s="1"/>
      <c r="D1541" s="2"/>
      <c r="E1541" s="2"/>
      <c r="F1541" s="2"/>
      <c r="G1541" s="2"/>
      <c r="H1541" s="1"/>
      <c r="I1541" s="4"/>
      <c r="J1541" s="4"/>
      <c r="K1541" s="4"/>
      <c r="L1541" s="1"/>
      <c r="M1541" s="1"/>
      <c r="N1541" s="4"/>
      <c r="O1541" s="4"/>
      <c r="P1541" s="5"/>
    </row>
    <row r="1542" spans="1:16" customFormat="1" hidden="1" x14ac:dyDescent="0.35">
      <c r="A1542" s="3"/>
      <c r="B1542" s="1"/>
      <c r="C1542" s="1"/>
      <c r="D1542" s="2"/>
      <c r="E1542" s="2"/>
      <c r="F1542" s="2"/>
      <c r="G1542" s="2"/>
      <c r="H1542" s="1"/>
      <c r="I1542" s="4"/>
      <c r="J1542" s="4"/>
      <c r="K1542" s="4"/>
      <c r="L1542" s="1"/>
      <c r="M1542" s="1"/>
      <c r="N1542" s="4"/>
      <c r="O1542" s="4"/>
      <c r="P1542" s="5"/>
    </row>
    <row r="1543" spans="1:16" customFormat="1" hidden="1" x14ac:dyDescent="0.35">
      <c r="A1543" s="3"/>
      <c r="B1543" s="1"/>
      <c r="C1543" s="1"/>
      <c r="D1543" s="2"/>
      <c r="E1543" s="2"/>
      <c r="F1543" s="2"/>
      <c r="G1543" s="2"/>
      <c r="H1543" s="1"/>
      <c r="I1543" s="4"/>
      <c r="J1543" s="4"/>
      <c r="K1543" s="4"/>
      <c r="L1543" s="1"/>
      <c r="M1543" s="1"/>
      <c r="N1543" s="4"/>
      <c r="O1543" s="4"/>
      <c r="P1543" s="5"/>
    </row>
    <row r="1544" spans="1:16" customFormat="1" hidden="1" x14ac:dyDescent="0.35">
      <c r="A1544" s="3"/>
      <c r="B1544" s="1"/>
      <c r="C1544" s="1"/>
      <c r="D1544" s="2"/>
      <c r="E1544" s="2"/>
      <c r="F1544" s="2"/>
      <c r="G1544" s="2"/>
      <c r="H1544" s="1"/>
      <c r="I1544" s="4"/>
      <c r="J1544" s="4"/>
      <c r="K1544" s="4"/>
      <c r="L1544" s="1"/>
      <c r="M1544" s="1"/>
      <c r="N1544" s="4"/>
      <c r="O1544" s="4"/>
      <c r="P1544" s="5"/>
    </row>
    <row r="1545" spans="1:16" customFormat="1" hidden="1" x14ac:dyDescent="0.35">
      <c r="A1545" s="3"/>
      <c r="B1545" s="1"/>
      <c r="C1545" s="1"/>
      <c r="D1545" s="2"/>
      <c r="E1545" s="2"/>
      <c r="F1545" s="2"/>
      <c r="G1545" s="2"/>
      <c r="H1545" s="1"/>
      <c r="I1545" s="4"/>
      <c r="J1545" s="4"/>
      <c r="K1545" s="4"/>
      <c r="L1545" s="1"/>
      <c r="M1545" s="1"/>
      <c r="N1545" s="4"/>
      <c r="O1545" s="4"/>
      <c r="P1545" s="5"/>
    </row>
    <row r="1546" spans="1:16" customFormat="1" hidden="1" x14ac:dyDescent="0.35">
      <c r="A1546" s="3"/>
      <c r="B1546" s="1"/>
      <c r="C1546" s="1"/>
      <c r="D1546" s="2"/>
      <c r="E1546" s="2"/>
      <c r="F1546" s="2"/>
      <c r="G1546" s="2"/>
      <c r="H1546" s="1"/>
      <c r="I1546" s="4"/>
      <c r="J1546" s="4"/>
      <c r="K1546" s="4"/>
      <c r="L1546" s="1"/>
      <c r="M1546" s="1"/>
      <c r="N1546" s="4"/>
      <c r="O1546" s="4"/>
      <c r="P1546" s="5"/>
    </row>
    <row r="1547" spans="1:16" customFormat="1" hidden="1" x14ac:dyDescent="0.35">
      <c r="A1547" s="3"/>
      <c r="B1547" s="1"/>
      <c r="C1547" s="1"/>
      <c r="D1547" s="2"/>
      <c r="E1547" s="2"/>
      <c r="F1547" s="2"/>
      <c r="G1547" s="2"/>
      <c r="H1547" s="1"/>
      <c r="I1547" s="4"/>
      <c r="J1547" s="4"/>
      <c r="K1547" s="4"/>
      <c r="L1547" s="1"/>
      <c r="M1547" s="1"/>
      <c r="N1547" s="4"/>
      <c r="O1547" s="4"/>
      <c r="P1547" s="5"/>
    </row>
    <row r="1548" spans="1:16" customFormat="1" hidden="1" x14ac:dyDescent="0.35">
      <c r="A1548" s="3"/>
      <c r="B1548" s="1"/>
      <c r="C1548" s="1"/>
      <c r="D1548" s="2"/>
      <c r="E1548" s="2"/>
      <c r="F1548" s="2"/>
      <c r="G1548" s="2"/>
      <c r="H1548" s="1"/>
      <c r="I1548" s="4"/>
      <c r="J1548" s="4"/>
      <c r="K1548" s="4"/>
      <c r="L1548" s="1"/>
      <c r="M1548" s="1"/>
      <c r="N1548" s="4"/>
      <c r="O1548" s="4"/>
      <c r="P1548" s="5"/>
    </row>
    <row r="1549" spans="1:16" customFormat="1" hidden="1" x14ac:dyDescent="0.35">
      <c r="A1549" s="3"/>
      <c r="B1549" s="1"/>
      <c r="C1549" s="1"/>
      <c r="D1549" s="2"/>
      <c r="E1549" s="2"/>
      <c r="F1549" s="2"/>
      <c r="G1549" s="2"/>
      <c r="H1549" s="1"/>
      <c r="I1549" s="4"/>
      <c r="J1549" s="4"/>
      <c r="K1549" s="4"/>
      <c r="L1549" s="1"/>
      <c r="M1549" s="1"/>
      <c r="N1549" s="4"/>
      <c r="O1549" s="4"/>
      <c r="P1549" s="5"/>
    </row>
    <row r="1550" spans="1:16" customFormat="1" hidden="1" x14ac:dyDescent="0.35">
      <c r="A1550" s="3"/>
      <c r="B1550" s="1"/>
      <c r="C1550" s="1"/>
      <c r="D1550" s="2"/>
      <c r="E1550" s="2"/>
      <c r="F1550" s="2"/>
      <c r="G1550" s="2"/>
      <c r="H1550" s="1"/>
      <c r="I1550" s="4"/>
      <c r="J1550" s="4"/>
      <c r="K1550" s="4"/>
      <c r="L1550" s="1"/>
      <c r="M1550" s="1"/>
      <c r="N1550" s="4"/>
      <c r="O1550" s="4"/>
      <c r="P1550" s="5"/>
    </row>
    <row r="1551" spans="1:16" customFormat="1" hidden="1" x14ac:dyDescent="0.35">
      <c r="A1551" s="3"/>
      <c r="B1551" s="1"/>
      <c r="C1551" s="1"/>
      <c r="D1551" s="2"/>
      <c r="E1551" s="2"/>
      <c r="F1551" s="2"/>
      <c r="G1551" s="2"/>
      <c r="H1551" s="1"/>
      <c r="I1551" s="4"/>
      <c r="J1551" s="4"/>
      <c r="K1551" s="4"/>
      <c r="L1551" s="1"/>
      <c r="M1551" s="1"/>
      <c r="N1551" s="4"/>
      <c r="O1551" s="4"/>
      <c r="P1551" s="5"/>
    </row>
    <row r="1552" spans="1:16" customFormat="1" hidden="1" x14ac:dyDescent="0.35">
      <c r="A1552" s="3"/>
      <c r="B1552" s="1"/>
      <c r="C1552" s="1"/>
      <c r="D1552" s="2"/>
      <c r="E1552" s="2"/>
      <c r="F1552" s="2"/>
      <c r="G1552" s="2"/>
      <c r="H1552" s="1"/>
      <c r="I1552" s="4"/>
      <c r="J1552" s="4"/>
      <c r="K1552" s="4"/>
      <c r="L1552" s="1"/>
      <c r="M1552" s="1"/>
      <c r="N1552" s="4"/>
      <c r="O1552" s="4"/>
      <c r="P1552" s="5"/>
    </row>
    <row r="1553" spans="1:16" customFormat="1" hidden="1" x14ac:dyDescent="0.35">
      <c r="A1553" s="3"/>
      <c r="B1553" s="1"/>
      <c r="C1553" s="1"/>
      <c r="D1553" s="2"/>
      <c r="E1553" s="2"/>
      <c r="F1553" s="2"/>
      <c r="G1553" s="2"/>
      <c r="H1553" s="1"/>
      <c r="I1553" s="4"/>
      <c r="J1553" s="4"/>
      <c r="K1553" s="4"/>
      <c r="L1553" s="1"/>
      <c r="M1553" s="1"/>
      <c r="N1553" s="4"/>
      <c r="O1553" s="4"/>
      <c r="P1553" s="5"/>
    </row>
    <row r="1554" spans="1:16" customFormat="1" hidden="1" x14ac:dyDescent="0.35">
      <c r="A1554" s="3"/>
      <c r="B1554" s="1"/>
      <c r="C1554" s="1"/>
      <c r="D1554" s="2"/>
      <c r="E1554" s="2"/>
      <c r="F1554" s="2"/>
      <c r="G1554" s="2"/>
      <c r="H1554" s="1"/>
      <c r="I1554" s="4"/>
      <c r="J1554" s="4"/>
      <c r="K1554" s="4"/>
      <c r="L1554" s="1"/>
      <c r="M1554" s="1"/>
      <c r="N1554" s="4"/>
      <c r="O1554" s="4"/>
      <c r="P1554" s="5"/>
    </row>
    <row r="1555" spans="1:16" customFormat="1" hidden="1" x14ac:dyDescent="0.35">
      <c r="A1555" s="3"/>
      <c r="B1555" s="1"/>
      <c r="C1555" s="1"/>
      <c r="D1555" s="2"/>
      <c r="E1555" s="2"/>
      <c r="F1555" s="2"/>
      <c r="G1555" s="2"/>
      <c r="H1555" s="1"/>
      <c r="I1555" s="4"/>
      <c r="J1555" s="4"/>
      <c r="K1555" s="4"/>
      <c r="L1555" s="1"/>
      <c r="M1555" s="1"/>
      <c r="N1555" s="4"/>
      <c r="O1555" s="4"/>
      <c r="P1555" s="5"/>
    </row>
    <row r="1556" spans="1:16" customFormat="1" hidden="1" x14ac:dyDescent="0.35">
      <c r="A1556" s="3"/>
      <c r="B1556" s="1"/>
      <c r="C1556" s="1"/>
      <c r="D1556" s="2"/>
      <c r="E1556" s="2"/>
      <c r="F1556" s="2"/>
      <c r="G1556" s="2"/>
      <c r="H1556" s="1"/>
      <c r="I1556" s="4"/>
      <c r="J1556" s="4"/>
      <c r="K1556" s="4"/>
      <c r="L1556" s="1"/>
      <c r="M1556" s="1"/>
      <c r="N1556" s="4"/>
      <c r="O1556" s="4"/>
      <c r="P1556" s="5"/>
    </row>
    <row r="1557" spans="1:16" customFormat="1" hidden="1" x14ac:dyDescent="0.35">
      <c r="A1557" s="3"/>
      <c r="B1557" s="1"/>
      <c r="C1557" s="1"/>
      <c r="D1557" s="2"/>
      <c r="E1557" s="2"/>
      <c r="F1557" s="2"/>
      <c r="G1557" s="2"/>
      <c r="H1557" s="1"/>
      <c r="I1557" s="4"/>
      <c r="J1557" s="4"/>
      <c r="K1557" s="4"/>
      <c r="L1557" s="1"/>
      <c r="M1557" s="1"/>
      <c r="N1557" s="4"/>
      <c r="O1557" s="4"/>
      <c r="P1557" s="5"/>
    </row>
    <row r="1558" spans="1:16" customFormat="1" hidden="1" x14ac:dyDescent="0.35">
      <c r="A1558" s="3"/>
      <c r="B1558" s="1"/>
      <c r="C1558" s="1"/>
      <c r="D1558" s="2"/>
      <c r="E1558" s="2"/>
      <c r="F1558" s="2"/>
      <c r="G1558" s="2"/>
      <c r="H1558" s="1"/>
      <c r="I1558" s="4"/>
      <c r="J1558" s="4"/>
      <c r="K1558" s="4"/>
      <c r="L1558" s="1"/>
      <c r="M1558" s="1"/>
      <c r="N1558" s="4"/>
      <c r="O1558" s="4"/>
      <c r="P1558" s="5"/>
    </row>
    <row r="1559" spans="1:16" customFormat="1" hidden="1" x14ac:dyDescent="0.35">
      <c r="A1559" s="3"/>
      <c r="B1559" s="1"/>
      <c r="C1559" s="1"/>
      <c r="D1559" s="2"/>
      <c r="E1559" s="2"/>
      <c r="F1559" s="2"/>
      <c r="G1559" s="2"/>
      <c r="H1559" s="1"/>
      <c r="I1559" s="4"/>
      <c r="J1559" s="4"/>
      <c r="K1559" s="4"/>
      <c r="L1559" s="1"/>
      <c r="M1559" s="1"/>
      <c r="N1559" s="4"/>
      <c r="O1559" s="4"/>
      <c r="P1559" s="5"/>
    </row>
    <row r="1560" spans="1:16" customFormat="1" hidden="1" x14ac:dyDescent="0.35">
      <c r="A1560" s="3"/>
      <c r="B1560" s="1"/>
      <c r="C1560" s="1"/>
      <c r="D1560" s="2"/>
      <c r="E1560" s="2"/>
      <c r="F1560" s="2"/>
      <c r="G1560" s="2"/>
      <c r="H1560" s="1"/>
      <c r="I1560" s="4"/>
      <c r="J1560" s="4"/>
      <c r="K1560" s="4"/>
      <c r="L1560" s="1"/>
      <c r="M1560" s="1"/>
      <c r="N1560" s="4"/>
      <c r="O1560" s="4"/>
      <c r="P1560" s="5"/>
    </row>
    <row r="1561" spans="1:16" customFormat="1" hidden="1" x14ac:dyDescent="0.35">
      <c r="A1561" s="3"/>
      <c r="B1561" s="1"/>
      <c r="C1561" s="1"/>
      <c r="D1561" s="2"/>
      <c r="E1561" s="2"/>
      <c r="F1561" s="2"/>
      <c r="G1561" s="2"/>
      <c r="H1561" s="1"/>
      <c r="I1561" s="4"/>
      <c r="J1561" s="4"/>
      <c r="K1561" s="4"/>
      <c r="L1561" s="1"/>
      <c r="M1561" s="1"/>
      <c r="N1561" s="4"/>
      <c r="O1561" s="4"/>
      <c r="P1561" s="5"/>
    </row>
    <row r="1562" spans="1:16" customFormat="1" hidden="1" x14ac:dyDescent="0.35">
      <c r="A1562" s="3"/>
      <c r="B1562" s="1"/>
      <c r="C1562" s="1"/>
      <c r="D1562" s="2"/>
      <c r="E1562" s="2"/>
      <c r="F1562" s="2"/>
      <c r="G1562" s="2"/>
      <c r="H1562" s="1"/>
      <c r="I1562" s="4"/>
      <c r="J1562" s="4"/>
      <c r="K1562" s="4"/>
      <c r="L1562" s="1"/>
      <c r="M1562" s="1"/>
      <c r="N1562" s="4"/>
      <c r="O1562" s="4"/>
      <c r="P1562" s="5"/>
    </row>
    <row r="1563" spans="1:16" customFormat="1" hidden="1" x14ac:dyDescent="0.35">
      <c r="A1563" s="3"/>
      <c r="B1563" s="1"/>
      <c r="C1563" s="1"/>
      <c r="D1563" s="2"/>
      <c r="E1563" s="2"/>
      <c r="F1563" s="2"/>
      <c r="G1563" s="2"/>
      <c r="H1563" s="1"/>
      <c r="I1563" s="4"/>
      <c r="J1563" s="4"/>
      <c r="K1563" s="4"/>
      <c r="L1563" s="1"/>
      <c r="M1563" s="1"/>
      <c r="N1563" s="4"/>
      <c r="O1563" s="4"/>
      <c r="P1563" s="5"/>
    </row>
    <row r="1564" spans="1:16" customFormat="1" hidden="1" x14ac:dyDescent="0.35">
      <c r="A1564" s="3"/>
      <c r="B1564" s="1"/>
      <c r="C1564" s="1"/>
      <c r="D1564" s="2"/>
      <c r="E1564" s="2"/>
      <c r="F1564" s="2"/>
      <c r="G1564" s="2"/>
      <c r="H1564" s="1"/>
      <c r="I1564" s="4"/>
      <c r="J1564" s="4"/>
      <c r="K1564" s="4"/>
      <c r="L1564" s="1"/>
      <c r="M1564" s="1"/>
      <c r="N1564" s="4"/>
      <c r="O1564" s="4"/>
      <c r="P1564" s="5"/>
    </row>
    <row r="1565" spans="1:16" customFormat="1" hidden="1" x14ac:dyDescent="0.35">
      <c r="A1565" s="3"/>
      <c r="B1565" s="1"/>
      <c r="C1565" s="1"/>
      <c r="D1565" s="2"/>
      <c r="E1565" s="2"/>
      <c r="F1565" s="2"/>
      <c r="G1565" s="2"/>
      <c r="H1565" s="1"/>
      <c r="I1565" s="4"/>
      <c r="J1565" s="4"/>
      <c r="K1565" s="4"/>
      <c r="L1565" s="1"/>
      <c r="M1565" s="1"/>
      <c r="N1565" s="4"/>
      <c r="O1565" s="4"/>
      <c r="P1565" s="5"/>
    </row>
    <row r="1566" spans="1:16" customFormat="1" hidden="1" x14ac:dyDescent="0.35">
      <c r="A1566" s="3"/>
      <c r="B1566" s="1"/>
      <c r="C1566" s="1"/>
      <c r="D1566" s="2"/>
      <c r="E1566" s="2"/>
      <c r="F1566" s="2"/>
      <c r="G1566" s="2"/>
      <c r="H1566" s="1"/>
      <c r="I1566" s="4"/>
      <c r="J1566" s="4"/>
      <c r="K1566" s="4"/>
      <c r="L1566" s="1"/>
      <c r="M1566" s="1"/>
      <c r="N1566" s="4"/>
      <c r="O1566" s="4"/>
      <c r="P1566" s="5"/>
    </row>
    <row r="1567" spans="1:16" customFormat="1" hidden="1" x14ac:dyDescent="0.35">
      <c r="A1567" s="3"/>
      <c r="B1567" s="1"/>
      <c r="C1567" s="1"/>
      <c r="D1567" s="2"/>
      <c r="E1567" s="2"/>
      <c r="F1567" s="2"/>
      <c r="G1567" s="2"/>
      <c r="H1567" s="1"/>
      <c r="I1567" s="4"/>
      <c r="J1567" s="4"/>
      <c r="K1567" s="4"/>
      <c r="L1567" s="1"/>
      <c r="M1567" s="1"/>
      <c r="N1567" s="4"/>
      <c r="O1567" s="4"/>
      <c r="P1567" s="5"/>
    </row>
    <row r="1568" spans="1:16" customFormat="1" hidden="1" x14ac:dyDescent="0.35">
      <c r="A1568" s="3"/>
      <c r="B1568" s="1"/>
      <c r="C1568" s="1"/>
      <c r="D1568" s="2"/>
      <c r="E1568" s="2"/>
      <c r="F1568" s="2"/>
      <c r="G1568" s="2"/>
      <c r="H1568" s="1"/>
      <c r="I1568" s="4"/>
      <c r="J1568" s="4"/>
      <c r="K1568" s="4"/>
      <c r="L1568" s="1"/>
      <c r="M1568" s="1"/>
      <c r="N1568" s="4"/>
      <c r="O1568" s="4"/>
      <c r="P1568" s="5"/>
    </row>
    <row r="1569" spans="1:16" customFormat="1" hidden="1" x14ac:dyDescent="0.35">
      <c r="A1569" s="3"/>
      <c r="B1569" s="1"/>
      <c r="C1569" s="1"/>
      <c r="D1569" s="2"/>
      <c r="E1569" s="2"/>
      <c r="F1569" s="2"/>
      <c r="G1569" s="2"/>
      <c r="H1569" s="1"/>
      <c r="I1569" s="4"/>
      <c r="J1569" s="4"/>
      <c r="K1569" s="4"/>
      <c r="L1569" s="1"/>
      <c r="M1569" s="1"/>
      <c r="N1569" s="4"/>
      <c r="O1569" s="4"/>
      <c r="P1569" s="5"/>
    </row>
    <row r="1570" spans="1:16" customFormat="1" hidden="1" x14ac:dyDescent="0.35">
      <c r="A1570" s="3"/>
      <c r="B1570" s="1"/>
      <c r="C1570" s="1"/>
      <c r="D1570" s="2"/>
      <c r="E1570" s="2"/>
      <c r="F1570" s="2"/>
      <c r="G1570" s="2"/>
      <c r="H1570" s="1"/>
      <c r="I1570" s="4"/>
      <c r="J1570" s="4"/>
      <c r="K1570" s="4"/>
      <c r="L1570" s="1"/>
      <c r="M1570" s="1"/>
      <c r="N1570" s="4"/>
      <c r="O1570" s="4"/>
      <c r="P1570" s="5"/>
    </row>
    <row r="1571" spans="1:16" customFormat="1" hidden="1" x14ac:dyDescent="0.35">
      <c r="A1571" s="3"/>
      <c r="B1571" s="1"/>
      <c r="C1571" s="1"/>
      <c r="D1571" s="2"/>
      <c r="E1571" s="2"/>
      <c r="F1571" s="2"/>
      <c r="G1571" s="2"/>
      <c r="H1571" s="1"/>
      <c r="I1571" s="4"/>
      <c r="J1571" s="4"/>
      <c r="K1571" s="4"/>
      <c r="L1571" s="1"/>
      <c r="M1571" s="1"/>
      <c r="N1571" s="4"/>
      <c r="O1571" s="4"/>
      <c r="P1571" s="5"/>
    </row>
    <row r="1572" spans="1:16" customFormat="1" hidden="1" x14ac:dyDescent="0.35">
      <c r="A1572" s="3"/>
      <c r="B1572" s="1"/>
      <c r="C1572" s="1"/>
      <c r="D1572" s="2"/>
      <c r="E1572" s="2"/>
      <c r="F1572" s="2"/>
      <c r="G1572" s="2"/>
      <c r="H1572" s="1"/>
      <c r="I1572" s="4"/>
      <c r="J1572" s="4"/>
      <c r="K1572" s="4"/>
      <c r="L1572" s="1"/>
      <c r="M1572" s="1"/>
      <c r="N1572" s="4"/>
      <c r="O1572" s="4"/>
      <c r="P1572" s="5"/>
    </row>
    <row r="1573" spans="1:16" customFormat="1" hidden="1" x14ac:dyDescent="0.35">
      <c r="A1573" s="3"/>
      <c r="B1573" s="1"/>
      <c r="C1573" s="1"/>
      <c r="D1573" s="2"/>
      <c r="E1573" s="2"/>
      <c r="F1573" s="2"/>
      <c r="G1573" s="2"/>
      <c r="H1573" s="1"/>
      <c r="I1573" s="4"/>
      <c r="J1573" s="4"/>
      <c r="K1573" s="4"/>
      <c r="L1573" s="1"/>
      <c r="M1573" s="1"/>
      <c r="N1573" s="4"/>
      <c r="O1573" s="4"/>
      <c r="P1573" s="5"/>
    </row>
    <row r="1574" spans="1:16" customFormat="1" hidden="1" x14ac:dyDescent="0.35">
      <c r="A1574" s="3"/>
      <c r="B1574" s="1"/>
      <c r="C1574" s="1"/>
      <c r="D1574" s="2"/>
      <c r="E1574" s="2"/>
      <c r="F1574" s="2"/>
      <c r="G1574" s="2"/>
      <c r="H1574" s="1"/>
      <c r="I1574" s="4"/>
      <c r="J1574" s="4"/>
      <c r="K1574" s="4"/>
      <c r="L1574" s="1"/>
      <c r="M1574" s="1"/>
      <c r="N1574" s="4"/>
      <c r="O1574" s="4"/>
      <c r="P1574" s="5"/>
    </row>
    <row r="1575" spans="1:16" customFormat="1" hidden="1" x14ac:dyDescent="0.35">
      <c r="A1575" s="3"/>
      <c r="B1575" s="1"/>
      <c r="C1575" s="1"/>
      <c r="D1575" s="2"/>
      <c r="E1575" s="2"/>
      <c r="F1575" s="2"/>
      <c r="G1575" s="2"/>
      <c r="H1575" s="1"/>
      <c r="I1575" s="4"/>
      <c r="J1575" s="4"/>
      <c r="K1575" s="4"/>
      <c r="L1575" s="1"/>
      <c r="M1575" s="1"/>
      <c r="N1575" s="4"/>
      <c r="O1575" s="4"/>
      <c r="P1575" s="5"/>
    </row>
    <row r="1576" spans="1:16" customFormat="1" hidden="1" x14ac:dyDescent="0.35">
      <c r="A1576" s="3"/>
      <c r="B1576" s="1"/>
      <c r="C1576" s="1"/>
      <c r="D1576" s="2"/>
      <c r="E1576" s="2"/>
      <c r="F1576" s="2"/>
      <c r="G1576" s="2"/>
      <c r="H1576" s="1"/>
      <c r="I1576" s="4"/>
      <c r="J1576" s="4"/>
      <c r="K1576" s="4"/>
      <c r="L1576" s="1"/>
      <c r="M1576" s="1"/>
      <c r="N1576" s="4"/>
      <c r="O1576" s="4"/>
      <c r="P1576" s="5"/>
    </row>
    <row r="1577" spans="1:16" customFormat="1" hidden="1" x14ac:dyDescent="0.35">
      <c r="A1577" s="3"/>
      <c r="B1577" s="1"/>
      <c r="C1577" s="1"/>
      <c r="D1577" s="2"/>
      <c r="E1577" s="2"/>
      <c r="F1577" s="2"/>
      <c r="G1577" s="2"/>
      <c r="H1577" s="1"/>
      <c r="I1577" s="4"/>
      <c r="J1577" s="4"/>
      <c r="K1577" s="4"/>
      <c r="L1577" s="1"/>
      <c r="M1577" s="1"/>
      <c r="N1577" s="4"/>
      <c r="O1577" s="4"/>
      <c r="P1577" s="5"/>
    </row>
    <row r="1578" spans="1:16" customFormat="1" hidden="1" x14ac:dyDescent="0.35">
      <c r="A1578" s="3"/>
      <c r="B1578" s="1"/>
      <c r="C1578" s="1"/>
      <c r="D1578" s="2"/>
      <c r="E1578" s="2"/>
      <c r="F1578" s="2"/>
      <c r="G1578" s="2"/>
      <c r="H1578" s="1"/>
      <c r="I1578" s="4"/>
      <c r="J1578" s="4"/>
      <c r="K1578" s="4"/>
      <c r="L1578" s="1"/>
      <c r="M1578" s="1"/>
      <c r="N1578" s="4"/>
      <c r="O1578" s="4"/>
      <c r="P1578" s="5"/>
    </row>
    <row r="1579" spans="1:16" customFormat="1" hidden="1" x14ac:dyDescent="0.35">
      <c r="A1579" s="3"/>
      <c r="B1579" s="1"/>
      <c r="C1579" s="1"/>
      <c r="D1579" s="2"/>
      <c r="E1579" s="2"/>
      <c r="F1579" s="2"/>
      <c r="G1579" s="2"/>
      <c r="H1579" s="1"/>
      <c r="I1579" s="4"/>
      <c r="J1579" s="4"/>
      <c r="K1579" s="4"/>
      <c r="L1579" s="1"/>
      <c r="M1579" s="1"/>
      <c r="N1579" s="4"/>
      <c r="O1579" s="4"/>
      <c r="P1579" s="5"/>
    </row>
    <row r="1580" spans="1:16" customFormat="1" hidden="1" x14ac:dyDescent="0.35">
      <c r="A1580" s="3"/>
      <c r="B1580" s="1"/>
      <c r="C1580" s="1"/>
      <c r="D1580" s="2"/>
      <c r="E1580" s="2"/>
      <c r="F1580" s="2"/>
      <c r="G1580" s="2"/>
      <c r="H1580" s="1"/>
      <c r="I1580" s="4"/>
      <c r="J1580" s="4"/>
      <c r="K1580" s="4"/>
      <c r="L1580" s="1"/>
      <c r="M1580" s="1"/>
      <c r="N1580" s="4"/>
      <c r="O1580" s="4"/>
      <c r="P1580" s="5"/>
    </row>
    <row r="1581" spans="1:16" customFormat="1" hidden="1" x14ac:dyDescent="0.35">
      <c r="A1581" s="3"/>
      <c r="B1581" s="1"/>
      <c r="C1581" s="1"/>
      <c r="D1581" s="2"/>
      <c r="E1581" s="2"/>
      <c r="F1581" s="2"/>
      <c r="G1581" s="2"/>
      <c r="H1581" s="1"/>
      <c r="I1581" s="4"/>
      <c r="J1581" s="4"/>
      <c r="K1581" s="4"/>
      <c r="L1581" s="1"/>
      <c r="M1581" s="1"/>
      <c r="N1581" s="4"/>
      <c r="O1581" s="4"/>
      <c r="P1581" s="5"/>
    </row>
    <row r="1582" spans="1:16" customFormat="1" hidden="1" x14ac:dyDescent="0.35">
      <c r="A1582" s="3"/>
      <c r="B1582" s="1"/>
      <c r="C1582" s="1"/>
      <c r="D1582" s="2"/>
      <c r="E1582" s="2"/>
      <c r="F1582" s="2"/>
      <c r="G1582" s="2"/>
      <c r="H1582" s="1"/>
      <c r="I1582" s="4"/>
      <c r="J1582" s="4"/>
      <c r="K1582" s="4"/>
      <c r="L1582" s="1"/>
      <c r="M1582" s="1"/>
      <c r="N1582" s="4"/>
      <c r="O1582" s="4"/>
      <c r="P1582" s="5"/>
    </row>
    <row r="1583" spans="1:16" customFormat="1" hidden="1" x14ac:dyDescent="0.35">
      <c r="A1583" s="3"/>
      <c r="B1583" s="1"/>
      <c r="C1583" s="1"/>
      <c r="D1583" s="2"/>
      <c r="E1583" s="2"/>
      <c r="F1583" s="2"/>
      <c r="G1583" s="2"/>
      <c r="H1583" s="1"/>
      <c r="I1583" s="4"/>
      <c r="J1583" s="4"/>
      <c r="K1583" s="4"/>
      <c r="L1583" s="1"/>
      <c r="M1583" s="1"/>
      <c r="N1583" s="4"/>
      <c r="O1583" s="4"/>
      <c r="P1583" s="5"/>
    </row>
    <row r="1584" spans="1:16" customFormat="1" hidden="1" x14ac:dyDescent="0.35">
      <c r="A1584" s="3"/>
      <c r="B1584" s="1"/>
      <c r="C1584" s="1"/>
      <c r="D1584" s="2"/>
      <c r="E1584" s="2"/>
      <c r="F1584" s="2"/>
      <c r="G1584" s="2"/>
      <c r="H1584" s="1"/>
      <c r="I1584" s="4"/>
      <c r="J1584" s="4"/>
      <c r="K1584" s="4"/>
      <c r="L1584" s="1"/>
      <c r="M1584" s="1"/>
      <c r="N1584" s="4"/>
      <c r="O1584" s="4"/>
      <c r="P1584" s="5"/>
    </row>
    <row r="1585" spans="1:16" customFormat="1" hidden="1" x14ac:dyDescent="0.35">
      <c r="A1585" s="3"/>
      <c r="B1585" s="1"/>
      <c r="C1585" s="1"/>
      <c r="D1585" s="2"/>
      <c r="E1585" s="2"/>
      <c r="F1585" s="2"/>
      <c r="G1585" s="2"/>
      <c r="H1585" s="1"/>
      <c r="I1585" s="4"/>
      <c r="J1585" s="4"/>
      <c r="K1585" s="4"/>
      <c r="L1585" s="1"/>
      <c r="M1585" s="1"/>
      <c r="N1585" s="4"/>
      <c r="O1585" s="4"/>
      <c r="P1585" s="5"/>
    </row>
    <row r="1586" spans="1:16" customFormat="1" hidden="1" x14ac:dyDescent="0.35">
      <c r="A1586" s="3"/>
      <c r="B1586" s="1"/>
      <c r="C1586" s="1"/>
      <c r="D1586" s="2"/>
      <c r="E1586" s="2"/>
      <c r="F1586" s="2"/>
      <c r="G1586" s="2"/>
      <c r="H1586" s="1"/>
      <c r="I1586" s="4"/>
      <c r="J1586" s="4"/>
      <c r="K1586" s="4"/>
      <c r="L1586" s="1"/>
      <c r="M1586" s="1"/>
      <c r="N1586" s="4"/>
      <c r="O1586" s="4"/>
      <c r="P1586" s="5"/>
    </row>
    <row r="1587" spans="1:16" customFormat="1" hidden="1" x14ac:dyDescent="0.35">
      <c r="A1587" s="3"/>
      <c r="B1587" s="1"/>
      <c r="C1587" s="1"/>
      <c r="D1587" s="2"/>
      <c r="E1587" s="2"/>
      <c r="F1587" s="2"/>
      <c r="G1587" s="2"/>
      <c r="H1587" s="1"/>
      <c r="I1587" s="4"/>
      <c r="J1587" s="4"/>
      <c r="K1587" s="4"/>
      <c r="L1587" s="1"/>
      <c r="M1587" s="1"/>
      <c r="N1587" s="4"/>
      <c r="O1587" s="4"/>
      <c r="P1587" s="5"/>
    </row>
    <row r="1588" spans="1:16" customFormat="1" hidden="1" x14ac:dyDescent="0.35">
      <c r="A1588" s="3"/>
      <c r="B1588" s="1"/>
      <c r="C1588" s="1"/>
      <c r="D1588" s="2"/>
      <c r="E1588" s="2"/>
      <c r="F1588" s="2"/>
      <c r="G1588" s="2"/>
      <c r="H1588" s="1"/>
      <c r="I1588" s="4"/>
      <c r="J1588" s="4"/>
      <c r="K1588" s="4"/>
      <c r="L1588" s="1"/>
      <c r="M1588" s="1"/>
      <c r="N1588" s="4"/>
      <c r="O1588" s="4"/>
      <c r="P1588" s="5"/>
    </row>
    <row r="1589" spans="1:16" customFormat="1" hidden="1" x14ac:dyDescent="0.35">
      <c r="A1589" s="3"/>
      <c r="B1589" s="1"/>
      <c r="C1589" s="1"/>
      <c r="D1589" s="2"/>
      <c r="E1589" s="2"/>
      <c r="F1589" s="2"/>
      <c r="G1589" s="2"/>
      <c r="H1589" s="1"/>
      <c r="I1589" s="4"/>
      <c r="J1589" s="4"/>
      <c r="K1589" s="4"/>
      <c r="L1589" s="1"/>
      <c r="M1589" s="1"/>
      <c r="N1589" s="4"/>
      <c r="O1589" s="4"/>
      <c r="P1589" s="5"/>
    </row>
    <row r="1590" spans="1:16" customFormat="1" hidden="1" x14ac:dyDescent="0.35">
      <c r="A1590" s="3"/>
      <c r="B1590" s="1"/>
      <c r="C1590" s="1"/>
      <c r="D1590" s="2"/>
      <c r="E1590" s="2"/>
      <c r="F1590" s="2"/>
      <c r="G1590" s="2"/>
      <c r="H1590" s="1"/>
      <c r="I1590" s="4"/>
      <c r="J1590" s="4"/>
      <c r="K1590" s="4"/>
      <c r="L1590" s="1"/>
      <c r="M1590" s="1"/>
      <c r="N1590" s="4"/>
      <c r="O1590" s="4"/>
      <c r="P1590" s="5"/>
    </row>
    <row r="1591" spans="1:16" customFormat="1" hidden="1" x14ac:dyDescent="0.35">
      <c r="A1591" s="3"/>
      <c r="B1591" s="1"/>
      <c r="C1591" s="1"/>
      <c r="D1591" s="2"/>
      <c r="E1591" s="2"/>
      <c r="F1591" s="2"/>
      <c r="G1591" s="2"/>
      <c r="H1591" s="1"/>
      <c r="I1591" s="4"/>
      <c r="J1591" s="4"/>
      <c r="K1591" s="4"/>
      <c r="L1591" s="1"/>
      <c r="M1591" s="1"/>
      <c r="N1591" s="4"/>
      <c r="O1591" s="4"/>
      <c r="P1591" s="5"/>
    </row>
    <row r="1592" spans="1:16" customFormat="1" hidden="1" x14ac:dyDescent="0.35">
      <c r="A1592" s="3"/>
      <c r="B1592" s="1"/>
      <c r="C1592" s="1"/>
      <c r="D1592" s="2"/>
      <c r="E1592" s="2"/>
      <c r="F1592" s="2"/>
      <c r="G1592" s="2"/>
      <c r="H1592" s="1"/>
      <c r="I1592" s="4"/>
      <c r="J1592" s="4"/>
      <c r="K1592" s="4"/>
      <c r="L1592" s="1"/>
      <c r="M1592" s="1"/>
      <c r="N1592" s="4"/>
      <c r="O1592" s="4"/>
      <c r="P1592" s="5"/>
    </row>
    <row r="1593" spans="1:16" customFormat="1" hidden="1" x14ac:dyDescent="0.35">
      <c r="A1593" s="3"/>
      <c r="B1593" s="1"/>
      <c r="C1593" s="1"/>
      <c r="D1593" s="2"/>
      <c r="E1593" s="2"/>
      <c r="F1593" s="2"/>
      <c r="G1593" s="2"/>
      <c r="H1593" s="1"/>
      <c r="I1593" s="4"/>
      <c r="J1593" s="4"/>
      <c r="K1593" s="4"/>
      <c r="L1593" s="1"/>
      <c r="M1593" s="1"/>
      <c r="N1593" s="4"/>
      <c r="O1593" s="4"/>
      <c r="P1593" s="5"/>
    </row>
    <row r="1594" spans="1:16" customFormat="1" hidden="1" x14ac:dyDescent="0.35">
      <c r="A1594" s="3"/>
      <c r="B1594" s="1"/>
      <c r="C1594" s="1"/>
      <c r="D1594" s="2"/>
      <c r="E1594" s="2"/>
      <c r="F1594" s="2"/>
      <c r="G1594" s="2"/>
      <c r="H1594" s="1"/>
      <c r="I1594" s="4"/>
      <c r="J1594" s="4"/>
      <c r="K1594" s="4"/>
      <c r="L1594" s="1"/>
      <c r="M1594" s="1"/>
      <c r="N1594" s="4"/>
      <c r="O1594" s="4"/>
      <c r="P1594" s="5"/>
    </row>
    <row r="1595" spans="1:16" customFormat="1" hidden="1" x14ac:dyDescent="0.35">
      <c r="A1595" s="3"/>
      <c r="B1595" s="1"/>
      <c r="C1595" s="1"/>
      <c r="D1595" s="2"/>
      <c r="E1595" s="2"/>
      <c r="F1595" s="2"/>
      <c r="G1595" s="2"/>
      <c r="H1595" s="1"/>
      <c r="I1595" s="4"/>
      <c r="J1595" s="4"/>
      <c r="K1595" s="4"/>
      <c r="L1595" s="1"/>
      <c r="M1595" s="1"/>
      <c r="N1595" s="4"/>
      <c r="O1595" s="4"/>
      <c r="P1595" s="5"/>
    </row>
    <row r="1596" spans="1:16" customFormat="1" hidden="1" x14ac:dyDescent="0.35">
      <c r="A1596" s="3"/>
      <c r="B1596" s="1"/>
      <c r="C1596" s="1"/>
      <c r="D1596" s="2"/>
      <c r="E1596" s="2"/>
      <c r="F1596" s="2"/>
      <c r="G1596" s="2"/>
      <c r="H1596" s="1"/>
      <c r="I1596" s="4"/>
      <c r="J1596" s="4"/>
      <c r="K1596" s="4"/>
      <c r="L1596" s="1"/>
      <c r="M1596" s="1"/>
      <c r="N1596" s="4"/>
      <c r="O1596" s="4"/>
      <c r="P1596" s="5"/>
    </row>
    <row r="1597" spans="1:16" customFormat="1" hidden="1" x14ac:dyDescent="0.35">
      <c r="A1597" s="3"/>
      <c r="B1597" s="1"/>
      <c r="C1597" s="1"/>
      <c r="D1597" s="2"/>
      <c r="E1597" s="2"/>
      <c r="F1597" s="2"/>
      <c r="G1597" s="2"/>
      <c r="H1597" s="1"/>
      <c r="I1597" s="4"/>
      <c r="J1597" s="4"/>
      <c r="K1597" s="4"/>
      <c r="L1597" s="1"/>
      <c r="M1597" s="1"/>
      <c r="N1597" s="4"/>
      <c r="O1597" s="4"/>
      <c r="P1597" s="5"/>
    </row>
    <row r="1598" spans="1:16" customFormat="1" hidden="1" x14ac:dyDescent="0.35">
      <c r="A1598" s="3"/>
      <c r="B1598" s="1"/>
      <c r="C1598" s="1"/>
      <c r="D1598" s="2"/>
      <c r="E1598" s="2"/>
      <c r="F1598" s="2"/>
      <c r="G1598" s="2"/>
      <c r="H1598" s="1"/>
      <c r="I1598" s="4"/>
      <c r="J1598" s="4"/>
      <c r="K1598" s="4"/>
      <c r="L1598" s="1"/>
      <c r="M1598" s="1"/>
      <c r="N1598" s="4"/>
      <c r="O1598" s="4"/>
      <c r="P1598" s="5"/>
    </row>
    <row r="1599" spans="1:16" customFormat="1" hidden="1" x14ac:dyDescent="0.35">
      <c r="A1599" s="3"/>
      <c r="B1599" s="1"/>
      <c r="C1599" s="1"/>
      <c r="D1599" s="2"/>
      <c r="E1599" s="2"/>
      <c r="F1599" s="2"/>
      <c r="G1599" s="2"/>
      <c r="H1599" s="1"/>
      <c r="I1599" s="4"/>
      <c r="J1599" s="4"/>
      <c r="K1599" s="4"/>
      <c r="L1599" s="1"/>
      <c r="M1599" s="1"/>
      <c r="N1599" s="4"/>
      <c r="O1599" s="4"/>
      <c r="P1599" s="5"/>
    </row>
    <row r="1600" spans="1:16" customFormat="1" hidden="1" x14ac:dyDescent="0.35">
      <c r="A1600" s="3"/>
      <c r="B1600" s="1"/>
      <c r="C1600" s="1"/>
      <c r="D1600" s="2"/>
      <c r="E1600" s="2"/>
      <c r="F1600" s="2"/>
      <c r="G1600" s="2"/>
      <c r="H1600" s="1"/>
      <c r="I1600" s="4"/>
      <c r="J1600" s="4"/>
      <c r="K1600" s="4"/>
      <c r="L1600" s="1"/>
      <c r="M1600" s="1"/>
      <c r="N1600" s="4"/>
      <c r="O1600" s="4"/>
      <c r="P1600" s="5"/>
    </row>
    <row r="1601" spans="1:16" customFormat="1" hidden="1" x14ac:dyDescent="0.35">
      <c r="A1601" s="3"/>
      <c r="B1601" s="1"/>
      <c r="C1601" s="1"/>
      <c r="D1601" s="2"/>
      <c r="E1601" s="2"/>
      <c r="F1601" s="2"/>
      <c r="G1601" s="2"/>
      <c r="H1601" s="1"/>
      <c r="I1601" s="4"/>
      <c r="J1601" s="4"/>
      <c r="K1601" s="4"/>
      <c r="L1601" s="1"/>
      <c r="M1601" s="1"/>
      <c r="N1601" s="4"/>
      <c r="O1601" s="4"/>
      <c r="P1601" s="5"/>
    </row>
    <row r="1602" spans="1:16" customFormat="1" hidden="1" x14ac:dyDescent="0.35">
      <c r="A1602" s="3"/>
      <c r="B1602" s="1"/>
      <c r="C1602" s="1"/>
      <c r="D1602" s="2"/>
      <c r="E1602" s="2"/>
      <c r="F1602" s="2"/>
      <c r="G1602" s="2"/>
      <c r="H1602" s="1"/>
      <c r="I1602" s="4"/>
      <c r="J1602" s="4"/>
      <c r="K1602" s="4"/>
      <c r="L1602" s="1"/>
      <c r="M1602" s="1"/>
      <c r="N1602" s="4"/>
      <c r="O1602" s="4"/>
      <c r="P1602" s="5"/>
    </row>
    <row r="1603" spans="1:16" customFormat="1" hidden="1" x14ac:dyDescent="0.35">
      <c r="A1603" s="3"/>
      <c r="B1603" s="1"/>
      <c r="C1603" s="1"/>
      <c r="D1603" s="2"/>
      <c r="E1603" s="2"/>
      <c r="F1603" s="2"/>
      <c r="G1603" s="2"/>
      <c r="H1603" s="1"/>
      <c r="I1603" s="4"/>
      <c r="J1603" s="4"/>
      <c r="K1603" s="4"/>
      <c r="L1603" s="1"/>
      <c r="M1603" s="1"/>
      <c r="N1603" s="4"/>
      <c r="O1603" s="4"/>
      <c r="P1603" s="5"/>
    </row>
    <row r="1604" spans="1:16" customFormat="1" hidden="1" x14ac:dyDescent="0.35">
      <c r="A1604" s="3"/>
      <c r="B1604" s="1"/>
      <c r="C1604" s="1"/>
      <c r="D1604" s="2"/>
      <c r="E1604" s="2"/>
      <c r="F1604" s="2"/>
      <c r="G1604" s="2"/>
      <c r="H1604" s="1"/>
      <c r="I1604" s="4"/>
      <c r="J1604" s="4"/>
      <c r="K1604" s="4"/>
      <c r="L1604" s="1"/>
      <c r="M1604" s="1"/>
      <c r="N1604" s="4"/>
      <c r="O1604" s="4"/>
      <c r="P1604" s="5"/>
    </row>
    <row r="1605" spans="1:16" customFormat="1" hidden="1" x14ac:dyDescent="0.35">
      <c r="A1605" s="3"/>
      <c r="B1605" s="1"/>
      <c r="C1605" s="1"/>
      <c r="D1605" s="2"/>
      <c r="E1605" s="2"/>
      <c r="F1605" s="2"/>
      <c r="G1605" s="2"/>
      <c r="H1605" s="1"/>
      <c r="I1605" s="4"/>
      <c r="J1605" s="4"/>
      <c r="K1605" s="4"/>
      <c r="L1605" s="1"/>
      <c r="M1605" s="1"/>
      <c r="N1605" s="4"/>
      <c r="O1605" s="4"/>
      <c r="P1605" s="5"/>
    </row>
    <row r="1606" spans="1:16" customFormat="1" hidden="1" x14ac:dyDescent="0.35">
      <c r="A1606" s="3"/>
      <c r="B1606" s="1"/>
      <c r="C1606" s="1"/>
      <c r="D1606" s="2"/>
      <c r="E1606" s="2"/>
      <c r="F1606" s="2"/>
      <c r="G1606" s="2"/>
      <c r="H1606" s="1"/>
      <c r="I1606" s="4"/>
      <c r="J1606" s="4"/>
      <c r="K1606" s="4"/>
      <c r="L1606" s="1"/>
      <c r="M1606" s="1"/>
      <c r="N1606" s="4"/>
      <c r="O1606" s="4"/>
      <c r="P1606" s="5"/>
    </row>
    <row r="1607" spans="1:16" customFormat="1" hidden="1" x14ac:dyDescent="0.35">
      <c r="A1607" s="3"/>
      <c r="B1607" s="1"/>
      <c r="C1607" s="1"/>
      <c r="D1607" s="2"/>
      <c r="E1607" s="2"/>
      <c r="F1607" s="2"/>
      <c r="G1607" s="2"/>
      <c r="H1607" s="1"/>
      <c r="I1607" s="4"/>
      <c r="J1607" s="4"/>
      <c r="K1607" s="4"/>
      <c r="L1607" s="1"/>
      <c r="M1607" s="1"/>
      <c r="N1607" s="4"/>
      <c r="O1607" s="4"/>
      <c r="P1607" s="5"/>
    </row>
    <row r="1608" spans="1:16" customFormat="1" hidden="1" x14ac:dyDescent="0.35">
      <c r="A1608" s="3"/>
      <c r="B1608" s="1"/>
      <c r="C1608" s="1"/>
      <c r="D1608" s="2"/>
      <c r="E1608" s="2"/>
      <c r="F1608" s="2"/>
      <c r="G1608" s="2"/>
      <c r="H1608" s="1"/>
      <c r="I1608" s="4"/>
      <c r="J1608" s="4"/>
      <c r="K1608" s="4"/>
      <c r="L1608" s="1"/>
      <c r="M1608" s="1"/>
      <c r="N1608" s="4"/>
      <c r="O1608" s="4"/>
      <c r="P1608" s="5"/>
    </row>
    <row r="1609" spans="1:16" customFormat="1" hidden="1" x14ac:dyDescent="0.35">
      <c r="A1609" s="3"/>
      <c r="B1609" s="1"/>
      <c r="C1609" s="1"/>
      <c r="D1609" s="2"/>
      <c r="E1609" s="2"/>
      <c r="F1609" s="2"/>
      <c r="G1609" s="2"/>
      <c r="H1609" s="1"/>
      <c r="I1609" s="4"/>
      <c r="J1609" s="4"/>
      <c r="K1609" s="4"/>
      <c r="L1609" s="1"/>
      <c r="M1609" s="1"/>
      <c r="N1609" s="4"/>
      <c r="O1609" s="4"/>
      <c r="P1609" s="5"/>
    </row>
    <row r="1610" spans="1:16" customFormat="1" hidden="1" x14ac:dyDescent="0.35">
      <c r="A1610" s="3"/>
      <c r="B1610" s="1"/>
      <c r="C1610" s="1"/>
      <c r="D1610" s="2"/>
      <c r="E1610" s="2"/>
      <c r="F1610" s="2"/>
      <c r="G1610" s="2"/>
      <c r="H1610" s="1"/>
      <c r="I1610" s="4"/>
      <c r="J1610" s="4"/>
      <c r="K1610" s="4"/>
      <c r="L1610" s="1"/>
      <c r="M1610" s="1"/>
      <c r="N1610" s="4"/>
      <c r="O1610" s="4"/>
      <c r="P1610" s="5"/>
    </row>
    <row r="1611" spans="1:16" customFormat="1" hidden="1" x14ac:dyDescent="0.35">
      <c r="A1611" s="3"/>
      <c r="B1611" s="1"/>
      <c r="C1611" s="1"/>
      <c r="D1611" s="2"/>
      <c r="E1611" s="2"/>
      <c r="F1611" s="2"/>
      <c r="G1611" s="2"/>
      <c r="H1611" s="1"/>
      <c r="I1611" s="4"/>
      <c r="J1611" s="4"/>
      <c r="K1611" s="4"/>
      <c r="L1611" s="1"/>
      <c r="M1611" s="1"/>
      <c r="N1611" s="4"/>
      <c r="O1611" s="4"/>
      <c r="P1611" s="5"/>
    </row>
    <row r="1612" spans="1:16" customFormat="1" hidden="1" x14ac:dyDescent="0.35">
      <c r="A1612" s="3"/>
      <c r="B1612" s="1"/>
      <c r="C1612" s="1"/>
      <c r="D1612" s="2"/>
      <c r="E1612" s="2"/>
      <c r="F1612" s="2"/>
      <c r="G1612" s="2"/>
      <c r="H1612" s="1"/>
      <c r="I1612" s="4"/>
      <c r="J1612" s="4"/>
      <c r="K1612" s="4"/>
      <c r="L1612" s="1"/>
      <c r="M1612" s="1"/>
      <c r="N1612" s="4"/>
      <c r="O1612" s="4"/>
      <c r="P1612" s="5"/>
    </row>
    <row r="1613" spans="1:16" customFormat="1" hidden="1" x14ac:dyDescent="0.35">
      <c r="A1613" s="3"/>
      <c r="B1613" s="1"/>
      <c r="C1613" s="1"/>
      <c r="D1613" s="2"/>
      <c r="E1613" s="2"/>
      <c r="F1613" s="2"/>
      <c r="G1613" s="2"/>
      <c r="H1613" s="1"/>
      <c r="I1613" s="4"/>
      <c r="J1613" s="4"/>
      <c r="K1613" s="4"/>
      <c r="L1613" s="1"/>
      <c r="M1613" s="1"/>
      <c r="N1613" s="4"/>
      <c r="O1613" s="4"/>
      <c r="P1613" s="5"/>
    </row>
    <row r="1614" spans="1:16" customFormat="1" hidden="1" x14ac:dyDescent="0.35">
      <c r="A1614" s="3"/>
      <c r="B1614" s="1"/>
      <c r="C1614" s="1"/>
      <c r="D1614" s="2"/>
      <c r="E1614" s="2"/>
      <c r="F1614" s="2"/>
      <c r="G1614" s="2"/>
      <c r="H1614" s="1"/>
      <c r="I1614" s="4"/>
      <c r="J1614" s="4"/>
      <c r="K1614" s="4"/>
      <c r="L1614" s="1"/>
      <c r="M1614" s="1"/>
      <c r="N1614" s="4"/>
      <c r="O1614" s="4"/>
      <c r="P1614" s="5"/>
    </row>
    <row r="1615" spans="1:16" customFormat="1" hidden="1" x14ac:dyDescent="0.35">
      <c r="A1615" s="3"/>
      <c r="B1615" s="1"/>
      <c r="C1615" s="1"/>
      <c r="D1615" s="2"/>
      <c r="E1615" s="2"/>
      <c r="F1615" s="2"/>
      <c r="G1615" s="2"/>
      <c r="H1615" s="1"/>
      <c r="I1615" s="4"/>
      <c r="J1615" s="4"/>
      <c r="K1615" s="4"/>
      <c r="L1615" s="1"/>
      <c r="M1615" s="1"/>
      <c r="N1615" s="4"/>
      <c r="O1615" s="4"/>
      <c r="P1615" s="5"/>
    </row>
    <row r="1616" spans="1:16" customFormat="1" hidden="1" x14ac:dyDescent="0.35">
      <c r="A1616" s="3"/>
      <c r="B1616" s="1"/>
      <c r="C1616" s="1"/>
      <c r="D1616" s="2"/>
      <c r="E1616" s="2"/>
      <c r="F1616" s="2"/>
      <c r="G1616" s="2"/>
      <c r="H1616" s="1"/>
      <c r="I1616" s="4"/>
      <c r="J1616" s="4"/>
      <c r="K1616" s="4"/>
      <c r="L1616" s="1"/>
      <c r="M1616" s="1"/>
      <c r="N1616" s="4"/>
      <c r="O1616" s="4"/>
      <c r="P1616" s="5"/>
    </row>
    <row r="1617" spans="1:16" customFormat="1" hidden="1" x14ac:dyDescent="0.35">
      <c r="A1617" s="3"/>
      <c r="B1617" s="1"/>
      <c r="C1617" s="1"/>
      <c r="D1617" s="2"/>
      <c r="E1617" s="2"/>
      <c r="F1617" s="2"/>
      <c r="G1617" s="2"/>
      <c r="H1617" s="1"/>
      <c r="I1617" s="4"/>
      <c r="J1617" s="4"/>
      <c r="K1617" s="4"/>
      <c r="L1617" s="1"/>
      <c r="M1617" s="1"/>
      <c r="N1617" s="4"/>
      <c r="O1617" s="4"/>
      <c r="P1617" s="5"/>
    </row>
    <row r="1618" spans="1:16" customFormat="1" hidden="1" x14ac:dyDescent="0.35">
      <c r="A1618" s="3"/>
      <c r="B1618" s="1"/>
      <c r="C1618" s="1"/>
      <c r="D1618" s="2"/>
      <c r="E1618" s="2"/>
      <c r="F1618" s="2"/>
      <c r="G1618" s="2"/>
      <c r="H1618" s="1"/>
      <c r="I1618" s="4"/>
      <c r="J1618" s="4"/>
      <c r="K1618" s="4"/>
      <c r="L1618" s="1"/>
      <c r="M1618" s="1"/>
      <c r="N1618" s="4"/>
      <c r="O1618" s="4"/>
      <c r="P1618" s="5"/>
    </row>
    <row r="1619" spans="1:16" customFormat="1" hidden="1" x14ac:dyDescent="0.35">
      <c r="A1619" s="3"/>
      <c r="B1619" s="1"/>
      <c r="C1619" s="1"/>
      <c r="D1619" s="2"/>
      <c r="E1619" s="2"/>
      <c r="F1619" s="2"/>
      <c r="G1619" s="2"/>
      <c r="H1619" s="1"/>
      <c r="I1619" s="4"/>
      <c r="J1619" s="4"/>
      <c r="K1619" s="4"/>
      <c r="L1619" s="1"/>
      <c r="M1619" s="1"/>
      <c r="N1619" s="4"/>
      <c r="O1619" s="4"/>
      <c r="P1619" s="5"/>
    </row>
    <row r="1620" spans="1:16" customFormat="1" hidden="1" x14ac:dyDescent="0.35">
      <c r="A1620" s="3"/>
      <c r="B1620" s="1"/>
      <c r="C1620" s="1"/>
      <c r="D1620" s="2"/>
      <c r="E1620" s="2"/>
      <c r="F1620" s="2"/>
      <c r="G1620" s="2"/>
      <c r="H1620" s="1"/>
      <c r="I1620" s="4"/>
      <c r="J1620" s="4"/>
      <c r="K1620" s="4"/>
      <c r="L1620" s="1"/>
      <c r="M1620" s="1"/>
      <c r="N1620" s="4"/>
      <c r="O1620" s="4"/>
      <c r="P1620" s="5"/>
    </row>
    <row r="1621" spans="1:16" customFormat="1" hidden="1" x14ac:dyDescent="0.35">
      <c r="A1621" s="3"/>
      <c r="B1621" s="1"/>
      <c r="C1621" s="1"/>
      <c r="D1621" s="2"/>
      <c r="E1621" s="2"/>
      <c r="F1621" s="2"/>
      <c r="G1621" s="2"/>
      <c r="H1621" s="1"/>
      <c r="I1621" s="4"/>
      <c r="J1621" s="4"/>
      <c r="K1621" s="4"/>
      <c r="L1621" s="1"/>
      <c r="M1621" s="1"/>
      <c r="N1621" s="4"/>
      <c r="O1621" s="4"/>
      <c r="P1621" s="5"/>
    </row>
    <row r="1622" spans="1:16" customFormat="1" hidden="1" x14ac:dyDescent="0.35">
      <c r="A1622" s="3"/>
      <c r="B1622" s="1"/>
      <c r="C1622" s="1"/>
      <c r="D1622" s="2"/>
      <c r="E1622" s="2"/>
      <c r="F1622" s="2"/>
      <c r="G1622" s="2"/>
      <c r="H1622" s="1"/>
      <c r="I1622" s="4"/>
      <c r="J1622" s="4"/>
      <c r="K1622" s="4"/>
      <c r="L1622" s="1"/>
      <c r="M1622" s="1"/>
      <c r="N1622" s="4"/>
      <c r="O1622" s="4"/>
      <c r="P1622" s="5"/>
    </row>
    <row r="1623" spans="1:16" customFormat="1" hidden="1" x14ac:dyDescent="0.35">
      <c r="A1623" s="3"/>
      <c r="B1623" s="1"/>
      <c r="C1623" s="1"/>
      <c r="D1623" s="2"/>
      <c r="E1623" s="2"/>
      <c r="F1623" s="2"/>
      <c r="G1623" s="2"/>
      <c r="H1623" s="1"/>
      <c r="I1623" s="4"/>
      <c r="J1623" s="4"/>
      <c r="K1623" s="4"/>
      <c r="L1623" s="1"/>
      <c r="M1623" s="1"/>
      <c r="N1623" s="4"/>
      <c r="O1623" s="4"/>
      <c r="P1623" s="5"/>
    </row>
    <row r="1624" spans="1:16" customFormat="1" hidden="1" x14ac:dyDescent="0.35">
      <c r="A1624" s="3"/>
      <c r="B1624" s="1"/>
      <c r="C1624" s="1"/>
      <c r="D1624" s="2"/>
      <c r="E1624" s="2"/>
      <c r="F1624" s="2"/>
      <c r="G1624" s="2"/>
      <c r="H1624" s="1"/>
      <c r="I1624" s="4"/>
      <c r="J1624" s="4"/>
      <c r="K1624" s="4"/>
      <c r="L1624" s="1"/>
      <c r="M1624" s="1"/>
      <c r="N1624" s="4"/>
      <c r="O1624" s="4"/>
      <c r="P1624" s="5"/>
    </row>
    <row r="1625" spans="1:16" customFormat="1" hidden="1" x14ac:dyDescent="0.35">
      <c r="A1625" s="3"/>
      <c r="B1625" s="1"/>
      <c r="C1625" s="1"/>
      <c r="D1625" s="2"/>
      <c r="E1625" s="2"/>
      <c r="F1625" s="2"/>
      <c r="G1625" s="2"/>
      <c r="H1625" s="1"/>
      <c r="I1625" s="4"/>
      <c r="J1625" s="4"/>
      <c r="K1625" s="4"/>
      <c r="L1625" s="1"/>
      <c r="M1625" s="1"/>
      <c r="N1625" s="4"/>
      <c r="O1625" s="4"/>
      <c r="P1625" s="5"/>
    </row>
    <row r="1626" spans="1:16" customFormat="1" hidden="1" x14ac:dyDescent="0.35">
      <c r="A1626" s="3"/>
      <c r="B1626" s="1"/>
      <c r="C1626" s="1"/>
      <c r="D1626" s="2"/>
      <c r="E1626" s="2"/>
      <c r="F1626" s="2"/>
      <c r="G1626" s="2"/>
      <c r="H1626" s="1"/>
      <c r="I1626" s="4"/>
      <c r="J1626" s="4"/>
      <c r="K1626" s="4"/>
      <c r="L1626" s="1"/>
      <c r="M1626" s="1"/>
      <c r="N1626" s="4"/>
      <c r="O1626" s="4"/>
      <c r="P1626" s="5"/>
    </row>
    <row r="1627" spans="1:16" customFormat="1" hidden="1" x14ac:dyDescent="0.35">
      <c r="A1627" s="3"/>
      <c r="B1627" s="1"/>
      <c r="C1627" s="1"/>
      <c r="D1627" s="2"/>
      <c r="E1627" s="2"/>
      <c r="F1627" s="2"/>
      <c r="G1627" s="2"/>
      <c r="H1627" s="1"/>
      <c r="I1627" s="4"/>
      <c r="J1627" s="4"/>
      <c r="K1627" s="4"/>
      <c r="L1627" s="1"/>
      <c r="M1627" s="1"/>
      <c r="N1627" s="4"/>
      <c r="O1627" s="4"/>
      <c r="P1627" s="5"/>
    </row>
    <row r="1628" spans="1:16" customFormat="1" hidden="1" x14ac:dyDescent="0.35">
      <c r="A1628" s="3"/>
      <c r="B1628" s="1"/>
      <c r="C1628" s="1"/>
      <c r="D1628" s="2"/>
      <c r="E1628" s="2"/>
      <c r="F1628" s="2"/>
      <c r="G1628" s="2"/>
      <c r="H1628" s="1"/>
      <c r="I1628" s="4"/>
      <c r="J1628" s="4"/>
      <c r="K1628" s="4"/>
      <c r="L1628" s="1"/>
      <c r="M1628" s="1"/>
      <c r="N1628" s="4"/>
      <c r="O1628" s="4"/>
      <c r="P1628" s="5"/>
    </row>
    <row r="1629" spans="1:16" customFormat="1" hidden="1" x14ac:dyDescent="0.35">
      <c r="A1629" s="3"/>
      <c r="B1629" s="1"/>
      <c r="C1629" s="1"/>
      <c r="D1629" s="2"/>
      <c r="E1629" s="2"/>
      <c r="F1629" s="2"/>
      <c r="G1629" s="2"/>
      <c r="H1629" s="1"/>
      <c r="I1629" s="4"/>
      <c r="J1629" s="4"/>
      <c r="K1629" s="4"/>
      <c r="L1629" s="1"/>
      <c r="M1629" s="1"/>
      <c r="N1629" s="4"/>
      <c r="O1629" s="4"/>
      <c r="P1629" s="5"/>
    </row>
    <row r="1630" spans="1:16" customFormat="1" hidden="1" x14ac:dyDescent="0.35">
      <c r="A1630" s="3"/>
      <c r="B1630" s="1"/>
      <c r="C1630" s="1"/>
      <c r="D1630" s="2"/>
      <c r="E1630" s="2"/>
      <c r="F1630" s="2"/>
      <c r="G1630" s="2"/>
      <c r="H1630" s="1"/>
      <c r="I1630" s="4"/>
      <c r="J1630" s="4"/>
      <c r="K1630" s="4"/>
      <c r="L1630" s="1"/>
      <c r="M1630" s="1"/>
      <c r="N1630" s="4"/>
      <c r="O1630" s="4"/>
      <c r="P1630" s="5"/>
    </row>
    <row r="1631" spans="1:16" customFormat="1" hidden="1" x14ac:dyDescent="0.35">
      <c r="A1631" s="3"/>
      <c r="B1631" s="1"/>
      <c r="C1631" s="1"/>
      <c r="D1631" s="2"/>
      <c r="E1631" s="2"/>
      <c r="F1631" s="2"/>
      <c r="G1631" s="2"/>
      <c r="H1631" s="1"/>
      <c r="I1631" s="4"/>
      <c r="J1631" s="4"/>
      <c r="K1631" s="4"/>
      <c r="L1631" s="1"/>
      <c r="M1631" s="1"/>
      <c r="N1631" s="4"/>
      <c r="O1631" s="4"/>
      <c r="P1631" s="5"/>
    </row>
    <row r="1632" spans="1:16" customFormat="1" hidden="1" x14ac:dyDescent="0.35">
      <c r="A1632" s="3"/>
      <c r="B1632" s="1"/>
      <c r="C1632" s="1"/>
      <c r="D1632" s="2"/>
      <c r="E1632" s="2"/>
      <c r="F1632" s="2"/>
      <c r="G1632" s="2"/>
      <c r="H1632" s="1"/>
      <c r="I1632" s="4"/>
      <c r="J1632" s="4"/>
      <c r="K1632" s="4"/>
      <c r="L1632" s="1"/>
      <c r="M1632" s="1"/>
      <c r="N1632" s="4"/>
      <c r="O1632" s="4"/>
      <c r="P1632" s="5"/>
    </row>
    <row r="1633" spans="1:16" customFormat="1" hidden="1" x14ac:dyDescent="0.35">
      <c r="A1633" s="3"/>
      <c r="B1633" s="1"/>
      <c r="C1633" s="1"/>
      <c r="D1633" s="2"/>
      <c r="E1633" s="2"/>
      <c r="F1633" s="2"/>
      <c r="G1633" s="2"/>
      <c r="H1633" s="1"/>
      <c r="I1633" s="4"/>
      <c r="J1633" s="4"/>
      <c r="K1633" s="4"/>
      <c r="L1633" s="1"/>
      <c r="M1633" s="1"/>
      <c r="N1633" s="4"/>
      <c r="O1633" s="4"/>
      <c r="P1633" s="5"/>
    </row>
    <row r="1634" spans="1:16" customFormat="1" hidden="1" x14ac:dyDescent="0.35">
      <c r="A1634" s="3"/>
      <c r="B1634" s="1"/>
      <c r="C1634" s="1"/>
      <c r="D1634" s="2"/>
      <c r="E1634" s="2"/>
      <c r="F1634" s="2"/>
      <c r="G1634" s="2"/>
      <c r="H1634" s="1"/>
      <c r="I1634" s="4"/>
      <c r="J1634" s="4"/>
      <c r="K1634" s="4"/>
      <c r="L1634" s="1"/>
      <c r="M1634" s="1"/>
      <c r="N1634" s="4"/>
      <c r="O1634" s="4"/>
      <c r="P1634" s="5"/>
    </row>
    <row r="1635" spans="1:16" customFormat="1" hidden="1" x14ac:dyDescent="0.35">
      <c r="A1635" s="3"/>
      <c r="B1635" s="1"/>
      <c r="C1635" s="1"/>
      <c r="D1635" s="2"/>
      <c r="E1635" s="2"/>
      <c r="F1635" s="2"/>
      <c r="G1635" s="2"/>
      <c r="H1635" s="1"/>
      <c r="I1635" s="4"/>
      <c r="J1635" s="4"/>
      <c r="K1635" s="4"/>
      <c r="L1635" s="1"/>
      <c r="M1635" s="1"/>
      <c r="N1635" s="4"/>
      <c r="O1635" s="4"/>
      <c r="P1635" s="5"/>
    </row>
    <row r="1636" spans="1:16" customFormat="1" hidden="1" x14ac:dyDescent="0.35">
      <c r="A1636" s="3"/>
      <c r="B1636" s="1"/>
      <c r="C1636" s="1"/>
      <c r="D1636" s="2"/>
      <c r="E1636" s="2"/>
      <c r="F1636" s="2"/>
      <c r="G1636" s="2"/>
      <c r="H1636" s="1"/>
      <c r="I1636" s="4"/>
      <c r="J1636" s="4"/>
      <c r="K1636" s="4"/>
      <c r="L1636" s="1"/>
      <c r="M1636" s="1"/>
      <c r="N1636" s="4"/>
      <c r="O1636" s="4"/>
      <c r="P1636" s="5"/>
    </row>
    <row r="1637" spans="1:16" customFormat="1" hidden="1" x14ac:dyDescent="0.35">
      <c r="A1637" s="3"/>
      <c r="B1637" s="1"/>
      <c r="C1637" s="1"/>
      <c r="D1637" s="2"/>
      <c r="E1637" s="2"/>
      <c r="F1637" s="2"/>
      <c r="G1637" s="2"/>
      <c r="H1637" s="1"/>
      <c r="I1637" s="4"/>
      <c r="J1637" s="4"/>
      <c r="K1637" s="4"/>
      <c r="L1637" s="1"/>
      <c r="M1637" s="1"/>
      <c r="N1637" s="4"/>
      <c r="O1637" s="4"/>
      <c r="P1637" s="5"/>
    </row>
    <row r="1638" spans="1:16" customFormat="1" hidden="1" x14ac:dyDescent="0.35">
      <c r="A1638" s="3"/>
      <c r="B1638" s="1"/>
      <c r="C1638" s="1"/>
      <c r="D1638" s="2"/>
      <c r="E1638" s="2"/>
      <c r="F1638" s="2"/>
      <c r="G1638" s="2"/>
      <c r="H1638" s="1"/>
      <c r="I1638" s="4"/>
      <c r="J1638" s="4"/>
      <c r="K1638" s="4"/>
      <c r="L1638" s="1"/>
      <c r="M1638" s="1"/>
      <c r="N1638" s="4"/>
      <c r="O1638" s="4"/>
      <c r="P1638" s="5"/>
    </row>
    <row r="1639" spans="1:16" customFormat="1" hidden="1" x14ac:dyDescent="0.35">
      <c r="A1639" s="3"/>
      <c r="B1639" s="1"/>
      <c r="C1639" s="1"/>
      <c r="D1639" s="2"/>
      <c r="E1639" s="2"/>
      <c r="F1639" s="2"/>
      <c r="G1639" s="2"/>
      <c r="H1639" s="1"/>
      <c r="I1639" s="4"/>
      <c r="J1639" s="4"/>
      <c r="K1639" s="4"/>
      <c r="L1639" s="1"/>
      <c r="M1639" s="1"/>
      <c r="N1639" s="4"/>
      <c r="O1639" s="4"/>
      <c r="P1639" s="5"/>
    </row>
    <row r="1640" spans="1:16" customFormat="1" hidden="1" x14ac:dyDescent="0.35">
      <c r="A1640" s="3"/>
      <c r="B1640" s="1"/>
      <c r="C1640" s="1"/>
      <c r="D1640" s="2"/>
      <c r="E1640" s="2"/>
      <c r="F1640" s="2"/>
      <c r="G1640" s="2"/>
      <c r="H1640" s="1"/>
      <c r="I1640" s="4"/>
      <c r="J1640" s="4"/>
      <c r="K1640" s="4"/>
      <c r="L1640" s="1"/>
      <c r="M1640" s="1"/>
      <c r="N1640" s="4"/>
      <c r="O1640" s="4"/>
      <c r="P1640" s="5"/>
    </row>
    <row r="1641" spans="1:16" customFormat="1" hidden="1" x14ac:dyDescent="0.35">
      <c r="A1641" s="3"/>
      <c r="B1641" s="1"/>
      <c r="C1641" s="1"/>
      <c r="D1641" s="2"/>
      <c r="E1641" s="2"/>
      <c r="F1641" s="2"/>
      <c r="G1641" s="2"/>
      <c r="H1641" s="1"/>
      <c r="I1641" s="4"/>
      <c r="J1641" s="4"/>
      <c r="K1641" s="4"/>
      <c r="L1641" s="1"/>
      <c r="M1641" s="1"/>
      <c r="N1641" s="4"/>
      <c r="O1641" s="4"/>
      <c r="P1641" s="5"/>
    </row>
    <row r="1642" spans="1:16" customFormat="1" hidden="1" x14ac:dyDescent="0.35">
      <c r="A1642" s="3"/>
      <c r="B1642" s="1"/>
      <c r="C1642" s="1"/>
      <c r="D1642" s="2"/>
      <c r="E1642" s="2"/>
      <c r="F1642" s="2"/>
      <c r="G1642" s="2"/>
      <c r="H1642" s="1"/>
      <c r="I1642" s="4"/>
      <c r="J1642" s="4"/>
      <c r="K1642" s="4"/>
      <c r="L1642" s="1"/>
      <c r="M1642" s="1"/>
      <c r="N1642" s="4"/>
      <c r="O1642" s="4"/>
      <c r="P1642" s="5"/>
    </row>
    <row r="1643" spans="1:16" customFormat="1" hidden="1" x14ac:dyDescent="0.35">
      <c r="A1643" s="3"/>
      <c r="B1643" s="1"/>
      <c r="C1643" s="1"/>
      <c r="D1643" s="2"/>
      <c r="E1643" s="2"/>
      <c r="F1643" s="2"/>
      <c r="G1643" s="2"/>
      <c r="H1643" s="1"/>
      <c r="I1643" s="4"/>
      <c r="J1643" s="4"/>
      <c r="K1643" s="4"/>
      <c r="L1643" s="1"/>
      <c r="M1643" s="1"/>
      <c r="N1643" s="4"/>
      <c r="O1643" s="4"/>
      <c r="P1643" s="5"/>
    </row>
    <row r="1644" spans="1:16" customFormat="1" hidden="1" x14ac:dyDescent="0.35">
      <c r="A1644" s="3"/>
      <c r="B1644" s="1"/>
      <c r="C1644" s="1"/>
      <c r="D1644" s="2"/>
      <c r="E1644" s="2"/>
      <c r="F1644" s="2"/>
      <c r="G1644" s="2"/>
      <c r="H1644" s="1"/>
      <c r="I1644" s="4"/>
      <c r="J1644" s="4"/>
      <c r="K1644" s="4"/>
      <c r="L1644" s="1"/>
      <c r="M1644" s="1"/>
      <c r="N1644" s="4"/>
      <c r="O1644" s="4"/>
      <c r="P1644" s="5"/>
    </row>
    <row r="1645" spans="1:16" customFormat="1" hidden="1" x14ac:dyDescent="0.35">
      <c r="A1645" s="3"/>
      <c r="B1645" s="1"/>
      <c r="C1645" s="1"/>
      <c r="D1645" s="2"/>
      <c r="E1645" s="2"/>
      <c r="F1645" s="2"/>
      <c r="G1645" s="2"/>
      <c r="H1645" s="1"/>
      <c r="I1645" s="4"/>
      <c r="J1645" s="4"/>
      <c r="K1645" s="4"/>
      <c r="L1645" s="1"/>
      <c r="M1645" s="1"/>
      <c r="N1645" s="4"/>
      <c r="O1645" s="4"/>
      <c r="P1645" s="5"/>
    </row>
    <row r="1646" spans="1:16" customFormat="1" hidden="1" x14ac:dyDescent="0.35">
      <c r="A1646" s="3"/>
      <c r="B1646" s="1"/>
      <c r="C1646" s="1"/>
      <c r="D1646" s="2"/>
      <c r="E1646" s="2"/>
      <c r="F1646" s="2"/>
      <c r="G1646" s="2"/>
      <c r="H1646" s="1"/>
      <c r="I1646" s="4"/>
      <c r="J1646" s="4"/>
      <c r="K1646" s="4"/>
      <c r="L1646" s="1"/>
      <c r="M1646" s="1"/>
      <c r="N1646" s="4"/>
      <c r="O1646" s="4"/>
      <c r="P1646" s="5"/>
    </row>
    <row r="1647" spans="1:16" customFormat="1" hidden="1" x14ac:dyDescent="0.35">
      <c r="A1647" s="3"/>
      <c r="B1647" s="1"/>
      <c r="C1647" s="1"/>
      <c r="D1647" s="2"/>
      <c r="E1647" s="2"/>
      <c r="F1647" s="2"/>
      <c r="G1647" s="2"/>
      <c r="H1647" s="1"/>
      <c r="I1647" s="4"/>
      <c r="J1647" s="4"/>
      <c r="K1647" s="4"/>
      <c r="L1647" s="1"/>
      <c r="M1647" s="1"/>
      <c r="N1647" s="4"/>
      <c r="O1647" s="4"/>
      <c r="P1647" s="5"/>
    </row>
    <row r="1648" spans="1:16" customFormat="1" hidden="1" x14ac:dyDescent="0.35">
      <c r="A1648" s="3"/>
      <c r="B1648" s="1"/>
      <c r="C1648" s="1"/>
      <c r="D1648" s="2"/>
      <c r="E1648" s="2"/>
      <c r="F1648" s="2"/>
      <c r="G1648" s="2"/>
      <c r="H1648" s="1"/>
      <c r="I1648" s="4"/>
      <c r="J1648" s="4"/>
      <c r="K1648" s="4"/>
      <c r="L1648" s="1"/>
      <c r="M1648" s="1"/>
      <c r="N1648" s="4"/>
      <c r="O1648" s="4"/>
      <c r="P1648" s="5"/>
    </row>
    <row r="1649" spans="1:16" customFormat="1" hidden="1" x14ac:dyDescent="0.35">
      <c r="A1649" s="3"/>
      <c r="B1649" s="1"/>
      <c r="C1649" s="1"/>
      <c r="D1649" s="2"/>
      <c r="E1649" s="2"/>
      <c r="F1649" s="2"/>
      <c r="G1649" s="2"/>
      <c r="H1649" s="1"/>
      <c r="I1649" s="4"/>
      <c r="J1649" s="4"/>
      <c r="K1649" s="4"/>
      <c r="L1649" s="1"/>
      <c r="M1649" s="1"/>
      <c r="N1649" s="4"/>
      <c r="O1649" s="4"/>
      <c r="P1649" s="5"/>
    </row>
    <row r="1650" spans="1:16" customFormat="1" hidden="1" x14ac:dyDescent="0.35">
      <c r="A1650" s="3"/>
      <c r="B1650" s="1"/>
      <c r="C1650" s="1"/>
      <c r="D1650" s="2"/>
      <c r="E1650" s="2"/>
      <c r="F1650" s="2"/>
      <c r="G1650" s="2"/>
      <c r="H1650" s="1"/>
      <c r="I1650" s="4"/>
      <c r="J1650" s="4"/>
      <c r="K1650" s="4"/>
      <c r="L1650" s="1"/>
      <c r="M1650" s="1"/>
      <c r="N1650" s="4"/>
      <c r="O1650" s="4"/>
      <c r="P1650" s="5"/>
    </row>
    <row r="1651" spans="1:16" customFormat="1" hidden="1" x14ac:dyDescent="0.35">
      <c r="A1651" s="3"/>
      <c r="B1651" s="1"/>
      <c r="C1651" s="1"/>
      <c r="D1651" s="2"/>
      <c r="E1651" s="2"/>
      <c r="F1651" s="2"/>
      <c r="G1651" s="2"/>
      <c r="H1651" s="1"/>
      <c r="I1651" s="4"/>
      <c r="J1651" s="4"/>
      <c r="K1651" s="4"/>
      <c r="L1651" s="1"/>
      <c r="M1651" s="1"/>
      <c r="N1651" s="4"/>
      <c r="O1651" s="4"/>
      <c r="P1651" s="5"/>
    </row>
    <row r="1652" spans="1:16" customFormat="1" hidden="1" x14ac:dyDescent="0.35">
      <c r="A1652" s="3"/>
      <c r="B1652" s="1"/>
      <c r="C1652" s="1"/>
      <c r="D1652" s="2"/>
      <c r="E1652" s="2"/>
      <c r="F1652" s="2"/>
      <c r="G1652" s="2"/>
      <c r="H1652" s="1"/>
      <c r="I1652" s="4"/>
      <c r="J1652" s="4"/>
      <c r="K1652" s="4"/>
      <c r="L1652" s="1"/>
      <c r="M1652" s="1"/>
      <c r="N1652" s="4"/>
      <c r="O1652" s="4"/>
      <c r="P1652" s="5"/>
    </row>
    <row r="1653" spans="1:16" customFormat="1" hidden="1" x14ac:dyDescent="0.35">
      <c r="A1653" s="3"/>
      <c r="B1653" s="1"/>
      <c r="C1653" s="1"/>
      <c r="D1653" s="2"/>
      <c r="E1653" s="2"/>
      <c r="F1653" s="2"/>
      <c r="G1653" s="2"/>
      <c r="H1653" s="1"/>
      <c r="I1653" s="4"/>
      <c r="J1653" s="4"/>
      <c r="K1653" s="4"/>
      <c r="L1653" s="1"/>
      <c r="M1653" s="1"/>
      <c r="N1653" s="4"/>
      <c r="O1653" s="4"/>
      <c r="P1653" s="5"/>
    </row>
    <row r="1654" spans="1:16" customFormat="1" hidden="1" x14ac:dyDescent="0.35">
      <c r="A1654" s="3"/>
      <c r="B1654" s="1"/>
      <c r="C1654" s="1"/>
      <c r="D1654" s="2"/>
      <c r="E1654" s="2"/>
      <c r="F1654" s="2"/>
      <c r="G1654" s="2"/>
      <c r="H1654" s="1"/>
      <c r="I1654" s="4"/>
      <c r="J1654" s="4"/>
      <c r="K1654" s="4"/>
      <c r="L1654" s="1"/>
      <c r="M1654" s="1"/>
      <c r="N1654" s="4"/>
      <c r="O1654" s="4"/>
      <c r="P1654" s="5"/>
    </row>
    <row r="1655" spans="1:16" customFormat="1" hidden="1" x14ac:dyDescent="0.35">
      <c r="A1655" s="3"/>
      <c r="B1655" s="1"/>
      <c r="C1655" s="1"/>
      <c r="D1655" s="2"/>
      <c r="E1655" s="2"/>
      <c r="F1655" s="2"/>
      <c r="G1655" s="2"/>
      <c r="H1655" s="1"/>
      <c r="I1655" s="4"/>
      <c r="J1655" s="4"/>
      <c r="K1655" s="4"/>
      <c r="L1655" s="1"/>
      <c r="M1655" s="1"/>
      <c r="N1655" s="4"/>
      <c r="O1655" s="4"/>
      <c r="P1655" s="5"/>
    </row>
    <row r="1656" spans="1:16" customFormat="1" hidden="1" x14ac:dyDescent="0.35">
      <c r="A1656" s="3"/>
      <c r="B1656" s="1"/>
      <c r="C1656" s="1"/>
      <c r="D1656" s="2"/>
      <c r="E1656" s="2"/>
      <c r="F1656" s="2"/>
      <c r="G1656" s="2"/>
      <c r="H1656" s="1"/>
      <c r="I1656" s="4"/>
      <c r="J1656" s="4"/>
      <c r="K1656" s="4"/>
      <c r="L1656" s="1"/>
      <c r="M1656" s="1"/>
      <c r="N1656" s="4"/>
      <c r="O1656" s="4"/>
      <c r="P1656" s="5"/>
    </row>
    <row r="1657" spans="1:16" customFormat="1" hidden="1" x14ac:dyDescent="0.35">
      <c r="A1657" s="3"/>
      <c r="B1657" s="1"/>
      <c r="C1657" s="1"/>
      <c r="D1657" s="2"/>
      <c r="E1657" s="2"/>
      <c r="F1657" s="2"/>
      <c r="G1657" s="2"/>
      <c r="H1657" s="1"/>
      <c r="I1657" s="4"/>
      <c r="J1657" s="4"/>
      <c r="K1657" s="4"/>
      <c r="L1657" s="1"/>
      <c r="M1657" s="1"/>
      <c r="N1657" s="4"/>
      <c r="O1657" s="4"/>
      <c r="P1657" s="5"/>
    </row>
    <row r="1658" spans="1:16" customFormat="1" hidden="1" x14ac:dyDescent="0.35">
      <c r="A1658" s="3"/>
      <c r="B1658" s="1"/>
      <c r="C1658" s="1"/>
      <c r="D1658" s="2"/>
      <c r="E1658" s="2"/>
      <c r="F1658" s="2"/>
      <c r="G1658" s="2"/>
      <c r="H1658" s="1"/>
      <c r="I1658" s="4"/>
      <c r="J1658" s="4"/>
      <c r="K1658" s="4"/>
      <c r="L1658" s="1"/>
      <c r="M1658" s="1"/>
      <c r="N1658" s="4"/>
      <c r="O1658" s="4"/>
      <c r="P1658" s="5"/>
    </row>
    <row r="1659" spans="1:16" customFormat="1" hidden="1" x14ac:dyDescent="0.35">
      <c r="A1659" s="3"/>
      <c r="B1659" s="1"/>
      <c r="C1659" s="1"/>
      <c r="D1659" s="2"/>
      <c r="E1659" s="2"/>
      <c r="F1659" s="2"/>
      <c r="G1659" s="2"/>
      <c r="H1659" s="1"/>
      <c r="I1659" s="4"/>
      <c r="J1659" s="4"/>
      <c r="K1659" s="4"/>
      <c r="L1659" s="1"/>
      <c r="M1659" s="1"/>
      <c r="N1659" s="4"/>
      <c r="O1659" s="4"/>
      <c r="P1659" s="5"/>
    </row>
    <row r="1660" spans="1:16" customFormat="1" hidden="1" x14ac:dyDescent="0.35">
      <c r="A1660" s="3"/>
      <c r="B1660" s="1"/>
      <c r="C1660" s="1"/>
      <c r="D1660" s="2"/>
      <c r="E1660" s="2"/>
      <c r="F1660" s="2"/>
      <c r="G1660" s="2"/>
      <c r="H1660" s="1"/>
      <c r="I1660" s="4"/>
      <c r="J1660" s="4"/>
      <c r="K1660" s="4"/>
      <c r="L1660" s="1"/>
      <c r="M1660" s="1"/>
      <c r="N1660" s="4"/>
      <c r="O1660" s="4"/>
      <c r="P1660" s="5"/>
    </row>
    <row r="1661" spans="1:16" customFormat="1" hidden="1" x14ac:dyDescent="0.35">
      <c r="A1661" s="3"/>
      <c r="B1661" s="1"/>
      <c r="C1661" s="1"/>
      <c r="D1661" s="2"/>
      <c r="E1661" s="2"/>
      <c r="F1661" s="2"/>
      <c r="G1661" s="2"/>
      <c r="H1661" s="1"/>
      <c r="I1661" s="4"/>
      <c r="J1661" s="4"/>
      <c r="K1661" s="4"/>
      <c r="L1661" s="1"/>
      <c r="M1661" s="1"/>
      <c r="N1661" s="4"/>
      <c r="O1661" s="4"/>
      <c r="P1661" s="5"/>
    </row>
    <row r="1662" spans="1:16" customFormat="1" hidden="1" x14ac:dyDescent="0.35">
      <c r="A1662" s="3"/>
      <c r="B1662" s="1"/>
      <c r="C1662" s="1"/>
      <c r="D1662" s="2"/>
      <c r="E1662" s="2"/>
      <c r="F1662" s="2"/>
      <c r="G1662" s="2"/>
      <c r="H1662" s="1"/>
      <c r="I1662" s="4"/>
      <c r="J1662" s="4"/>
      <c r="K1662" s="4"/>
      <c r="L1662" s="1"/>
      <c r="M1662" s="1"/>
      <c r="N1662" s="4"/>
      <c r="O1662" s="4"/>
      <c r="P1662" s="5"/>
    </row>
    <row r="1663" spans="1:16" customFormat="1" hidden="1" x14ac:dyDescent="0.35">
      <c r="A1663" s="3"/>
      <c r="B1663" s="1"/>
      <c r="C1663" s="1"/>
      <c r="D1663" s="2"/>
      <c r="E1663" s="2"/>
      <c r="F1663" s="2"/>
      <c r="G1663" s="2"/>
      <c r="H1663" s="1"/>
      <c r="I1663" s="4"/>
      <c r="J1663" s="4"/>
      <c r="K1663" s="4"/>
      <c r="L1663" s="1"/>
      <c r="M1663" s="1"/>
      <c r="N1663" s="4"/>
      <c r="O1663" s="4"/>
      <c r="P1663" s="5"/>
    </row>
    <row r="1664" spans="1:16" customFormat="1" hidden="1" x14ac:dyDescent="0.35">
      <c r="A1664" s="3"/>
      <c r="B1664" s="1"/>
      <c r="C1664" s="1"/>
      <c r="D1664" s="2"/>
      <c r="E1664" s="2"/>
      <c r="F1664" s="2"/>
      <c r="G1664" s="2"/>
      <c r="H1664" s="1"/>
      <c r="I1664" s="4"/>
      <c r="J1664" s="4"/>
      <c r="K1664" s="4"/>
      <c r="L1664" s="1"/>
      <c r="M1664" s="1"/>
      <c r="N1664" s="4"/>
      <c r="O1664" s="4"/>
      <c r="P1664" s="5"/>
    </row>
    <row r="1665" spans="1:16" customFormat="1" hidden="1" x14ac:dyDescent="0.35">
      <c r="A1665" s="3"/>
      <c r="B1665" s="1"/>
      <c r="C1665" s="1"/>
      <c r="D1665" s="2"/>
      <c r="E1665" s="2"/>
      <c r="F1665" s="2"/>
      <c r="G1665" s="2"/>
      <c r="H1665" s="1"/>
      <c r="I1665" s="4"/>
      <c r="J1665" s="4"/>
      <c r="K1665" s="4"/>
      <c r="L1665" s="1"/>
      <c r="M1665" s="1"/>
      <c r="N1665" s="4"/>
      <c r="O1665" s="4"/>
      <c r="P1665" s="5"/>
    </row>
    <row r="1666" spans="1:16" customFormat="1" hidden="1" x14ac:dyDescent="0.35">
      <c r="A1666" s="3"/>
      <c r="B1666" s="1"/>
      <c r="C1666" s="1"/>
      <c r="D1666" s="2"/>
      <c r="E1666" s="2"/>
      <c r="F1666" s="2"/>
      <c r="G1666" s="2"/>
      <c r="H1666" s="1"/>
      <c r="I1666" s="4"/>
      <c r="J1666" s="4"/>
      <c r="K1666" s="4"/>
      <c r="L1666" s="1"/>
      <c r="M1666" s="1"/>
      <c r="N1666" s="4"/>
      <c r="O1666" s="4"/>
      <c r="P1666" s="5"/>
    </row>
    <row r="1667" spans="1:16" customFormat="1" hidden="1" x14ac:dyDescent="0.35">
      <c r="A1667" s="3"/>
      <c r="B1667" s="1"/>
      <c r="C1667" s="1"/>
      <c r="D1667" s="2"/>
      <c r="E1667" s="2"/>
      <c r="F1667" s="2"/>
      <c r="G1667" s="2"/>
      <c r="H1667" s="1"/>
      <c r="I1667" s="4"/>
      <c r="J1667" s="4"/>
      <c r="K1667" s="4"/>
      <c r="L1667" s="1"/>
      <c r="M1667" s="1"/>
      <c r="N1667" s="4"/>
      <c r="O1667" s="4"/>
      <c r="P1667" s="5"/>
    </row>
    <row r="1668" spans="1:16" customFormat="1" hidden="1" x14ac:dyDescent="0.35">
      <c r="A1668" s="3"/>
      <c r="B1668" s="1"/>
      <c r="C1668" s="1"/>
      <c r="D1668" s="2"/>
      <c r="E1668" s="2"/>
      <c r="F1668" s="2"/>
      <c r="G1668" s="2"/>
      <c r="H1668" s="1"/>
      <c r="I1668" s="4"/>
      <c r="J1668" s="4"/>
      <c r="K1668" s="4"/>
      <c r="L1668" s="1"/>
      <c r="M1668" s="1"/>
      <c r="N1668" s="4"/>
      <c r="O1668" s="4"/>
      <c r="P1668" s="5"/>
    </row>
    <row r="1669" spans="1:16" customFormat="1" hidden="1" x14ac:dyDescent="0.35">
      <c r="A1669" s="3"/>
      <c r="B1669" s="1"/>
      <c r="C1669" s="1"/>
      <c r="D1669" s="2"/>
      <c r="E1669" s="2"/>
      <c r="F1669" s="2"/>
      <c r="G1669" s="2"/>
      <c r="H1669" s="1"/>
      <c r="I1669" s="4"/>
      <c r="J1669" s="4"/>
      <c r="K1669" s="4"/>
      <c r="L1669" s="1"/>
      <c r="M1669" s="1"/>
      <c r="N1669" s="4"/>
      <c r="O1669" s="4"/>
      <c r="P1669" s="5"/>
    </row>
    <row r="1670" spans="1:16" customFormat="1" hidden="1" x14ac:dyDescent="0.35">
      <c r="A1670" s="3"/>
      <c r="B1670" s="1"/>
      <c r="C1670" s="1"/>
      <c r="D1670" s="2"/>
      <c r="E1670" s="2"/>
      <c r="F1670" s="2"/>
      <c r="G1670" s="2"/>
      <c r="H1670" s="1"/>
      <c r="I1670" s="4"/>
      <c r="J1670" s="4"/>
      <c r="K1670" s="4"/>
      <c r="L1670" s="1"/>
      <c r="M1670" s="1"/>
      <c r="N1670" s="4"/>
      <c r="O1670" s="4"/>
      <c r="P1670" s="5"/>
    </row>
    <row r="1671" spans="1:16" customFormat="1" hidden="1" x14ac:dyDescent="0.35">
      <c r="A1671" s="3"/>
      <c r="B1671" s="1"/>
      <c r="C1671" s="1"/>
      <c r="D1671" s="2"/>
      <c r="E1671" s="2"/>
      <c r="F1671" s="2"/>
      <c r="G1671" s="2"/>
      <c r="H1671" s="1"/>
      <c r="I1671" s="4"/>
      <c r="J1671" s="4"/>
      <c r="K1671" s="4"/>
      <c r="L1671" s="1"/>
      <c r="M1671" s="1"/>
      <c r="N1671" s="4"/>
      <c r="O1671" s="4"/>
      <c r="P1671" s="5"/>
    </row>
    <row r="1672" spans="1:16" customFormat="1" hidden="1" x14ac:dyDescent="0.35">
      <c r="A1672" s="3"/>
      <c r="B1672" s="1"/>
      <c r="C1672" s="1"/>
      <c r="D1672" s="2"/>
      <c r="E1672" s="2"/>
      <c r="F1672" s="2"/>
      <c r="G1672" s="2"/>
      <c r="H1672" s="1"/>
      <c r="I1672" s="4"/>
      <c r="J1672" s="4"/>
      <c r="K1672" s="4"/>
      <c r="L1672" s="1"/>
      <c r="M1672" s="1"/>
      <c r="N1672" s="4"/>
      <c r="O1672" s="4"/>
      <c r="P1672" s="5"/>
    </row>
    <row r="1673" spans="1:16" customFormat="1" hidden="1" x14ac:dyDescent="0.35">
      <c r="A1673" s="3"/>
      <c r="B1673" s="1"/>
      <c r="C1673" s="1"/>
      <c r="D1673" s="2"/>
      <c r="E1673" s="2"/>
      <c r="F1673" s="2"/>
      <c r="G1673" s="2"/>
      <c r="H1673" s="1"/>
      <c r="I1673" s="4"/>
      <c r="J1673" s="4"/>
      <c r="K1673" s="4"/>
      <c r="L1673" s="1"/>
      <c r="M1673" s="1"/>
      <c r="N1673" s="4"/>
      <c r="O1673" s="4"/>
      <c r="P1673" s="5"/>
    </row>
    <row r="1674" spans="1:16" customFormat="1" hidden="1" x14ac:dyDescent="0.35">
      <c r="A1674" s="3"/>
      <c r="B1674" s="1"/>
      <c r="C1674" s="1"/>
      <c r="D1674" s="2"/>
      <c r="E1674" s="2"/>
      <c r="F1674" s="2"/>
      <c r="G1674" s="2"/>
      <c r="H1674" s="1"/>
      <c r="I1674" s="4"/>
      <c r="J1674" s="4"/>
      <c r="K1674" s="4"/>
      <c r="L1674" s="1"/>
      <c r="M1674" s="1"/>
      <c r="N1674" s="4"/>
      <c r="O1674" s="4"/>
      <c r="P1674" s="5"/>
    </row>
    <row r="1675" spans="1:16" customFormat="1" hidden="1" x14ac:dyDescent="0.35">
      <c r="A1675" s="3"/>
      <c r="B1675" s="1"/>
      <c r="C1675" s="1"/>
      <c r="D1675" s="2"/>
      <c r="E1675" s="2"/>
      <c r="F1675" s="2"/>
      <c r="G1675" s="2"/>
      <c r="H1675" s="1"/>
      <c r="I1675" s="4"/>
      <c r="J1675" s="4"/>
      <c r="K1675" s="4"/>
      <c r="L1675" s="1"/>
      <c r="M1675" s="1"/>
      <c r="N1675" s="4"/>
      <c r="O1675" s="4"/>
      <c r="P1675" s="5"/>
    </row>
    <row r="1676" spans="1:16" customFormat="1" hidden="1" x14ac:dyDescent="0.35">
      <c r="A1676" s="3"/>
      <c r="B1676" s="1"/>
      <c r="C1676" s="1"/>
      <c r="D1676" s="2"/>
      <c r="E1676" s="2"/>
      <c r="F1676" s="2"/>
      <c r="G1676" s="2"/>
      <c r="H1676" s="1"/>
      <c r="I1676" s="4"/>
      <c r="J1676" s="4"/>
      <c r="K1676" s="4"/>
      <c r="L1676" s="1"/>
      <c r="M1676" s="1"/>
      <c r="N1676" s="4"/>
      <c r="O1676" s="4"/>
      <c r="P1676" s="5"/>
    </row>
    <row r="1677" spans="1:16" customFormat="1" hidden="1" x14ac:dyDescent="0.35">
      <c r="A1677" s="3"/>
      <c r="B1677" s="1"/>
      <c r="C1677" s="1"/>
      <c r="D1677" s="2"/>
      <c r="E1677" s="2"/>
      <c r="F1677" s="2"/>
      <c r="G1677" s="2"/>
      <c r="H1677" s="1"/>
      <c r="I1677" s="4"/>
      <c r="J1677" s="4"/>
      <c r="K1677" s="4"/>
      <c r="L1677" s="1"/>
      <c r="M1677" s="1"/>
      <c r="N1677" s="4"/>
      <c r="O1677" s="4"/>
      <c r="P1677" s="5"/>
    </row>
    <row r="1678" spans="1:16" customFormat="1" hidden="1" x14ac:dyDescent="0.35">
      <c r="A1678" s="3"/>
      <c r="B1678" s="1"/>
      <c r="C1678" s="1"/>
      <c r="D1678" s="2"/>
      <c r="E1678" s="2"/>
      <c r="F1678" s="2"/>
      <c r="G1678" s="2"/>
      <c r="H1678" s="1"/>
      <c r="I1678" s="4"/>
      <c r="J1678" s="4"/>
      <c r="K1678" s="4"/>
      <c r="L1678" s="1"/>
      <c r="M1678" s="1"/>
      <c r="N1678" s="4"/>
      <c r="O1678" s="4"/>
      <c r="P1678" s="5"/>
    </row>
    <row r="1679" spans="1:16" customFormat="1" hidden="1" x14ac:dyDescent="0.35">
      <c r="A1679" s="3"/>
      <c r="B1679" s="1"/>
      <c r="C1679" s="1"/>
      <c r="D1679" s="2"/>
      <c r="E1679" s="2"/>
      <c r="F1679" s="2"/>
      <c r="G1679" s="2"/>
      <c r="H1679" s="1"/>
      <c r="I1679" s="4"/>
      <c r="J1679" s="4"/>
      <c r="K1679" s="4"/>
      <c r="L1679" s="1"/>
      <c r="M1679" s="1"/>
      <c r="N1679" s="4"/>
      <c r="O1679" s="4"/>
      <c r="P1679" s="5"/>
    </row>
    <row r="1680" spans="1:16" customFormat="1" hidden="1" x14ac:dyDescent="0.35">
      <c r="A1680" s="3"/>
      <c r="B1680" s="1"/>
      <c r="C1680" s="1"/>
      <c r="D1680" s="2"/>
      <c r="E1680" s="2"/>
      <c r="F1680" s="2"/>
      <c r="G1680" s="2"/>
      <c r="H1680" s="1"/>
      <c r="I1680" s="4"/>
      <c r="J1680" s="4"/>
      <c r="K1680" s="4"/>
      <c r="L1680" s="1"/>
      <c r="M1680" s="1"/>
      <c r="N1680" s="4"/>
      <c r="O1680" s="4"/>
      <c r="P1680" s="5"/>
    </row>
    <row r="1681" spans="1:16" customFormat="1" hidden="1" x14ac:dyDescent="0.35">
      <c r="A1681" s="3"/>
      <c r="B1681" s="1"/>
      <c r="C1681" s="1"/>
      <c r="D1681" s="2"/>
      <c r="E1681" s="2"/>
      <c r="F1681" s="2"/>
      <c r="G1681" s="2"/>
      <c r="H1681" s="1"/>
      <c r="I1681" s="4"/>
      <c r="J1681" s="4"/>
      <c r="K1681" s="4"/>
      <c r="L1681" s="1"/>
      <c r="M1681" s="1"/>
      <c r="N1681" s="4"/>
      <c r="O1681" s="4"/>
      <c r="P1681" s="5"/>
    </row>
    <row r="1682" spans="1:16" customFormat="1" hidden="1" x14ac:dyDescent="0.35">
      <c r="A1682" s="3"/>
      <c r="B1682" s="1"/>
      <c r="C1682" s="1"/>
      <c r="D1682" s="2"/>
      <c r="E1682" s="2"/>
      <c r="F1682" s="2"/>
      <c r="G1682" s="2"/>
      <c r="H1682" s="1"/>
      <c r="I1682" s="4"/>
      <c r="J1682" s="4"/>
      <c r="K1682" s="4"/>
      <c r="L1682" s="1"/>
      <c r="M1682" s="1"/>
      <c r="N1682" s="4"/>
      <c r="O1682" s="4"/>
      <c r="P1682" s="5"/>
    </row>
    <row r="1683" spans="1:16" customFormat="1" hidden="1" x14ac:dyDescent="0.35">
      <c r="A1683" s="3"/>
      <c r="B1683" s="1"/>
      <c r="C1683" s="1"/>
      <c r="D1683" s="2"/>
      <c r="E1683" s="2"/>
      <c r="F1683" s="2"/>
      <c r="G1683" s="2"/>
      <c r="H1683" s="1"/>
      <c r="I1683" s="4"/>
      <c r="J1683" s="4"/>
      <c r="K1683" s="4"/>
      <c r="L1683" s="1"/>
      <c r="M1683" s="1"/>
      <c r="N1683" s="4"/>
      <c r="O1683" s="4"/>
      <c r="P1683" s="5"/>
    </row>
    <row r="1684" spans="1:16" customFormat="1" hidden="1" x14ac:dyDescent="0.35">
      <c r="A1684" s="3"/>
      <c r="B1684" s="1"/>
      <c r="C1684" s="1"/>
      <c r="D1684" s="2"/>
      <c r="E1684" s="2"/>
      <c r="F1684" s="2"/>
      <c r="G1684" s="2"/>
      <c r="H1684" s="1"/>
      <c r="I1684" s="4"/>
      <c r="J1684" s="4"/>
      <c r="K1684" s="4"/>
      <c r="L1684" s="1"/>
      <c r="M1684" s="1"/>
      <c r="N1684" s="4"/>
      <c r="O1684" s="4"/>
      <c r="P1684" s="5"/>
    </row>
    <row r="1685" spans="1:16" customFormat="1" hidden="1" x14ac:dyDescent="0.35">
      <c r="A1685" s="3"/>
      <c r="B1685" s="1"/>
      <c r="C1685" s="1"/>
      <c r="D1685" s="2"/>
      <c r="E1685" s="2"/>
      <c r="F1685" s="2"/>
      <c r="G1685" s="2"/>
      <c r="H1685" s="1"/>
      <c r="I1685" s="4"/>
      <c r="J1685" s="4"/>
      <c r="K1685" s="4"/>
      <c r="L1685" s="1"/>
      <c r="M1685" s="1"/>
      <c r="N1685" s="4"/>
      <c r="O1685" s="4"/>
      <c r="P1685" s="5"/>
    </row>
    <row r="1686" spans="1:16" customFormat="1" hidden="1" x14ac:dyDescent="0.35">
      <c r="A1686" s="3"/>
      <c r="B1686" s="1"/>
      <c r="C1686" s="1"/>
      <c r="D1686" s="2"/>
      <c r="E1686" s="2"/>
      <c r="F1686" s="2"/>
      <c r="G1686" s="2"/>
      <c r="H1686" s="1"/>
      <c r="I1686" s="4"/>
      <c r="J1686" s="4"/>
      <c r="K1686" s="4"/>
      <c r="L1686" s="1"/>
      <c r="M1686" s="1"/>
      <c r="N1686" s="4"/>
      <c r="O1686" s="4"/>
      <c r="P1686" s="5"/>
    </row>
    <row r="1687" spans="1:16" customFormat="1" hidden="1" x14ac:dyDescent="0.35">
      <c r="A1687" s="3"/>
      <c r="B1687" s="1"/>
      <c r="C1687" s="1"/>
      <c r="D1687" s="2"/>
      <c r="E1687" s="2"/>
      <c r="F1687" s="2"/>
      <c r="G1687" s="2"/>
      <c r="H1687" s="1"/>
      <c r="I1687" s="4"/>
      <c r="J1687" s="4"/>
      <c r="K1687" s="4"/>
      <c r="L1687" s="1"/>
      <c r="M1687" s="1"/>
      <c r="N1687" s="4"/>
      <c r="O1687" s="4"/>
      <c r="P1687" s="5"/>
    </row>
    <row r="1688" spans="1:16" customFormat="1" hidden="1" x14ac:dyDescent="0.35">
      <c r="A1688" s="3"/>
      <c r="B1688" s="1"/>
      <c r="C1688" s="1"/>
      <c r="D1688" s="2"/>
      <c r="E1688" s="2"/>
      <c r="F1688" s="2"/>
      <c r="G1688" s="2"/>
      <c r="H1688" s="1"/>
      <c r="I1688" s="4"/>
      <c r="J1688" s="4"/>
      <c r="K1688" s="4"/>
      <c r="L1688" s="1"/>
      <c r="M1688" s="1"/>
      <c r="N1688" s="4"/>
      <c r="O1688" s="4"/>
      <c r="P1688" s="5"/>
    </row>
    <row r="1689" spans="1:16" customFormat="1" hidden="1" x14ac:dyDescent="0.35">
      <c r="A1689" s="3"/>
      <c r="B1689" s="1"/>
      <c r="C1689" s="1"/>
      <c r="D1689" s="2"/>
      <c r="E1689" s="2"/>
      <c r="F1689" s="2"/>
      <c r="G1689" s="2"/>
      <c r="H1689" s="1"/>
      <c r="I1689" s="4"/>
      <c r="J1689" s="4"/>
      <c r="K1689" s="4"/>
      <c r="L1689" s="1"/>
      <c r="M1689" s="1"/>
      <c r="N1689" s="4"/>
      <c r="O1689" s="4"/>
      <c r="P1689" s="5"/>
    </row>
    <row r="1690" spans="1:16" customFormat="1" hidden="1" x14ac:dyDescent="0.35">
      <c r="A1690" s="3"/>
      <c r="B1690" s="1"/>
      <c r="C1690" s="1"/>
      <c r="D1690" s="2"/>
      <c r="E1690" s="2"/>
      <c r="F1690" s="2"/>
      <c r="G1690" s="2"/>
      <c r="H1690" s="1"/>
      <c r="I1690" s="4"/>
      <c r="J1690" s="4"/>
      <c r="K1690" s="4"/>
      <c r="L1690" s="1"/>
      <c r="M1690" s="1"/>
      <c r="N1690" s="4"/>
      <c r="O1690" s="4"/>
      <c r="P1690" s="5"/>
    </row>
    <row r="1691" spans="1:16" customFormat="1" hidden="1" x14ac:dyDescent="0.35">
      <c r="A1691" s="3"/>
      <c r="B1691" s="1"/>
      <c r="C1691" s="1"/>
      <c r="D1691" s="2"/>
      <c r="E1691" s="2"/>
      <c r="F1691" s="2"/>
      <c r="G1691" s="2"/>
      <c r="H1691" s="1"/>
      <c r="I1691" s="4"/>
      <c r="J1691" s="4"/>
      <c r="K1691" s="4"/>
      <c r="L1691" s="1"/>
      <c r="M1691" s="1"/>
      <c r="N1691" s="4"/>
      <c r="O1691" s="4"/>
      <c r="P1691" s="5"/>
    </row>
    <row r="1692" spans="1:16" customFormat="1" hidden="1" x14ac:dyDescent="0.35">
      <c r="A1692" s="3"/>
      <c r="B1692" s="1"/>
      <c r="C1692" s="1"/>
      <c r="D1692" s="2"/>
      <c r="E1692" s="2"/>
      <c r="F1692" s="2"/>
      <c r="G1692" s="2"/>
      <c r="H1692" s="1"/>
      <c r="I1692" s="4"/>
      <c r="J1692" s="4"/>
      <c r="K1692" s="4"/>
      <c r="L1692" s="1"/>
      <c r="M1692" s="1"/>
      <c r="N1692" s="4"/>
      <c r="O1692" s="4"/>
      <c r="P1692" s="5"/>
    </row>
    <row r="1693" spans="1:16" customFormat="1" hidden="1" x14ac:dyDescent="0.35">
      <c r="A1693" s="3"/>
      <c r="B1693" s="1"/>
      <c r="C1693" s="1"/>
      <c r="D1693" s="2"/>
      <c r="E1693" s="2"/>
      <c r="F1693" s="2"/>
      <c r="G1693" s="2"/>
      <c r="H1693" s="1"/>
      <c r="I1693" s="4"/>
      <c r="J1693" s="4"/>
      <c r="K1693" s="4"/>
      <c r="L1693" s="1"/>
      <c r="M1693" s="1"/>
      <c r="N1693" s="4"/>
      <c r="O1693" s="4"/>
      <c r="P1693" s="5"/>
    </row>
    <row r="1694" spans="1:16" customFormat="1" hidden="1" x14ac:dyDescent="0.35">
      <c r="A1694" s="3"/>
      <c r="B1694" s="1"/>
      <c r="C1694" s="1"/>
      <c r="D1694" s="2"/>
      <c r="E1694" s="2"/>
      <c r="F1694" s="2"/>
      <c r="G1694" s="2"/>
      <c r="H1694" s="1"/>
      <c r="I1694" s="4"/>
      <c r="J1694" s="4"/>
      <c r="K1694" s="4"/>
      <c r="L1694" s="1"/>
      <c r="M1694" s="1"/>
      <c r="N1694" s="4"/>
      <c r="O1694" s="4"/>
      <c r="P1694" s="5"/>
    </row>
    <row r="1695" spans="1:16" customFormat="1" hidden="1" x14ac:dyDescent="0.35">
      <c r="A1695" s="3"/>
      <c r="B1695" s="1"/>
      <c r="C1695" s="1"/>
      <c r="D1695" s="2"/>
      <c r="E1695" s="2"/>
      <c r="F1695" s="2"/>
      <c r="G1695" s="2"/>
      <c r="H1695" s="1"/>
      <c r="I1695" s="4"/>
      <c r="J1695" s="4"/>
      <c r="K1695" s="4"/>
      <c r="L1695" s="1"/>
      <c r="M1695" s="1"/>
      <c r="N1695" s="4"/>
      <c r="O1695" s="4"/>
      <c r="P1695" s="5"/>
    </row>
    <row r="1696" spans="1:16" customFormat="1" hidden="1" x14ac:dyDescent="0.35">
      <c r="A1696" s="3"/>
      <c r="B1696" s="1"/>
      <c r="C1696" s="1"/>
      <c r="D1696" s="2"/>
      <c r="E1696" s="2"/>
      <c r="F1696" s="2"/>
      <c r="G1696" s="2"/>
      <c r="H1696" s="1"/>
      <c r="I1696" s="4"/>
      <c r="J1696" s="4"/>
      <c r="K1696" s="4"/>
      <c r="L1696" s="1"/>
      <c r="M1696" s="1"/>
      <c r="N1696" s="4"/>
      <c r="O1696" s="4"/>
      <c r="P1696" s="5"/>
    </row>
    <row r="1697" spans="1:16" customFormat="1" hidden="1" x14ac:dyDescent="0.35">
      <c r="A1697" s="3"/>
      <c r="B1697" s="1"/>
      <c r="C1697" s="1"/>
      <c r="D1697" s="2"/>
      <c r="E1697" s="2"/>
      <c r="F1697" s="2"/>
      <c r="G1697" s="2"/>
      <c r="H1697" s="1"/>
      <c r="I1697" s="4"/>
      <c r="J1697" s="4"/>
      <c r="K1697" s="4"/>
      <c r="L1697" s="1"/>
      <c r="M1697" s="1"/>
      <c r="N1697" s="4"/>
      <c r="O1697" s="4"/>
      <c r="P1697" s="5"/>
    </row>
    <row r="1698" spans="1:16" customFormat="1" hidden="1" x14ac:dyDescent="0.35">
      <c r="A1698" s="3"/>
      <c r="B1698" s="1"/>
      <c r="C1698" s="1"/>
      <c r="D1698" s="2"/>
      <c r="E1698" s="2"/>
      <c r="F1698" s="2"/>
      <c r="G1698" s="2"/>
      <c r="H1698" s="1"/>
      <c r="I1698" s="4"/>
      <c r="J1698" s="4"/>
      <c r="K1698" s="4"/>
      <c r="L1698" s="1"/>
      <c r="M1698" s="1"/>
      <c r="N1698" s="4"/>
      <c r="O1698" s="4"/>
      <c r="P1698" s="5"/>
    </row>
    <row r="1699" spans="1:16" customFormat="1" hidden="1" x14ac:dyDescent="0.35">
      <c r="A1699" s="3"/>
      <c r="B1699" s="1"/>
      <c r="C1699" s="1"/>
      <c r="D1699" s="2"/>
      <c r="E1699" s="2"/>
      <c r="F1699" s="2"/>
      <c r="G1699" s="2"/>
      <c r="H1699" s="1"/>
      <c r="I1699" s="4"/>
      <c r="J1699" s="4"/>
      <c r="K1699" s="4"/>
      <c r="L1699" s="1"/>
      <c r="M1699" s="1"/>
      <c r="N1699" s="4"/>
      <c r="O1699" s="4"/>
      <c r="P1699" s="5"/>
    </row>
    <row r="1700" spans="1:16" customFormat="1" hidden="1" x14ac:dyDescent="0.35">
      <c r="A1700" s="3"/>
      <c r="B1700" s="1"/>
      <c r="C1700" s="1"/>
      <c r="D1700" s="2"/>
      <c r="E1700" s="2"/>
      <c r="F1700" s="2"/>
      <c r="G1700" s="2"/>
      <c r="H1700" s="1"/>
      <c r="I1700" s="4"/>
      <c r="J1700" s="4"/>
      <c r="K1700" s="4"/>
      <c r="L1700" s="1"/>
      <c r="M1700" s="1"/>
      <c r="N1700" s="4"/>
      <c r="O1700" s="4"/>
      <c r="P1700" s="5"/>
    </row>
    <row r="1701" spans="1:16" customFormat="1" hidden="1" x14ac:dyDescent="0.35">
      <c r="A1701" s="3"/>
      <c r="B1701" s="1"/>
      <c r="C1701" s="1"/>
      <c r="D1701" s="2"/>
      <c r="E1701" s="2"/>
      <c r="F1701" s="2"/>
      <c r="G1701" s="2"/>
      <c r="H1701" s="1"/>
      <c r="I1701" s="4"/>
      <c r="J1701" s="4"/>
      <c r="K1701" s="4"/>
      <c r="L1701" s="1"/>
      <c r="M1701" s="1"/>
      <c r="N1701" s="4"/>
      <c r="O1701" s="4"/>
      <c r="P1701" s="5"/>
    </row>
    <row r="1702" spans="1:16" customFormat="1" hidden="1" x14ac:dyDescent="0.35">
      <c r="A1702" s="3"/>
      <c r="B1702" s="1"/>
      <c r="C1702" s="1"/>
      <c r="D1702" s="2"/>
      <c r="E1702" s="2"/>
      <c r="F1702" s="2"/>
      <c r="G1702" s="2"/>
      <c r="H1702" s="1"/>
      <c r="I1702" s="4"/>
      <c r="J1702" s="4"/>
      <c r="K1702" s="4"/>
      <c r="L1702" s="1"/>
      <c r="M1702" s="1"/>
      <c r="N1702" s="4"/>
      <c r="O1702" s="4"/>
      <c r="P1702" s="5"/>
    </row>
    <row r="1703" spans="1:16" customFormat="1" hidden="1" x14ac:dyDescent="0.35">
      <c r="A1703" s="3"/>
      <c r="B1703" s="1"/>
      <c r="C1703" s="1"/>
      <c r="D1703" s="2"/>
      <c r="E1703" s="2"/>
      <c r="F1703" s="2"/>
      <c r="G1703" s="2"/>
      <c r="H1703" s="1"/>
      <c r="I1703" s="4"/>
      <c r="J1703" s="4"/>
      <c r="K1703" s="4"/>
      <c r="L1703" s="1"/>
      <c r="M1703" s="1"/>
      <c r="N1703" s="4"/>
      <c r="O1703" s="4"/>
      <c r="P1703" s="5"/>
    </row>
    <row r="1704" spans="1:16" customFormat="1" hidden="1" x14ac:dyDescent="0.35">
      <c r="A1704" s="3"/>
      <c r="B1704" s="1"/>
      <c r="C1704" s="1"/>
      <c r="D1704" s="2"/>
      <c r="E1704" s="2"/>
      <c r="F1704" s="2"/>
      <c r="G1704" s="2"/>
      <c r="H1704" s="1"/>
      <c r="I1704" s="4"/>
      <c r="J1704" s="4"/>
      <c r="K1704" s="4"/>
      <c r="L1704" s="1"/>
      <c r="M1704" s="1"/>
      <c r="N1704" s="4"/>
      <c r="O1704" s="4"/>
      <c r="P1704" s="5"/>
    </row>
    <row r="1705" spans="1:16" customFormat="1" hidden="1" x14ac:dyDescent="0.35">
      <c r="A1705" s="3"/>
      <c r="B1705" s="1"/>
      <c r="C1705" s="1"/>
      <c r="D1705" s="2"/>
      <c r="E1705" s="2"/>
      <c r="F1705" s="2"/>
      <c r="G1705" s="2"/>
      <c r="H1705" s="1"/>
      <c r="I1705" s="4"/>
      <c r="J1705" s="4"/>
      <c r="K1705" s="4"/>
      <c r="L1705" s="1"/>
      <c r="M1705" s="1"/>
      <c r="N1705" s="4"/>
      <c r="O1705" s="4"/>
      <c r="P1705" s="5"/>
    </row>
    <row r="1706" spans="1:16" customFormat="1" hidden="1" x14ac:dyDescent="0.35">
      <c r="A1706" s="3"/>
      <c r="B1706" s="1"/>
      <c r="C1706" s="1"/>
      <c r="D1706" s="2"/>
      <c r="E1706" s="2"/>
      <c r="F1706" s="2"/>
      <c r="G1706" s="2"/>
      <c r="H1706" s="1"/>
      <c r="I1706" s="4"/>
      <c r="J1706" s="4"/>
      <c r="K1706" s="4"/>
      <c r="L1706" s="1"/>
      <c r="M1706" s="1"/>
      <c r="N1706" s="4"/>
      <c r="O1706" s="4"/>
      <c r="P1706" s="5"/>
    </row>
    <row r="1707" spans="1:16" customFormat="1" hidden="1" x14ac:dyDescent="0.35">
      <c r="A1707" s="3"/>
      <c r="B1707" s="1"/>
      <c r="C1707" s="1"/>
      <c r="D1707" s="2"/>
      <c r="E1707" s="2"/>
      <c r="F1707" s="2"/>
      <c r="G1707" s="2"/>
      <c r="H1707" s="1"/>
      <c r="I1707" s="4"/>
      <c r="J1707" s="4"/>
      <c r="K1707" s="4"/>
      <c r="L1707" s="1"/>
      <c r="M1707" s="1"/>
      <c r="N1707" s="4"/>
      <c r="O1707" s="4"/>
      <c r="P1707" s="5"/>
    </row>
    <row r="1708" spans="1:16" customFormat="1" hidden="1" x14ac:dyDescent="0.35">
      <c r="A1708" s="3"/>
      <c r="B1708" s="1"/>
      <c r="C1708" s="1"/>
      <c r="D1708" s="2"/>
      <c r="E1708" s="2"/>
      <c r="F1708" s="2"/>
      <c r="G1708" s="2"/>
      <c r="H1708" s="1"/>
      <c r="I1708" s="4"/>
      <c r="J1708" s="4"/>
      <c r="K1708" s="4"/>
      <c r="L1708" s="1"/>
      <c r="M1708" s="1"/>
      <c r="N1708" s="4"/>
      <c r="O1708" s="4"/>
      <c r="P1708" s="5"/>
    </row>
    <row r="1709" spans="1:16" customFormat="1" hidden="1" x14ac:dyDescent="0.35">
      <c r="A1709" s="3"/>
      <c r="B1709" s="1"/>
      <c r="C1709" s="1"/>
      <c r="D1709" s="2"/>
      <c r="E1709" s="2"/>
      <c r="F1709" s="2"/>
      <c r="G1709" s="2"/>
      <c r="H1709" s="1"/>
      <c r="I1709" s="4"/>
      <c r="J1709" s="4"/>
      <c r="K1709" s="4"/>
      <c r="L1709" s="1"/>
      <c r="M1709" s="1"/>
      <c r="N1709" s="4"/>
      <c r="O1709" s="4"/>
      <c r="P1709" s="5"/>
    </row>
    <row r="1710" spans="1:16" customFormat="1" hidden="1" x14ac:dyDescent="0.35">
      <c r="A1710" s="3"/>
      <c r="B1710" s="1"/>
      <c r="C1710" s="1"/>
      <c r="D1710" s="2"/>
      <c r="E1710" s="2"/>
      <c r="F1710" s="2"/>
      <c r="G1710" s="2"/>
      <c r="H1710" s="1"/>
      <c r="I1710" s="4"/>
      <c r="J1710" s="4"/>
      <c r="K1710" s="4"/>
      <c r="L1710" s="1"/>
      <c r="M1710" s="1"/>
      <c r="N1710" s="4"/>
      <c r="O1710" s="4"/>
      <c r="P1710" s="5"/>
    </row>
    <row r="1711" spans="1:16" customFormat="1" hidden="1" x14ac:dyDescent="0.35">
      <c r="A1711" s="3"/>
      <c r="B1711" s="1"/>
      <c r="C1711" s="1"/>
      <c r="D1711" s="2"/>
      <c r="E1711" s="2"/>
      <c r="F1711" s="2"/>
      <c r="G1711" s="2"/>
      <c r="H1711" s="1"/>
      <c r="I1711" s="4"/>
      <c r="J1711" s="4"/>
      <c r="K1711" s="4"/>
      <c r="L1711" s="1"/>
      <c r="M1711" s="1"/>
      <c r="N1711" s="4"/>
      <c r="O1711" s="4"/>
      <c r="P1711" s="5"/>
    </row>
    <row r="1712" spans="1:16" customFormat="1" hidden="1" x14ac:dyDescent="0.35">
      <c r="A1712" s="3"/>
      <c r="B1712" s="1"/>
      <c r="C1712" s="1"/>
      <c r="D1712" s="2"/>
      <c r="E1712" s="2"/>
      <c r="F1712" s="2"/>
      <c r="G1712" s="2"/>
      <c r="H1712" s="1"/>
      <c r="I1712" s="4"/>
      <c r="J1712" s="4"/>
      <c r="K1712" s="4"/>
      <c r="L1712" s="1"/>
      <c r="M1712" s="1"/>
      <c r="N1712" s="4"/>
      <c r="O1712" s="4"/>
      <c r="P1712" s="5"/>
    </row>
    <row r="1713" spans="1:16" customFormat="1" hidden="1" x14ac:dyDescent="0.35">
      <c r="A1713" s="3"/>
      <c r="B1713" s="1"/>
      <c r="C1713" s="1"/>
      <c r="D1713" s="2"/>
      <c r="E1713" s="2"/>
      <c r="F1713" s="2"/>
      <c r="G1713" s="2"/>
      <c r="H1713" s="1"/>
      <c r="I1713" s="4"/>
      <c r="J1713" s="4"/>
      <c r="K1713" s="4"/>
      <c r="L1713" s="1"/>
      <c r="M1713" s="1"/>
      <c r="N1713" s="4"/>
      <c r="O1713" s="4"/>
      <c r="P1713" s="5"/>
    </row>
    <row r="1714" spans="1:16" customFormat="1" hidden="1" x14ac:dyDescent="0.35">
      <c r="A1714" s="3"/>
      <c r="B1714" s="1"/>
      <c r="C1714" s="1"/>
      <c r="D1714" s="2"/>
      <c r="E1714" s="2"/>
      <c r="F1714" s="2"/>
      <c r="G1714" s="2"/>
      <c r="H1714" s="1"/>
      <c r="I1714" s="4"/>
      <c r="J1714" s="4"/>
      <c r="K1714" s="4"/>
      <c r="L1714" s="1"/>
      <c r="M1714" s="1"/>
      <c r="N1714" s="4"/>
      <c r="O1714" s="4"/>
      <c r="P1714" s="5"/>
    </row>
    <row r="1715" spans="1:16" customFormat="1" hidden="1" x14ac:dyDescent="0.35">
      <c r="A1715" s="3"/>
      <c r="B1715" s="1"/>
      <c r="C1715" s="1"/>
      <c r="D1715" s="2"/>
      <c r="E1715" s="2"/>
      <c r="F1715" s="2"/>
      <c r="G1715" s="2"/>
      <c r="H1715" s="1"/>
      <c r="I1715" s="4"/>
      <c r="J1715" s="4"/>
      <c r="K1715" s="4"/>
      <c r="L1715" s="1"/>
      <c r="M1715" s="1"/>
      <c r="N1715" s="4"/>
      <c r="O1715" s="4"/>
      <c r="P1715" s="5"/>
    </row>
    <row r="1716" spans="1:16" customFormat="1" hidden="1" x14ac:dyDescent="0.35">
      <c r="A1716" s="3"/>
      <c r="B1716" s="1"/>
      <c r="C1716" s="1"/>
      <c r="D1716" s="2"/>
      <c r="E1716" s="2"/>
      <c r="F1716" s="2"/>
      <c r="G1716" s="2"/>
      <c r="H1716" s="1"/>
      <c r="I1716" s="4"/>
      <c r="J1716" s="4"/>
      <c r="K1716" s="4"/>
      <c r="L1716" s="1"/>
      <c r="M1716" s="1"/>
      <c r="N1716" s="4"/>
      <c r="O1716" s="4"/>
      <c r="P1716" s="5"/>
    </row>
    <row r="1717" spans="1:16" customFormat="1" hidden="1" x14ac:dyDescent="0.35">
      <c r="A1717" s="3"/>
      <c r="B1717" s="1"/>
      <c r="C1717" s="1"/>
      <c r="D1717" s="2"/>
      <c r="E1717" s="2"/>
      <c r="F1717" s="2"/>
      <c r="G1717" s="2"/>
      <c r="H1717" s="1"/>
      <c r="I1717" s="4"/>
      <c r="J1717" s="4"/>
      <c r="K1717" s="4"/>
      <c r="L1717" s="1"/>
      <c r="M1717" s="1"/>
      <c r="N1717" s="4"/>
      <c r="O1717" s="4"/>
      <c r="P1717" s="5"/>
    </row>
    <row r="1718" spans="1:16" customFormat="1" hidden="1" x14ac:dyDescent="0.35">
      <c r="A1718" s="3"/>
      <c r="B1718" s="1"/>
      <c r="C1718" s="1"/>
      <c r="D1718" s="2"/>
      <c r="E1718" s="2"/>
      <c r="F1718" s="2"/>
      <c r="G1718" s="2"/>
      <c r="H1718" s="1"/>
      <c r="I1718" s="4"/>
      <c r="J1718" s="4"/>
      <c r="K1718" s="4"/>
      <c r="L1718" s="1"/>
      <c r="M1718" s="1"/>
      <c r="N1718" s="4"/>
      <c r="O1718" s="4"/>
      <c r="P1718" s="5"/>
    </row>
    <row r="1719" spans="1:16" customFormat="1" hidden="1" x14ac:dyDescent="0.35">
      <c r="A1719" s="3"/>
      <c r="B1719" s="1"/>
      <c r="C1719" s="1"/>
      <c r="D1719" s="2"/>
      <c r="E1719" s="2"/>
      <c r="F1719" s="2"/>
      <c r="G1719" s="2"/>
      <c r="H1719" s="1"/>
      <c r="I1719" s="4"/>
      <c r="J1719" s="4"/>
      <c r="K1719" s="4"/>
      <c r="L1719" s="1"/>
      <c r="M1719" s="1"/>
      <c r="N1719" s="4"/>
      <c r="O1719" s="4"/>
      <c r="P1719" s="5"/>
    </row>
    <row r="1720" spans="1:16" customFormat="1" hidden="1" x14ac:dyDescent="0.35">
      <c r="A1720" s="3"/>
      <c r="B1720" s="1"/>
      <c r="C1720" s="1"/>
      <c r="D1720" s="2"/>
      <c r="E1720" s="2"/>
      <c r="F1720" s="2"/>
      <c r="G1720" s="2"/>
      <c r="H1720" s="1"/>
      <c r="I1720" s="4"/>
      <c r="J1720" s="4"/>
      <c r="K1720" s="4"/>
      <c r="L1720" s="1"/>
      <c r="M1720" s="1"/>
      <c r="N1720" s="4"/>
      <c r="O1720" s="4"/>
      <c r="P1720" s="5"/>
    </row>
    <row r="1721" spans="1:16" customFormat="1" hidden="1" x14ac:dyDescent="0.35">
      <c r="A1721" s="3"/>
      <c r="B1721" s="1"/>
      <c r="C1721" s="1"/>
      <c r="D1721" s="2"/>
      <c r="E1721" s="2"/>
      <c r="F1721" s="2"/>
      <c r="G1721" s="2"/>
      <c r="H1721" s="1"/>
      <c r="I1721" s="4"/>
      <c r="J1721" s="4"/>
      <c r="K1721" s="4"/>
      <c r="L1721" s="1"/>
      <c r="M1721" s="1"/>
      <c r="N1721" s="4"/>
      <c r="O1721" s="4"/>
      <c r="P1721" s="5"/>
    </row>
    <row r="1722" spans="1:16" customFormat="1" hidden="1" x14ac:dyDescent="0.35">
      <c r="A1722" s="3"/>
      <c r="B1722" s="1"/>
      <c r="C1722" s="1"/>
      <c r="D1722" s="2"/>
      <c r="E1722" s="2"/>
      <c r="F1722" s="2"/>
      <c r="G1722" s="2"/>
      <c r="H1722" s="1"/>
      <c r="I1722" s="4"/>
      <c r="J1722" s="4"/>
      <c r="K1722" s="4"/>
      <c r="L1722" s="1"/>
      <c r="M1722" s="1"/>
      <c r="N1722" s="4"/>
      <c r="O1722" s="4"/>
      <c r="P1722" s="5"/>
    </row>
    <row r="1723" spans="1:16" customFormat="1" hidden="1" x14ac:dyDescent="0.35">
      <c r="A1723" s="3"/>
      <c r="B1723" s="1"/>
      <c r="C1723" s="1"/>
      <c r="D1723" s="2"/>
      <c r="E1723" s="2"/>
      <c r="F1723" s="2"/>
      <c r="G1723" s="2"/>
      <c r="H1723" s="1"/>
      <c r="I1723" s="4"/>
      <c r="J1723" s="4"/>
      <c r="K1723" s="4"/>
      <c r="L1723" s="1"/>
      <c r="M1723" s="1"/>
      <c r="N1723" s="4"/>
      <c r="O1723" s="4"/>
      <c r="P1723" s="5"/>
    </row>
    <row r="1724" spans="1:16" customFormat="1" hidden="1" x14ac:dyDescent="0.35">
      <c r="A1724" s="3"/>
      <c r="B1724" s="1"/>
      <c r="C1724" s="1"/>
      <c r="D1724" s="2"/>
      <c r="E1724" s="2"/>
      <c r="F1724" s="2"/>
      <c r="G1724" s="2"/>
      <c r="H1724" s="1"/>
      <c r="I1724" s="4"/>
      <c r="J1724" s="4"/>
      <c r="K1724" s="4"/>
      <c r="L1724" s="1"/>
      <c r="M1724" s="1"/>
      <c r="N1724" s="4"/>
      <c r="O1724" s="4"/>
      <c r="P1724" s="5"/>
    </row>
    <row r="1725" spans="1:16" customFormat="1" hidden="1" x14ac:dyDescent="0.35">
      <c r="A1725" s="3"/>
      <c r="B1725" s="1"/>
      <c r="C1725" s="1"/>
      <c r="D1725" s="2"/>
      <c r="E1725" s="2"/>
      <c r="F1725" s="2"/>
      <c r="G1725" s="2"/>
      <c r="H1725" s="1"/>
      <c r="I1725" s="4"/>
      <c r="J1725" s="4"/>
      <c r="K1725" s="4"/>
      <c r="L1725" s="1"/>
      <c r="M1725" s="1"/>
      <c r="N1725" s="4"/>
      <c r="O1725" s="4"/>
      <c r="P1725" s="5"/>
    </row>
    <row r="1726" spans="1:16" customFormat="1" hidden="1" x14ac:dyDescent="0.35">
      <c r="A1726" s="3"/>
      <c r="B1726" s="1"/>
      <c r="C1726" s="1"/>
      <c r="D1726" s="2"/>
      <c r="E1726" s="2"/>
      <c r="F1726" s="2"/>
      <c r="G1726" s="2"/>
      <c r="H1726" s="1"/>
      <c r="I1726" s="4"/>
      <c r="J1726" s="4"/>
      <c r="K1726" s="4"/>
      <c r="L1726" s="1"/>
      <c r="M1726" s="1"/>
      <c r="N1726" s="4"/>
      <c r="O1726" s="4"/>
      <c r="P1726" s="5"/>
    </row>
    <row r="1727" spans="1:16" customFormat="1" hidden="1" x14ac:dyDescent="0.35">
      <c r="A1727" s="3"/>
      <c r="B1727" s="1"/>
      <c r="C1727" s="1"/>
      <c r="D1727" s="2"/>
      <c r="E1727" s="2"/>
      <c r="F1727" s="2"/>
      <c r="G1727" s="2"/>
      <c r="H1727" s="1"/>
      <c r="I1727" s="4"/>
      <c r="J1727" s="4"/>
      <c r="K1727" s="4"/>
      <c r="L1727" s="1"/>
      <c r="M1727" s="1"/>
      <c r="N1727" s="4"/>
      <c r="O1727" s="4"/>
      <c r="P1727" s="5"/>
    </row>
    <row r="1728" spans="1:16" customFormat="1" hidden="1" x14ac:dyDescent="0.35">
      <c r="A1728" s="3"/>
      <c r="B1728" s="1"/>
      <c r="C1728" s="1"/>
      <c r="D1728" s="2"/>
      <c r="E1728" s="2"/>
      <c r="F1728" s="2"/>
      <c r="G1728" s="2"/>
      <c r="H1728" s="1"/>
      <c r="I1728" s="4"/>
      <c r="J1728" s="4"/>
      <c r="K1728" s="4"/>
      <c r="L1728" s="1"/>
      <c r="M1728" s="1"/>
      <c r="N1728" s="4"/>
      <c r="O1728" s="4"/>
      <c r="P1728" s="5"/>
    </row>
    <row r="1729" spans="1:16" customFormat="1" hidden="1" x14ac:dyDescent="0.35">
      <c r="A1729" s="3"/>
      <c r="B1729" s="1"/>
      <c r="C1729" s="1"/>
      <c r="D1729" s="2"/>
      <c r="E1729" s="2"/>
      <c r="F1729" s="2"/>
      <c r="G1729" s="2"/>
      <c r="H1729" s="1"/>
      <c r="I1729" s="4"/>
      <c r="J1729" s="4"/>
      <c r="K1729" s="4"/>
      <c r="L1729" s="1"/>
      <c r="M1729" s="1"/>
      <c r="N1729" s="4"/>
      <c r="O1729" s="4"/>
      <c r="P1729" s="5"/>
    </row>
    <row r="1730" spans="1:16" customFormat="1" hidden="1" x14ac:dyDescent="0.35">
      <c r="A1730" s="3"/>
      <c r="B1730" s="1"/>
      <c r="C1730" s="1"/>
      <c r="D1730" s="2"/>
      <c r="E1730" s="2"/>
      <c r="F1730" s="2"/>
      <c r="G1730" s="2"/>
      <c r="H1730" s="1"/>
      <c r="I1730" s="4"/>
      <c r="J1730" s="4"/>
      <c r="K1730" s="4"/>
      <c r="L1730" s="1"/>
      <c r="M1730" s="1"/>
      <c r="N1730" s="4"/>
      <c r="O1730" s="4"/>
      <c r="P1730" s="5"/>
    </row>
    <row r="1731" spans="1:16" customFormat="1" hidden="1" x14ac:dyDescent="0.35">
      <c r="A1731" s="3"/>
      <c r="B1731" s="1"/>
      <c r="C1731" s="1"/>
      <c r="D1731" s="2"/>
      <c r="E1731" s="2"/>
      <c r="F1731" s="2"/>
      <c r="G1731" s="2"/>
      <c r="H1731" s="1"/>
      <c r="I1731" s="4"/>
      <c r="J1731" s="4"/>
      <c r="K1731" s="4"/>
      <c r="L1731" s="1"/>
      <c r="M1731" s="1"/>
      <c r="N1731" s="4"/>
      <c r="O1731" s="4"/>
      <c r="P1731" s="5"/>
    </row>
    <row r="1732" spans="1:16" customFormat="1" hidden="1" x14ac:dyDescent="0.35">
      <c r="A1732" s="3"/>
      <c r="B1732" s="1"/>
      <c r="C1732" s="1"/>
      <c r="D1732" s="2"/>
      <c r="E1732" s="2"/>
      <c r="F1732" s="2"/>
      <c r="G1732" s="2"/>
      <c r="H1732" s="1"/>
      <c r="I1732" s="4"/>
      <c r="J1732" s="4"/>
      <c r="K1732" s="4"/>
      <c r="L1732" s="1"/>
      <c r="M1732" s="1"/>
      <c r="N1732" s="4"/>
      <c r="O1732" s="4"/>
      <c r="P1732" s="5"/>
    </row>
    <row r="1733" spans="1:16" customFormat="1" hidden="1" x14ac:dyDescent="0.35">
      <c r="A1733" s="3"/>
      <c r="B1733" s="1"/>
      <c r="C1733" s="1"/>
      <c r="D1733" s="2"/>
      <c r="E1733" s="2"/>
      <c r="F1733" s="2"/>
      <c r="G1733" s="2"/>
      <c r="H1733" s="1"/>
      <c r="I1733" s="4"/>
      <c r="J1733" s="4"/>
      <c r="K1733" s="4"/>
      <c r="L1733" s="1"/>
      <c r="M1733" s="1"/>
      <c r="N1733" s="4"/>
      <c r="O1733" s="4"/>
      <c r="P1733" s="5"/>
    </row>
    <row r="1734" spans="1:16" customFormat="1" hidden="1" x14ac:dyDescent="0.35">
      <c r="A1734" s="3"/>
      <c r="B1734" s="1"/>
      <c r="C1734" s="1"/>
      <c r="D1734" s="2"/>
      <c r="E1734" s="2"/>
      <c r="F1734" s="2"/>
      <c r="G1734" s="2"/>
      <c r="H1734" s="1"/>
      <c r="I1734" s="4"/>
      <c r="J1734" s="4"/>
      <c r="K1734" s="4"/>
      <c r="L1734" s="1"/>
      <c r="M1734" s="1"/>
      <c r="N1734" s="4"/>
      <c r="O1734" s="4"/>
      <c r="P1734" s="5"/>
    </row>
    <row r="1735" spans="1:16" customFormat="1" hidden="1" x14ac:dyDescent="0.35">
      <c r="A1735" s="3"/>
      <c r="B1735" s="1"/>
      <c r="C1735" s="1"/>
      <c r="D1735" s="2"/>
      <c r="E1735" s="2"/>
      <c r="F1735" s="2"/>
      <c r="G1735" s="2"/>
      <c r="H1735" s="1"/>
      <c r="I1735" s="4"/>
      <c r="J1735" s="4"/>
      <c r="K1735" s="4"/>
      <c r="L1735" s="1"/>
      <c r="M1735" s="1"/>
      <c r="N1735" s="4"/>
      <c r="O1735" s="4"/>
      <c r="P1735" s="5"/>
    </row>
    <row r="1736" spans="1:16" customFormat="1" hidden="1" x14ac:dyDescent="0.35">
      <c r="A1736" s="3"/>
      <c r="B1736" s="1"/>
      <c r="C1736" s="1"/>
      <c r="D1736" s="2"/>
      <c r="E1736" s="2"/>
      <c r="F1736" s="2"/>
      <c r="G1736" s="2"/>
      <c r="H1736" s="1"/>
      <c r="I1736" s="4"/>
      <c r="J1736" s="4"/>
      <c r="K1736" s="4"/>
      <c r="L1736" s="1"/>
      <c r="M1736" s="1"/>
      <c r="N1736" s="4"/>
      <c r="O1736" s="4"/>
      <c r="P1736" s="5"/>
    </row>
    <row r="1737" spans="1:16" customFormat="1" hidden="1" x14ac:dyDescent="0.35">
      <c r="A1737" s="3"/>
      <c r="B1737" s="1"/>
      <c r="C1737" s="1"/>
      <c r="D1737" s="2"/>
      <c r="E1737" s="2"/>
      <c r="F1737" s="2"/>
      <c r="G1737" s="2"/>
      <c r="H1737" s="1"/>
      <c r="I1737" s="4"/>
      <c r="J1737" s="4"/>
      <c r="K1737" s="4"/>
      <c r="L1737" s="1"/>
      <c r="M1737" s="1"/>
      <c r="N1737" s="4"/>
      <c r="O1737" s="4"/>
      <c r="P1737" s="5"/>
    </row>
    <row r="1738" spans="1:16" customFormat="1" hidden="1" x14ac:dyDescent="0.35">
      <c r="A1738" s="3"/>
      <c r="B1738" s="1"/>
      <c r="C1738" s="1"/>
      <c r="D1738" s="2"/>
      <c r="E1738" s="2"/>
      <c r="F1738" s="2"/>
      <c r="G1738" s="2"/>
      <c r="H1738" s="1"/>
      <c r="I1738" s="4"/>
      <c r="J1738" s="4"/>
      <c r="K1738" s="4"/>
      <c r="L1738" s="1"/>
      <c r="M1738" s="1"/>
      <c r="N1738" s="4"/>
      <c r="O1738" s="4"/>
      <c r="P1738" s="5"/>
    </row>
    <row r="1739" spans="1:16" customFormat="1" hidden="1" x14ac:dyDescent="0.35">
      <c r="A1739" s="3"/>
      <c r="B1739" s="1"/>
      <c r="C1739" s="1"/>
      <c r="D1739" s="2"/>
      <c r="E1739" s="2"/>
      <c r="F1739" s="2"/>
      <c r="G1739" s="2"/>
      <c r="H1739" s="1"/>
      <c r="I1739" s="4"/>
      <c r="J1739" s="4"/>
      <c r="K1739" s="4"/>
      <c r="L1739" s="1"/>
      <c r="M1739" s="1"/>
      <c r="N1739" s="4"/>
      <c r="O1739" s="4"/>
      <c r="P1739" s="5"/>
    </row>
    <row r="1740" spans="1:16" customFormat="1" hidden="1" x14ac:dyDescent="0.35">
      <c r="A1740" s="3"/>
      <c r="B1740" s="1"/>
      <c r="C1740" s="1"/>
      <c r="D1740" s="2"/>
      <c r="E1740" s="2"/>
      <c r="F1740" s="2"/>
      <c r="G1740" s="2"/>
      <c r="H1740" s="1"/>
      <c r="I1740" s="4"/>
      <c r="J1740" s="4"/>
      <c r="K1740" s="4"/>
      <c r="L1740" s="1"/>
      <c r="M1740" s="1"/>
      <c r="N1740" s="4"/>
      <c r="O1740" s="4"/>
      <c r="P1740" s="5"/>
    </row>
    <row r="1741" spans="1:16" customFormat="1" hidden="1" x14ac:dyDescent="0.35">
      <c r="A1741" s="3"/>
      <c r="B1741" s="1"/>
      <c r="C1741" s="1"/>
      <c r="D1741" s="2"/>
      <c r="E1741" s="2"/>
      <c r="F1741" s="2"/>
      <c r="G1741" s="2"/>
      <c r="H1741" s="1"/>
      <c r="I1741" s="4"/>
      <c r="J1741" s="4"/>
      <c r="K1741" s="4"/>
      <c r="L1741" s="1"/>
      <c r="M1741" s="1"/>
      <c r="N1741" s="4"/>
      <c r="O1741" s="4"/>
      <c r="P1741" s="5"/>
    </row>
    <row r="1742" spans="1:16" customFormat="1" hidden="1" x14ac:dyDescent="0.35">
      <c r="A1742" s="3"/>
      <c r="B1742" s="1"/>
      <c r="C1742" s="1"/>
      <c r="D1742" s="2"/>
      <c r="E1742" s="2"/>
      <c r="F1742" s="2"/>
      <c r="G1742" s="2"/>
      <c r="H1742" s="1"/>
      <c r="I1742" s="4"/>
      <c r="J1742" s="4"/>
      <c r="K1742" s="4"/>
      <c r="L1742" s="1"/>
      <c r="M1742" s="1"/>
      <c r="N1742" s="4"/>
      <c r="O1742" s="4"/>
      <c r="P1742" s="5"/>
    </row>
    <row r="1743" spans="1:16" customFormat="1" hidden="1" x14ac:dyDescent="0.35">
      <c r="A1743" s="3"/>
      <c r="B1743" s="1"/>
      <c r="C1743" s="1"/>
      <c r="D1743" s="2"/>
      <c r="E1743" s="2"/>
      <c r="F1743" s="2"/>
      <c r="G1743" s="2"/>
      <c r="H1743" s="1"/>
      <c r="I1743" s="4"/>
      <c r="J1743" s="4"/>
      <c r="K1743" s="4"/>
      <c r="L1743" s="1"/>
      <c r="M1743" s="1"/>
      <c r="N1743" s="4"/>
      <c r="O1743" s="4"/>
      <c r="P1743" s="5"/>
    </row>
    <row r="1744" spans="1:16" customFormat="1" hidden="1" x14ac:dyDescent="0.35">
      <c r="A1744" s="3"/>
      <c r="B1744" s="1"/>
      <c r="C1744" s="1"/>
      <c r="D1744" s="2"/>
      <c r="E1744" s="2"/>
      <c r="F1744" s="2"/>
      <c r="G1744" s="2"/>
      <c r="H1744" s="1"/>
      <c r="I1744" s="4"/>
      <c r="J1744" s="4"/>
      <c r="K1744" s="4"/>
      <c r="L1744" s="1"/>
      <c r="M1744" s="1"/>
      <c r="N1744" s="4"/>
      <c r="O1744" s="4"/>
      <c r="P1744" s="5"/>
    </row>
    <row r="1745" spans="1:16" customFormat="1" hidden="1" x14ac:dyDescent="0.35">
      <c r="A1745" s="3"/>
      <c r="B1745" s="1"/>
      <c r="C1745" s="1"/>
      <c r="D1745" s="2"/>
      <c r="E1745" s="2"/>
      <c r="F1745" s="2"/>
      <c r="G1745" s="2"/>
      <c r="H1745" s="1"/>
      <c r="I1745" s="4"/>
      <c r="J1745" s="4"/>
      <c r="K1745" s="4"/>
      <c r="L1745" s="1"/>
      <c r="M1745" s="1"/>
      <c r="N1745" s="4"/>
      <c r="O1745" s="4"/>
      <c r="P1745" s="5"/>
    </row>
    <row r="1746" spans="1:16" customFormat="1" hidden="1" x14ac:dyDescent="0.35">
      <c r="A1746" s="3"/>
      <c r="B1746" s="1"/>
      <c r="C1746" s="1"/>
      <c r="D1746" s="2"/>
      <c r="E1746" s="2"/>
      <c r="F1746" s="2"/>
      <c r="G1746" s="2"/>
      <c r="H1746" s="1"/>
      <c r="I1746" s="4"/>
      <c r="J1746" s="4"/>
      <c r="K1746" s="4"/>
      <c r="L1746" s="1"/>
      <c r="M1746" s="1"/>
      <c r="N1746" s="4"/>
      <c r="O1746" s="4"/>
      <c r="P1746" s="5"/>
    </row>
    <row r="1747" spans="1:16" customFormat="1" hidden="1" x14ac:dyDescent="0.35">
      <c r="A1747" s="3"/>
      <c r="B1747" s="1"/>
      <c r="C1747" s="1"/>
      <c r="D1747" s="2"/>
      <c r="E1747" s="2"/>
      <c r="F1747" s="2"/>
      <c r="G1747" s="2"/>
      <c r="H1747" s="1"/>
      <c r="I1747" s="4"/>
      <c r="J1747" s="4"/>
      <c r="K1747" s="4"/>
      <c r="L1747" s="1"/>
      <c r="M1747" s="1"/>
      <c r="N1747" s="4"/>
      <c r="O1747" s="4"/>
      <c r="P1747" s="5"/>
    </row>
    <row r="1748" spans="1:16" customFormat="1" hidden="1" x14ac:dyDescent="0.35">
      <c r="A1748" s="3"/>
      <c r="B1748" s="1"/>
      <c r="C1748" s="1"/>
      <c r="D1748" s="2"/>
      <c r="E1748" s="2"/>
      <c r="F1748" s="2"/>
      <c r="G1748" s="2"/>
      <c r="H1748" s="1"/>
      <c r="I1748" s="4"/>
      <c r="J1748" s="4"/>
      <c r="K1748" s="4"/>
      <c r="L1748" s="1"/>
      <c r="M1748" s="1"/>
      <c r="N1748" s="4"/>
      <c r="O1748" s="4"/>
      <c r="P1748" s="5"/>
    </row>
    <row r="1749" spans="1:16" customFormat="1" hidden="1" x14ac:dyDescent="0.35">
      <c r="A1749" s="3"/>
      <c r="B1749" s="1"/>
      <c r="C1749" s="1"/>
      <c r="D1749" s="2"/>
      <c r="E1749" s="2"/>
      <c r="F1749" s="2"/>
      <c r="G1749" s="2"/>
      <c r="H1749" s="1"/>
      <c r="I1749" s="4"/>
      <c r="J1749" s="4"/>
      <c r="K1749" s="4"/>
      <c r="L1749" s="1"/>
      <c r="M1749" s="1"/>
      <c r="N1749" s="4"/>
      <c r="O1749" s="4"/>
      <c r="P1749" s="5"/>
    </row>
    <row r="1750" spans="1:16" customFormat="1" hidden="1" x14ac:dyDescent="0.35">
      <c r="A1750" s="3"/>
      <c r="B1750" s="1"/>
      <c r="C1750" s="1"/>
      <c r="D1750" s="2"/>
      <c r="E1750" s="2"/>
      <c r="F1750" s="2"/>
      <c r="G1750" s="2"/>
      <c r="H1750" s="1"/>
      <c r="I1750" s="4"/>
      <c r="J1750" s="4"/>
      <c r="K1750" s="4"/>
      <c r="L1750" s="1"/>
      <c r="M1750" s="1"/>
      <c r="N1750" s="4"/>
      <c r="O1750" s="4"/>
      <c r="P1750" s="5"/>
    </row>
    <row r="1751" spans="1:16" customFormat="1" hidden="1" x14ac:dyDescent="0.35">
      <c r="A1751" s="3"/>
      <c r="B1751" s="1"/>
      <c r="C1751" s="1"/>
      <c r="D1751" s="2"/>
      <c r="E1751" s="2"/>
      <c r="F1751" s="2"/>
      <c r="G1751" s="2"/>
      <c r="H1751" s="1"/>
      <c r="I1751" s="4"/>
      <c r="J1751" s="4"/>
      <c r="K1751" s="4"/>
      <c r="L1751" s="1"/>
      <c r="M1751" s="1"/>
      <c r="N1751" s="4"/>
      <c r="O1751" s="4"/>
      <c r="P1751" s="5"/>
    </row>
    <row r="1752" spans="1:16" customFormat="1" hidden="1" x14ac:dyDescent="0.35">
      <c r="A1752" s="3"/>
      <c r="B1752" s="1"/>
      <c r="C1752" s="1"/>
      <c r="D1752" s="2"/>
      <c r="E1752" s="2"/>
      <c r="F1752" s="2"/>
      <c r="G1752" s="2"/>
      <c r="H1752" s="1"/>
      <c r="I1752" s="4"/>
      <c r="J1752" s="4"/>
      <c r="K1752" s="4"/>
      <c r="L1752" s="1"/>
      <c r="M1752" s="1"/>
      <c r="N1752" s="4"/>
      <c r="O1752" s="4"/>
      <c r="P1752" s="5"/>
    </row>
    <row r="1753" spans="1:16" customFormat="1" hidden="1" x14ac:dyDescent="0.35">
      <c r="A1753" s="3"/>
      <c r="B1753" s="1"/>
      <c r="C1753" s="1"/>
      <c r="D1753" s="2"/>
      <c r="E1753" s="2"/>
      <c r="F1753" s="2"/>
      <c r="G1753" s="2"/>
      <c r="H1753" s="1"/>
      <c r="I1753" s="4"/>
      <c r="J1753" s="4"/>
      <c r="K1753" s="4"/>
      <c r="L1753" s="1"/>
      <c r="M1753" s="1"/>
      <c r="N1753" s="4"/>
      <c r="O1753" s="4"/>
      <c r="P1753" s="5"/>
    </row>
    <row r="1754" spans="1:16" customFormat="1" hidden="1" x14ac:dyDescent="0.35">
      <c r="A1754" s="3"/>
      <c r="B1754" s="1"/>
      <c r="C1754" s="1"/>
      <c r="D1754" s="2"/>
      <c r="E1754" s="2"/>
      <c r="F1754" s="2"/>
      <c r="G1754" s="2"/>
      <c r="H1754" s="1"/>
      <c r="I1754" s="4"/>
      <c r="J1754" s="4"/>
      <c r="K1754" s="4"/>
      <c r="L1754" s="1"/>
      <c r="M1754" s="1"/>
      <c r="N1754" s="4"/>
      <c r="O1754" s="4"/>
      <c r="P1754" s="5"/>
    </row>
    <row r="1755" spans="1:16" customFormat="1" hidden="1" x14ac:dyDescent="0.35">
      <c r="A1755" s="3"/>
      <c r="B1755" s="1"/>
      <c r="C1755" s="1"/>
      <c r="D1755" s="2"/>
      <c r="E1755" s="2"/>
      <c r="F1755" s="2"/>
      <c r="G1755" s="2"/>
      <c r="H1755" s="1"/>
      <c r="I1755" s="4"/>
      <c r="J1755" s="4"/>
      <c r="K1755" s="4"/>
      <c r="L1755" s="1"/>
      <c r="M1755" s="1"/>
      <c r="N1755" s="4"/>
      <c r="O1755" s="4"/>
      <c r="P1755" s="5"/>
    </row>
    <row r="1756" spans="1:16" customFormat="1" hidden="1" x14ac:dyDescent="0.35">
      <c r="A1756" s="3"/>
      <c r="B1756" s="1"/>
      <c r="C1756" s="1"/>
      <c r="D1756" s="2"/>
      <c r="E1756" s="2"/>
      <c r="F1756" s="2"/>
      <c r="G1756" s="2"/>
      <c r="H1756" s="1"/>
      <c r="I1756" s="4"/>
      <c r="J1756" s="4"/>
      <c r="K1756" s="4"/>
      <c r="L1756" s="1"/>
      <c r="M1756" s="1"/>
      <c r="N1756" s="4"/>
      <c r="O1756" s="4"/>
      <c r="P1756" s="5"/>
    </row>
    <row r="1757" spans="1:16" customFormat="1" hidden="1" x14ac:dyDescent="0.35">
      <c r="A1757" s="3"/>
      <c r="B1757" s="1"/>
      <c r="C1757" s="1"/>
      <c r="D1757" s="2"/>
      <c r="E1757" s="2"/>
      <c r="F1757" s="2"/>
      <c r="G1757" s="2"/>
      <c r="H1757" s="1"/>
      <c r="I1757" s="4"/>
      <c r="J1757" s="4"/>
      <c r="K1757" s="4"/>
      <c r="L1757" s="1"/>
      <c r="M1757" s="1"/>
      <c r="N1757" s="4"/>
      <c r="O1757" s="4"/>
      <c r="P1757" s="5"/>
    </row>
    <row r="1758" spans="1:16" customFormat="1" hidden="1" x14ac:dyDescent="0.35">
      <c r="A1758" s="3"/>
      <c r="B1758" s="1"/>
      <c r="C1758" s="1"/>
      <c r="D1758" s="2"/>
      <c r="E1758" s="2"/>
      <c r="F1758" s="2"/>
      <c r="G1758" s="2"/>
      <c r="H1758" s="1"/>
      <c r="I1758" s="4"/>
      <c r="J1758" s="4"/>
      <c r="K1758" s="4"/>
      <c r="L1758" s="1"/>
      <c r="M1758" s="1"/>
      <c r="N1758" s="4"/>
      <c r="O1758" s="4"/>
      <c r="P1758" s="5"/>
    </row>
    <row r="1759" spans="1:16" customFormat="1" hidden="1" x14ac:dyDescent="0.35">
      <c r="A1759" s="3"/>
      <c r="B1759" s="1"/>
      <c r="C1759" s="1"/>
      <c r="D1759" s="2"/>
      <c r="E1759" s="2"/>
      <c r="F1759" s="2"/>
      <c r="G1759" s="2"/>
      <c r="H1759" s="1"/>
      <c r="I1759" s="4"/>
      <c r="J1759" s="4"/>
      <c r="K1759" s="4"/>
      <c r="L1759" s="1"/>
      <c r="M1759" s="1"/>
      <c r="N1759" s="4"/>
      <c r="O1759" s="4"/>
      <c r="P1759" s="5"/>
    </row>
    <row r="1760" spans="1:16" customFormat="1" hidden="1" x14ac:dyDescent="0.35">
      <c r="A1760" s="3"/>
      <c r="B1760" s="1"/>
      <c r="C1760" s="1"/>
      <c r="D1760" s="2"/>
      <c r="E1760" s="2"/>
      <c r="F1760" s="2"/>
      <c r="G1760" s="2"/>
      <c r="H1760" s="1"/>
      <c r="I1760" s="4"/>
      <c r="J1760" s="4"/>
      <c r="K1760" s="4"/>
      <c r="L1760" s="1"/>
      <c r="M1760" s="1"/>
      <c r="N1760" s="4"/>
      <c r="O1760" s="4"/>
      <c r="P1760" s="5"/>
    </row>
    <row r="1761" spans="1:16" customFormat="1" hidden="1" x14ac:dyDescent="0.35">
      <c r="A1761" s="3"/>
      <c r="B1761" s="1"/>
      <c r="C1761" s="1"/>
      <c r="D1761" s="2"/>
      <c r="E1761" s="2"/>
      <c r="F1761" s="2"/>
      <c r="G1761" s="2"/>
      <c r="H1761" s="1"/>
      <c r="I1761" s="4"/>
      <c r="J1761" s="4"/>
      <c r="K1761" s="4"/>
      <c r="L1761" s="1"/>
      <c r="M1761" s="1"/>
      <c r="N1761" s="4"/>
      <c r="O1761" s="4"/>
      <c r="P1761" s="5"/>
    </row>
    <row r="1762" spans="1:16" customFormat="1" hidden="1" x14ac:dyDescent="0.35">
      <c r="A1762" s="3"/>
      <c r="B1762" s="1"/>
      <c r="C1762" s="1"/>
      <c r="D1762" s="2"/>
      <c r="E1762" s="2"/>
      <c r="F1762" s="2"/>
      <c r="G1762" s="2"/>
      <c r="H1762" s="1"/>
      <c r="I1762" s="4"/>
      <c r="J1762" s="4"/>
      <c r="K1762" s="4"/>
      <c r="L1762" s="1"/>
      <c r="M1762" s="1"/>
      <c r="N1762" s="4"/>
      <c r="O1762" s="4"/>
      <c r="P1762" s="5"/>
    </row>
    <row r="1763" spans="1:16" customFormat="1" hidden="1" x14ac:dyDescent="0.35">
      <c r="A1763" s="3"/>
      <c r="B1763" s="1"/>
      <c r="C1763" s="1"/>
      <c r="D1763" s="2"/>
      <c r="E1763" s="2"/>
      <c r="F1763" s="2"/>
      <c r="G1763" s="2"/>
      <c r="H1763" s="1"/>
      <c r="I1763" s="4"/>
      <c r="J1763" s="4"/>
      <c r="K1763" s="4"/>
      <c r="L1763" s="1"/>
      <c r="M1763" s="1"/>
      <c r="N1763" s="4"/>
      <c r="O1763" s="4"/>
      <c r="P1763" s="5"/>
    </row>
    <row r="1764" spans="1:16" customFormat="1" hidden="1" x14ac:dyDescent="0.35">
      <c r="A1764" s="3"/>
      <c r="B1764" s="1"/>
      <c r="C1764" s="1"/>
      <c r="D1764" s="2"/>
      <c r="E1764" s="2"/>
      <c r="F1764" s="2"/>
      <c r="G1764" s="2"/>
      <c r="H1764" s="1"/>
      <c r="I1764" s="4"/>
      <c r="J1764" s="4"/>
      <c r="K1764" s="4"/>
      <c r="L1764" s="1"/>
      <c r="M1764" s="1"/>
      <c r="N1764" s="4"/>
      <c r="O1764" s="4"/>
      <c r="P1764" s="5"/>
    </row>
    <row r="1765" spans="1:16" customFormat="1" hidden="1" x14ac:dyDescent="0.35">
      <c r="A1765" s="3"/>
      <c r="B1765" s="1"/>
      <c r="C1765" s="1"/>
      <c r="D1765" s="2"/>
      <c r="E1765" s="2"/>
      <c r="F1765" s="2"/>
      <c r="G1765" s="2"/>
      <c r="H1765" s="1"/>
      <c r="I1765" s="4"/>
      <c r="J1765" s="4"/>
      <c r="K1765" s="4"/>
      <c r="L1765" s="1"/>
      <c r="M1765" s="1"/>
      <c r="N1765" s="4"/>
      <c r="O1765" s="4"/>
      <c r="P1765" s="5"/>
    </row>
    <row r="1766" spans="1:16" customFormat="1" hidden="1" x14ac:dyDescent="0.35">
      <c r="A1766" s="3"/>
      <c r="B1766" s="1"/>
      <c r="C1766" s="1"/>
      <c r="D1766" s="2"/>
      <c r="E1766" s="2"/>
      <c r="F1766" s="2"/>
      <c r="G1766" s="2"/>
      <c r="H1766" s="1"/>
      <c r="I1766" s="4"/>
      <c r="J1766" s="4"/>
      <c r="K1766" s="4"/>
      <c r="L1766" s="1"/>
      <c r="M1766" s="1"/>
      <c r="N1766" s="4"/>
      <c r="O1766" s="4"/>
      <c r="P1766" s="5"/>
    </row>
    <row r="1767" spans="1:16" customFormat="1" hidden="1" x14ac:dyDescent="0.35">
      <c r="A1767" s="3"/>
      <c r="B1767" s="1"/>
      <c r="C1767" s="1"/>
      <c r="D1767" s="2"/>
      <c r="E1767" s="2"/>
      <c r="F1767" s="2"/>
      <c r="G1767" s="2"/>
      <c r="H1767" s="1"/>
      <c r="I1767" s="4"/>
      <c r="J1767" s="4"/>
      <c r="K1767" s="4"/>
      <c r="L1767" s="1"/>
      <c r="M1767" s="1"/>
      <c r="N1767" s="4"/>
      <c r="O1767" s="4"/>
      <c r="P1767" s="5"/>
    </row>
    <row r="1768" spans="1:16" customFormat="1" hidden="1" x14ac:dyDescent="0.35">
      <c r="A1768" s="3"/>
      <c r="B1768" s="1"/>
      <c r="C1768" s="1"/>
      <c r="D1768" s="2"/>
      <c r="E1768" s="2"/>
      <c r="F1768" s="2"/>
      <c r="G1768" s="2"/>
      <c r="H1768" s="1"/>
      <c r="I1768" s="4"/>
      <c r="J1768" s="4"/>
      <c r="K1768" s="4"/>
      <c r="L1768" s="1"/>
      <c r="M1768" s="1"/>
      <c r="N1768" s="4"/>
      <c r="O1768" s="4"/>
      <c r="P1768" s="5"/>
    </row>
    <row r="1769" spans="1:16" customFormat="1" hidden="1" x14ac:dyDescent="0.35">
      <c r="A1769" s="3"/>
      <c r="B1769" s="1"/>
      <c r="C1769" s="1"/>
      <c r="D1769" s="2"/>
      <c r="E1769" s="2"/>
      <c r="F1769" s="2"/>
      <c r="G1769" s="2"/>
      <c r="H1769" s="1"/>
      <c r="I1769" s="4"/>
      <c r="J1769" s="4"/>
      <c r="K1769" s="4"/>
      <c r="L1769" s="1"/>
      <c r="M1769" s="1"/>
      <c r="N1769" s="4"/>
      <c r="O1769" s="4"/>
      <c r="P1769" s="5"/>
    </row>
    <row r="1770" spans="1:16" customFormat="1" hidden="1" x14ac:dyDescent="0.35">
      <c r="A1770" s="3"/>
      <c r="B1770" s="1"/>
      <c r="C1770" s="1"/>
      <c r="D1770" s="2"/>
      <c r="E1770" s="2"/>
      <c r="F1770" s="2"/>
      <c r="G1770" s="2"/>
      <c r="H1770" s="1"/>
      <c r="I1770" s="4"/>
      <c r="J1770" s="4"/>
      <c r="K1770" s="4"/>
      <c r="L1770" s="1"/>
      <c r="M1770" s="1"/>
      <c r="N1770" s="4"/>
      <c r="O1770" s="4"/>
      <c r="P1770" s="5"/>
    </row>
    <row r="1771" spans="1:16" customFormat="1" hidden="1" x14ac:dyDescent="0.35">
      <c r="A1771" s="3"/>
      <c r="B1771" s="1"/>
      <c r="C1771" s="1"/>
      <c r="D1771" s="2"/>
      <c r="E1771" s="2"/>
      <c r="F1771" s="2"/>
      <c r="G1771" s="2"/>
      <c r="H1771" s="1"/>
      <c r="I1771" s="4"/>
      <c r="J1771" s="4"/>
      <c r="K1771" s="4"/>
      <c r="L1771" s="1"/>
      <c r="M1771" s="1"/>
      <c r="N1771" s="4"/>
      <c r="O1771" s="4"/>
      <c r="P1771" s="5"/>
    </row>
    <row r="1772" spans="1:16" customFormat="1" hidden="1" x14ac:dyDescent="0.35">
      <c r="A1772" s="3"/>
      <c r="B1772" s="1"/>
      <c r="C1772" s="1"/>
      <c r="D1772" s="2"/>
      <c r="E1772" s="2"/>
      <c r="F1772" s="2"/>
      <c r="G1772" s="2"/>
      <c r="H1772" s="1"/>
      <c r="I1772" s="4"/>
      <c r="J1772" s="4"/>
      <c r="K1772" s="4"/>
      <c r="L1772" s="1"/>
      <c r="M1772" s="1"/>
      <c r="N1772" s="4"/>
      <c r="O1772" s="4"/>
      <c r="P1772" s="5"/>
    </row>
    <row r="1773" spans="1:16" customFormat="1" hidden="1" x14ac:dyDescent="0.35">
      <c r="A1773" s="3"/>
      <c r="B1773" s="1"/>
      <c r="C1773" s="1"/>
      <c r="D1773" s="2"/>
      <c r="E1773" s="2"/>
      <c r="F1773" s="2"/>
      <c r="G1773" s="2"/>
      <c r="H1773" s="1"/>
      <c r="I1773" s="4"/>
      <c r="J1773" s="4"/>
      <c r="K1773" s="4"/>
      <c r="L1773" s="1"/>
      <c r="M1773" s="1"/>
      <c r="N1773" s="4"/>
      <c r="O1773" s="4"/>
      <c r="P1773" s="5"/>
    </row>
    <row r="1774" spans="1:16" customFormat="1" hidden="1" x14ac:dyDescent="0.35">
      <c r="A1774" s="3"/>
      <c r="B1774" s="1"/>
      <c r="C1774" s="1"/>
      <c r="D1774" s="2"/>
      <c r="E1774" s="2"/>
      <c r="F1774" s="2"/>
      <c r="G1774" s="2"/>
      <c r="H1774" s="1"/>
      <c r="I1774" s="4"/>
      <c r="J1774" s="4"/>
      <c r="K1774" s="4"/>
      <c r="L1774" s="1"/>
      <c r="M1774" s="1"/>
      <c r="N1774" s="4"/>
      <c r="O1774" s="4"/>
      <c r="P1774" s="5"/>
    </row>
    <row r="1775" spans="1:16" customFormat="1" hidden="1" x14ac:dyDescent="0.35">
      <c r="A1775" s="3"/>
      <c r="B1775" s="1"/>
      <c r="C1775" s="1"/>
      <c r="D1775" s="2"/>
      <c r="E1775" s="2"/>
      <c r="F1775" s="2"/>
      <c r="G1775" s="2"/>
      <c r="H1775" s="1"/>
      <c r="I1775" s="4"/>
      <c r="J1775" s="4"/>
      <c r="K1775" s="4"/>
      <c r="L1775" s="1"/>
      <c r="M1775" s="1"/>
      <c r="N1775" s="4"/>
      <c r="O1775" s="4"/>
      <c r="P1775" s="5"/>
    </row>
    <row r="1776" spans="1:16" customFormat="1" hidden="1" x14ac:dyDescent="0.35">
      <c r="A1776" s="3"/>
      <c r="B1776" s="1"/>
      <c r="C1776" s="1"/>
      <c r="D1776" s="2"/>
      <c r="E1776" s="2"/>
      <c r="F1776" s="2"/>
      <c r="G1776" s="2"/>
      <c r="H1776" s="1"/>
      <c r="I1776" s="4"/>
      <c r="J1776" s="4"/>
      <c r="K1776" s="4"/>
      <c r="L1776" s="1"/>
      <c r="M1776" s="1"/>
      <c r="N1776" s="4"/>
      <c r="O1776" s="4"/>
      <c r="P1776" s="5"/>
    </row>
    <row r="1777" spans="1:16" customFormat="1" hidden="1" x14ac:dyDescent="0.35">
      <c r="A1777" s="3"/>
      <c r="B1777" s="1"/>
      <c r="C1777" s="1"/>
      <c r="D1777" s="2"/>
      <c r="E1777" s="2"/>
      <c r="F1777" s="2"/>
      <c r="G1777" s="2"/>
      <c r="H1777" s="1"/>
      <c r="I1777" s="4"/>
      <c r="J1777" s="4"/>
      <c r="K1777" s="4"/>
      <c r="L1777" s="1"/>
      <c r="M1777" s="1"/>
      <c r="N1777" s="4"/>
      <c r="O1777" s="4"/>
      <c r="P1777" s="5"/>
    </row>
    <row r="1778" spans="1:16" customFormat="1" hidden="1" x14ac:dyDescent="0.35">
      <c r="A1778" s="3"/>
      <c r="B1778" s="1"/>
      <c r="C1778" s="1"/>
      <c r="D1778" s="2"/>
      <c r="E1778" s="2"/>
      <c r="F1778" s="2"/>
      <c r="G1778" s="2"/>
      <c r="H1778" s="1"/>
      <c r="I1778" s="4"/>
      <c r="J1778" s="4"/>
      <c r="K1778" s="4"/>
      <c r="L1778" s="1"/>
      <c r="M1778" s="1"/>
      <c r="N1778" s="4"/>
      <c r="O1778" s="4"/>
      <c r="P1778" s="5"/>
    </row>
    <row r="1779" spans="1:16" customFormat="1" hidden="1" x14ac:dyDescent="0.35">
      <c r="A1779" s="3"/>
      <c r="B1779" s="1"/>
      <c r="C1779" s="1"/>
      <c r="D1779" s="2"/>
      <c r="E1779" s="2"/>
      <c r="F1779" s="2"/>
      <c r="G1779" s="2"/>
      <c r="H1779" s="1"/>
      <c r="I1779" s="4"/>
      <c r="J1779" s="4"/>
      <c r="K1779" s="4"/>
      <c r="L1779" s="1"/>
      <c r="M1779" s="1"/>
      <c r="N1779" s="4"/>
      <c r="O1779" s="4"/>
      <c r="P1779" s="5"/>
    </row>
    <row r="1780" spans="1:16" customFormat="1" hidden="1" x14ac:dyDescent="0.35">
      <c r="A1780" s="3"/>
      <c r="B1780" s="1"/>
      <c r="C1780" s="1"/>
      <c r="D1780" s="2"/>
      <c r="E1780" s="2"/>
      <c r="F1780" s="2"/>
      <c r="G1780" s="2"/>
      <c r="H1780" s="1"/>
      <c r="I1780" s="4"/>
      <c r="J1780" s="4"/>
      <c r="K1780" s="4"/>
      <c r="L1780" s="1"/>
      <c r="M1780" s="1"/>
      <c r="N1780" s="4"/>
      <c r="O1780" s="4"/>
      <c r="P1780" s="5"/>
    </row>
    <row r="1781" spans="1:16" customFormat="1" hidden="1" x14ac:dyDescent="0.35">
      <c r="A1781" s="3"/>
      <c r="B1781" s="1"/>
      <c r="C1781" s="1"/>
      <c r="D1781" s="2"/>
      <c r="E1781" s="2"/>
      <c r="F1781" s="2"/>
      <c r="G1781" s="2"/>
      <c r="H1781" s="1"/>
      <c r="I1781" s="4"/>
      <c r="J1781" s="4"/>
      <c r="K1781" s="4"/>
      <c r="L1781" s="1"/>
      <c r="M1781" s="1"/>
      <c r="N1781" s="4"/>
      <c r="O1781" s="4"/>
      <c r="P1781" s="5"/>
    </row>
    <row r="1782" spans="1:16" customFormat="1" hidden="1" x14ac:dyDescent="0.35">
      <c r="A1782" s="3"/>
      <c r="B1782" s="1"/>
      <c r="C1782" s="1"/>
      <c r="D1782" s="2"/>
      <c r="E1782" s="2"/>
      <c r="F1782" s="2"/>
      <c r="G1782" s="2"/>
      <c r="H1782" s="1"/>
      <c r="I1782" s="4"/>
      <c r="J1782" s="4"/>
      <c r="K1782" s="4"/>
      <c r="L1782" s="1"/>
      <c r="M1782" s="1"/>
      <c r="N1782" s="4"/>
      <c r="O1782" s="4"/>
      <c r="P1782" s="5"/>
    </row>
    <row r="1783" spans="1:16" customFormat="1" hidden="1" x14ac:dyDescent="0.35">
      <c r="A1783" s="3"/>
      <c r="B1783" s="1"/>
      <c r="C1783" s="1"/>
      <c r="D1783" s="2"/>
      <c r="E1783" s="2"/>
      <c r="F1783" s="2"/>
      <c r="G1783" s="2"/>
      <c r="H1783" s="1"/>
      <c r="I1783" s="4"/>
      <c r="J1783" s="4"/>
      <c r="K1783" s="4"/>
      <c r="L1783" s="1"/>
      <c r="M1783" s="1"/>
      <c r="N1783" s="4"/>
      <c r="O1783" s="4"/>
      <c r="P1783" s="5"/>
    </row>
    <row r="1784" spans="1:16" customFormat="1" hidden="1" x14ac:dyDescent="0.35">
      <c r="A1784" s="3"/>
      <c r="B1784" s="1"/>
      <c r="C1784" s="1"/>
      <c r="D1784" s="2"/>
      <c r="E1784" s="2"/>
      <c r="F1784" s="2"/>
      <c r="G1784" s="2"/>
      <c r="H1784" s="1"/>
      <c r="I1784" s="4"/>
      <c r="J1784" s="4"/>
      <c r="K1784" s="4"/>
      <c r="L1784" s="1"/>
      <c r="M1784" s="1"/>
      <c r="N1784" s="4"/>
      <c r="O1784" s="4"/>
      <c r="P1784" s="5"/>
    </row>
    <row r="1785" spans="1:16" customFormat="1" hidden="1" x14ac:dyDescent="0.35">
      <c r="A1785" s="3"/>
      <c r="B1785" s="1"/>
      <c r="C1785" s="1"/>
      <c r="D1785" s="2"/>
      <c r="E1785" s="2"/>
      <c r="F1785" s="2"/>
      <c r="G1785" s="2"/>
      <c r="H1785" s="1"/>
      <c r="I1785" s="4"/>
      <c r="J1785" s="4"/>
      <c r="K1785" s="4"/>
      <c r="L1785" s="1"/>
      <c r="M1785" s="1"/>
      <c r="N1785" s="4"/>
      <c r="O1785" s="4"/>
      <c r="P1785" s="5"/>
    </row>
    <row r="1786" spans="1:16" customFormat="1" hidden="1" x14ac:dyDescent="0.35">
      <c r="A1786" s="3"/>
      <c r="B1786" s="1"/>
      <c r="C1786" s="1"/>
      <c r="D1786" s="2"/>
      <c r="E1786" s="2"/>
      <c r="F1786" s="2"/>
      <c r="G1786" s="2"/>
      <c r="H1786" s="1"/>
      <c r="I1786" s="4"/>
      <c r="J1786" s="4"/>
      <c r="K1786" s="4"/>
      <c r="L1786" s="1"/>
      <c r="M1786" s="1"/>
      <c r="N1786" s="4"/>
      <c r="O1786" s="4"/>
      <c r="P1786" s="5"/>
    </row>
    <row r="1787" spans="1:16" customFormat="1" hidden="1" x14ac:dyDescent="0.35">
      <c r="A1787" s="3"/>
      <c r="B1787" s="1"/>
      <c r="C1787" s="1"/>
      <c r="D1787" s="2"/>
      <c r="E1787" s="2"/>
      <c r="F1787" s="2"/>
      <c r="G1787" s="2"/>
      <c r="H1787" s="1"/>
      <c r="I1787" s="4"/>
      <c r="J1787" s="4"/>
      <c r="K1787" s="4"/>
      <c r="L1787" s="1"/>
      <c r="M1787" s="1"/>
      <c r="N1787" s="4"/>
      <c r="O1787" s="4"/>
      <c r="P1787" s="5"/>
    </row>
    <row r="1788" spans="1:16" customFormat="1" hidden="1" x14ac:dyDescent="0.35">
      <c r="A1788" s="3"/>
      <c r="B1788" s="1"/>
      <c r="C1788" s="1"/>
      <c r="D1788" s="2"/>
      <c r="E1788" s="2"/>
      <c r="F1788" s="2"/>
      <c r="G1788" s="2"/>
      <c r="H1788" s="1"/>
      <c r="I1788" s="4"/>
      <c r="J1788" s="4"/>
      <c r="K1788" s="4"/>
      <c r="L1788" s="1"/>
      <c r="M1788" s="1"/>
      <c r="N1788" s="4"/>
      <c r="O1788" s="4"/>
      <c r="P1788" s="5"/>
    </row>
    <row r="1789" spans="1:16" customFormat="1" hidden="1" x14ac:dyDescent="0.35">
      <c r="A1789" s="3"/>
      <c r="B1789" s="1"/>
      <c r="C1789" s="1"/>
      <c r="D1789" s="2"/>
      <c r="E1789" s="2"/>
      <c r="F1789" s="2"/>
      <c r="G1789" s="2"/>
      <c r="H1789" s="1"/>
      <c r="I1789" s="4"/>
      <c r="J1789" s="4"/>
      <c r="K1789" s="4"/>
      <c r="L1789" s="1"/>
      <c r="M1789" s="1"/>
      <c r="N1789" s="4"/>
      <c r="O1789" s="4"/>
      <c r="P1789" s="5"/>
    </row>
    <row r="1790" spans="1:16" customFormat="1" hidden="1" x14ac:dyDescent="0.35">
      <c r="A1790" s="3"/>
      <c r="B1790" s="1"/>
      <c r="C1790" s="1"/>
      <c r="D1790" s="2"/>
      <c r="E1790" s="2"/>
      <c r="F1790" s="2"/>
      <c r="G1790" s="2"/>
      <c r="H1790" s="1"/>
      <c r="I1790" s="4"/>
      <c r="J1790" s="4"/>
      <c r="K1790" s="4"/>
      <c r="L1790" s="1"/>
      <c r="M1790" s="1"/>
      <c r="N1790" s="4"/>
      <c r="O1790" s="4"/>
      <c r="P1790" s="5"/>
    </row>
    <row r="1791" spans="1:16" customFormat="1" hidden="1" x14ac:dyDescent="0.35">
      <c r="A1791" s="3"/>
      <c r="B1791" s="1"/>
      <c r="C1791" s="1"/>
      <c r="D1791" s="2"/>
      <c r="E1791" s="2"/>
      <c r="F1791" s="2"/>
      <c r="G1791" s="2"/>
      <c r="H1791" s="1"/>
      <c r="I1791" s="4"/>
      <c r="J1791" s="4"/>
      <c r="K1791" s="4"/>
      <c r="L1791" s="1"/>
      <c r="M1791" s="1"/>
      <c r="N1791" s="4"/>
      <c r="O1791" s="4"/>
      <c r="P1791" s="5"/>
    </row>
    <row r="1792" spans="1:16" customFormat="1" hidden="1" x14ac:dyDescent="0.35">
      <c r="A1792" s="3"/>
      <c r="B1792" s="1"/>
      <c r="C1792" s="1"/>
      <c r="D1792" s="2"/>
      <c r="E1792" s="2"/>
      <c r="F1792" s="2"/>
      <c r="G1792" s="2"/>
      <c r="H1792" s="1"/>
      <c r="I1792" s="4"/>
      <c r="J1792" s="4"/>
      <c r="K1792" s="4"/>
      <c r="L1792" s="1"/>
      <c r="M1792" s="1"/>
      <c r="N1792" s="4"/>
      <c r="O1792" s="4"/>
      <c r="P1792" s="5"/>
    </row>
    <row r="1793" spans="1:16" customFormat="1" hidden="1" x14ac:dyDescent="0.35">
      <c r="A1793" s="3"/>
      <c r="B1793" s="1"/>
      <c r="C1793" s="1"/>
      <c r="D1793" s="2"/>
      <c r="E1793" s="2"/>
      <c r="F1793" s="2"/>
      <c r="G1793" s="2"/>
      <c r="H1793" s="1"/>
      <c r="I1793" s="4"/>
      <c r="J1793" s="4"/>
      <c r="K1793" s="4"/>
      <c r="L1793" s="1"/>
      <c r="M1793" s="1"/>
      <c r="N1793" s="4"/>
      <c r="O1793" s="4"/>
      <c r="P1793" s="5"/>
    </row>
    <row r="1794" spans="1:16" customFormat="1" hidden="1" x14ac:dyDescent="0.35">
      <c r="A1794" s="3"/>
      <c r="B1794" s="1"/>
      <c r="C1794" s="1"/>
      <c r="D1794" s="2"/>
      <c r="E1794" s="2"/>
      <c r="F1794" s="2"/>
      <c r="G1794" s="2"/>
      <c r="H1794" s="1"/>
      <c r="I1794" s="4"/>
      <c r="J1794" s="4"/>
      <c r="K1794" s="4"/>
      <c r="L1794" s="1"/>
      <c r="M1794" s="1"/>
      <c r="N1794" s="4"/>
      <c r="O1794" s="4"/>
      <c r="P1794" s="5"/>
    </row>
    <row r="1795" spans="1:16" customFormat="1" hidden="1" x14ac:dyDescent="0.35">
      <c r="A1795" s="3"/>
      <c r="B1795" s="1"/>
      <c r="C1795" s="1"/>
      <c r="D1795" s="2"/>
      <c r="E1795" s="2"/>
      <c r="F1795" s="2"/>
      <c r="G1795" s="2"/>
      <c r="H1795" s="1"/>
      <c r="I1795" s="4"/>
      <c r="J1795" s="4"/>
      <c r="K1795" s="4"/>
      <c r="L1795" s="1"/>
      <c r="M1795" s="1"/>
      <c r="N1795" s="4"/>
      <c r="O1795" s="4"/>
      <c r="P1795" s="5"/>
    </row>
    <row r="1796" spans="1:16" customFormat="1" hidden="1" x14ac:dyDescent="0.35">
      <c r="A1796" s="3"/>
      <c r="B1796" s="1"/>
      <c r="C1796" s="1"/>
      <c r="D1796" s="2"/>
      <c r="E1796" s="2"/>
      <c r="F1796" s="2"/>
      <c r="G1796" s="2"/>
      <c r="H1796" s="1"/>
      <c r="I1796" s="4"/>
      <c r="J1796" s="4"/>
      <c r="K1796" s="4"/>
      <c r="L1796" s="1"/>
      <c r="M1796" s="1"/>
      <c r="N1796" s="4"/>
      <c r="O1796" s="4"/>
      <c r="P1796" s="5"/>
    </row>
    <row r="1797" spans="1:16" customFormat="1" hidden="1" x14ac:dyDescent="0.35">
      <c r="A1797" s="3"/>
      <c r="B1797" s="1"/>
      <c r="C1797" s="1"/>
      <c r="D1797" s="2"/>
      <c r="E1797" s="2"/>
      <c r="F1797" s="2"/>
      <c r="G1797" s="2"/>
      <c r="H1797" s="1"/>
      <c r="I1797" s="4"/>
      <c r="J1797" s="4"/>
      <c r="K1797" s="4"/>
      <c r="L1797" s="1"/>
      <c r="M1797" s="1"/>
      <c r="N1797" s="4"/>
      <c r="O1797" s="4"/>
      <c r="P1797" s="5"/>
    </row>
    <row r="1798" spans="1:16" customFormat="1" hidden="1" x14ac:dyDescent="0.35">
      <c r="A1798" s="3"/>
      <c r="B1798" s="1"/>
      <c r="C1798" s="1"/>
      <c r="D1798" s="2"/>
      <c r="E1798" s="2"/>
      <c r="F1798" s="2"/>
      <c r="G1798" s="2"/>
      <c r="H1798" s="1"/>
      <c r="I1798" s="4"/>
      <c r="J1798" s="4"/>
      <c r="K1798" s="4"/>
      <c r="L1798" s="1"/>
      <c r="M1798" s="1"/>
      <c r="N1798" s="4"/>
      <c r="O1798" s="4"/>
      <c r="P1798" s="5"/>
    </row>
    <row r="1799" spans="1:16" customFormat="1" hidden="1" x14ac:dyDescent="0.35">
      <c r="A1799" s="3"/>
      <c r="B1799" s="1"/>
      <c r="C1799" s="1"/>
      <c r="D1799" s="2"/>
      <c r="E1799" s="2"/>
      <c r="F1799" s="2"/>
      <c r="G1799" s="2"/>
      <c r="H1799" s="1"/>
      <c r="I1799" s="4"/>
      <c r="J1799" s="4"/>
      <c r="K1799" s="4"/>
      <c r="L1799" s="1"/>
      <c r="M1799" s="1"/>
      <c r="N1799" s="4"/>
      <c r="O1799" s="4"/>
      <c r="P1799" s="5"/>
    </row>
    <row r="1800" spans="1:16" customFormat="1" hidden="1" x14ac:dyDescent="0.35">
      <c r="A1800" s="3"/>
      <c r="B1800" s="1"/>
      <c r="C1800" s="1"/>
      <c r="D1800" s="2"/>
      <c r="E1800" s="2"/>
      <c r="F1800" s="2"/>
      <c r="G1800" s="2"/>
      <c r="H1800" s="1"/>
      <c r="I1800" s="4"/>
      <c r="J1800" s="4"/>
      <c r="K1800" s="4"/>
      <c r="L1800" s="1"/>
      <c r="M1800" s="1"/>
      <c r="N1800" s="4"/>
      <c r="O1800" s="4"/>
      <c r="P1800" s="5"/>
    </row>
    <row r="1801" spans="1:16" customFormat="1" hidden="1" x14ac:dyDescent="0.35">
      <c r="A1801" s="3"/>
      <c r="B1801" s="1"/>
      <c r="C1801" s="1"/>
      <c r="D1801" s="2"/>
      <c r="E1801" s="2"/>
      <c r="F1801" s="2"/>
      <c r="G1801" s="2"/>
      <c r="H1801" s="1"/>
      <c r="I1801" s="4"/>
      <c r="J1801" s="4"/>
      <c r="K1801" s="4"/>
      <c r="L1801" s="1"/>
      <c r="M1801" s="1"/>
      <c r="N1801" s="4"/>
      <c r="O1801" s="4"/>
      <c r="P1801" s="5"/>
    </row>
    <row r="1802" spans="1:16" customFormat="1" hidden="1" x14ac:dyDescent="0.35">
      <c r="A1802" s="3"/>
      <c r="B1802" s="1"/>
      <c r="C1802" s="1"/>
      <c r="D1802" s="2"/>
      <c r="E1802" s="2"/>
      <c r="F1802" s="2"/>
      <c r="G1802" s="2"/>
      <c r="H1802" s="1"/>
      <c r="I1802" s="4"/>
      <c r="J1802" s="4"/>
      <c r="K1802" s="4"/>
      <c r="L1802" s="1"/>
      <c r="M1802" s="1"/>
      <c r="N1802" s="4"/>
      <c r="O1802" s="4"/>
      <c r="P1802" s="5"/>
    </row>
    <row r="1803" spans="1:16" customFormat="1" hidden="1" x14ac:dyDescent="0.35">
      <c r="A1803" s="3"/>
      <c r="B1803" s="1"/>
      <c r="C1803" s="1"/>
      <c r="D1803" s="2"/>
      <c r="E1803" s="2"/>
      <c r="F1803" s="2"/>
      <c r="G1803" s="2"/>
      <c r="H1803" s="1"/>
      <c r="I1803" s="4"/>
      <c r="J1803" s="4"/>
      <c r="K1803" s="4"/>
      <c r="L1803" s="1"/>
      <c r="M1803" s="1"/>
      <c r="N1803" s="4"/>
      <c r="O1803" s="4"/>
      <c r="P1803" s="5"/>
    </row>
    <row r="1804" spans="1:16" customFormat="1" hidden="1" x14ac:dyDescent="0.35">
      <c r="A1804" s="3"/>
      <c r="B1804" s="1"/>
      <c r="C1804" s="1"/>
      <c r="D1804" s="2"/>
      <c r="E1804" s="2"/>
      <c r="F1804" s="2"/>
      <c r="G1804" s="2"/>
      <c r="H1804" s="1"/>
      <c r="I1804" s="4"/>
      <c r="J1804" s="4"/>
      <c r="K1804" s="4"/>
      <c r="L1804" s="1"/>
      <c r="M1804" s="1"/>
      <c r="N1804" s="4"/>
      <c r="O1804" s="4"/>
      <c r="P1804" s="5"/>
    </row>
    <row r="1805" spans="1:16" customFormat="1" hidden="1" x14ac:dyDescent="0.35">
      <c r="A1805" s="3"/>
      <c r="B1805" s="1"/>
      <c r="C1805" s="1"/>
      <c r="D1805" s="2"/>
      <c r="E1805" s="2"/>
      <c r="F1805" s="2"/>
      <c r="G1805" s="2"/>
      <c r="H1805" s="1"/>
      <c r="I1805" s="4"/>
      <c r="J1805" s="4"/>
      <c r="K1805" s="4"/>
      <c r="L1805" s="1"/>
      <c r="M1805" s="1"/>
      <c r="N1805" s="4"/>
      <c r="O1805" s="4"/>
      <c r="P1805" s="5"/>
    </row>
    <row r="1806" spans="1:16" customFormat="1" hidden="1" x14ac:dyDescent="0.35">
      <c r="A1806" s="3"/>
      <c r="B1806" s="1"/>
      <c r="C1806" s="1"/>
      <c r="D1806" s="2"/>
      <c r="E1806" s="2"/>
      <c r="F1806" s="2"/>
      <c r="G1806" s="2"/>
      <c r="H1806" s="1"/>
      <c r="I1806" s="4"/>
      <c r="J1806" s="4"/>
      <c r="K1806" s="4"/>
      <c r="L1806" s="1"/>
      <c r="M1806" s="1"/>
      <c r="N1806" s="4"/>
      <c r="O1806" s="4"/>
      <c r="P1806" s="5"/>
    </row>
    <row r="1807" spans="1:16" customFormat="1" hidden="1" x14ac:dyDescent="0.35">
      <c r="A1807" s="3"/>
      <c r="B1807" s="1"/>
      <c r="C1807" s="1"/>
      <c r="D1807" s="2"/>
      <c r="E1807" s="2"/>
      <c r="F1807" s="2"/>
      <c r="G1807" s="2"/>
      <c r="H1807" s="1"/>
      <c r="I1807" s="4"/>
      <c r="J1807" s="4"/>
      <c r="K1807" s="4"/>
      <c r="L1807" s="1"/>
      <c r="M1807" s="1"/>
      <c r="N1807" s="4"/>
      <c r="O1807" s="4"/>
      <c r="P1807" s="5"/>
    </row>
    <row r="1808" spans="1:16" customFormat="1" hidden="1" x14ac:dyDescent="0.35">
      <c r="A1808" s="3"/>
      <c r="B1808" s="1"/>
      <c r="C1808" s="1"/>
      <c r="D1808" s="2"/>
      <c r="E1808" s="2"/>
      <c r="F1808" s="2"/>
      <c r="G1808" s="2"/>
      <c r="H1808" s="1"/>
      <c r="I1808" s="4"/>
      <c r="J1808" s="4"/>
      <c r="K1808" s="4"/>
      <c r="L1808" s="1"/>
      <c r="M1808" s="1"/>
      <c r="N1808" s="4"/>
      <c r="O1808" s="4"/>
      <c r="P1808" s="5"/>
    </row>
    <row r="1809" spans="1:16" customFormat="1" hidden="1" x14ac:dyDescent="0.35">
      <c r="A1809" s="3"/>
      <c r="B1809" s="1"/>
      <c r="C1809" s="1"/>
      <c r="D1809" s="2"/>
      <c r="E1809" s="2"/>
      <c r="F1809" s="2"/>
      <c r="G1809" s="2"/>
      <c r="H1809" s="1"/>
      <c r="I1809" s="4"/>
      <c r="J1809" s="4"/>
      <c r="K1809" s="4"/>
      <c r="L1809" s="1"/>
      <c r="M1809" s="1"/>
      <c r="N1809" s="4"/>
      <c r="O1809" s="4"/>
      <c r="P1809" s="5"/>
    </row>
    <row r="1810" spans="1:16" customFormat="1" hidden="1" x14ac:dyDescent="0.35">
      <c r="A1810" s="3"/>
      <c r="B1810" s="1"/>
      <c r="C1810" s="1"/>
      <c r="D1810" s="2"/>
      <c r="E1810" s="2"/>
      <c r="F1810" s="2"/>
      <c r="G1810" s="2"/>
      <c r="H1810" s="1"/>
      <c r="I1810" s="4"/>
      <c r="J1810" s="4"/>
      <c r="K1810" s="4"/>
      <c r="L1810" s="1"/>
      <c r="M1810" s="1"/>
      <c r="N1810" s="4"/>
      <c r="O1810" s="4"/>
      <c r="P1810" s="5"/>
    </row>
    <row r="1811" spans="1:16" customFormat="1" hidden="1" x14ac:dyDescent="0.35">
      <c r="A1811" s="3"/>
      <c r="B1811" s="1"/>
      <c r="C1811" s="1"/>
      <c r="D1811" s="2"/>
      <c r="E1811" s="2"/>
      <c r="F1811" s="2"/>
      <c r="G1811" s="2"/>
      <c r="H1811" s="1"/>
      <c r="I1811" s="4"/>
      <c r="J1811" s="4"/>
      <c r="K1811" s="4"/>
      <c r="L1811" s="1"/>
      <c r="M1811" s="1"/>
      <c r="N1811" s="4"/>
      <c r="O1811" s="4"/>
      <c r="P1811" s="5"/>
    </row>
    <row r="1812" spans="1:16" customFormat="1" hidden="1" x14ac:dyDescent="0.35">
      <c r="A1812" s="3"/>
      <c r="B1812" s="1"/>
      <c r="C1812" s="1"/>
      <c r="D1812" s="2"/>
      <c r="E1812" s="2"/>
      <c r="F1812" s="2"/>
      <c r="G1812" s="2"/>
      <c r="H1812" s="1"/>
      <c r="I1812" s="4"/>
      <c r="J1812" s="4"/>
      <c r="K1812" s="4"/>
      <c r="L1812" s="1"/>
      <c r="M1812" s="1"/>
      <c r="N1812" s="4"/>
      <c r="O1812" s="4"/>
      <c r="P1812" s="5"/>
    </row>
    <row r="1813" spans="1:16" customFormat="1" hidden="1" x14ac:dyDescent="0.35">
      <c r="A1813" s="3"/>
      <c r="B1813" s="1"/>
      <c r="C1813" s="1"/>
      <c r="D1813" s="2"/>
      <c r="E1813" s="2"/>
      <c r="F1813" s="2"/>
      <c r="G1813" s="2"/>
      <c r="H1813" s="1"/>
      <c r="I1813" s="4"/>
      <c r="J1813" s="4"/>
      <c r="K1813" s="4"/>
      <c r="L1813" s="1"/>
      <c r="M1813" s="1"/>
      <c r="N1813" s="4"/>
      <c r="O1813" s="4"/>
      <c r="P1813" s="5"/>
    </row>
    <row r="1814" spans="1:16" customFormat="1" hidden="1" x14ac:dyDescent="0.35">
      <c r="A1814" s="3"/>
      <c r="B1814" s="1"/>
      <c r="C1814" s="1"/>
      <c r="D1814" s="2"/>
      <c r="E1814" s="2"/>
      <c r="F1814" s="2"/>
      <c r="G1814" s="2"/>
      <c r="H1814" s="1"/>
      <c r="I1814" s="4"/>
      <c r="J1814" s="4"/>
      <c r="K1814" s="4"/>
      <c r="L1814" s="1"/>
      <c r="M1814" s="1"/>
      <c r="N1814" s="4"/>
      <c r="O1814" s="4"/>
      <c r="P1814" s="5"/>
    </row>
    <row r="1815" spans="1:16" customFormat="1" hidden="1" x14ac:dyDescent="0.35">
      <c r="A1815" s="3"/>
      <c r="B1815" s="1"/>
      <c r="C1815" s="1"/>
      <c r="D1815" s="2"/>
      <c r="E1815" s="2"/>
      <c r="F1815" s="2"/>
      <c r="G1815" s="2"/>
      <c r="H1815" s="1"/>
      <c r="I1815" s="4"/>
      <c r="J1815" s="4"/>
      <c r="K1815" s="4"/>
      <c r="L1815" s="1"/>
      <c r="M1815" s="1"/>
      <c r="N1815" s="4"/>
      <c r="O1815" s="4"/>
      <c r="P1815" s="5"/>
    </row>
    <row r="1816" spans="1:16" customFormat="1" hidden="1" x14ac:dyDescent="0.35">
      <c r="A1816" s="3"/>
      <c r="B1816" s="1"/>
      <c r="C1816" s="1"/>
      <c r="D1816" s="2"/>
      <c r="E1816" s="2"/>
      <c r="F1816" s="2"/>
      <c r="G1816" s="2"/>
      <c r="H1816" s="1"/>
      <c r="I1816" s="4"/>
      <c r="J1816" s="4"/>
      <c r="K1816" s="4"/>
      <c r="L1816" s="1"/>
      <c r="M1816" s="1"/>
      <c r="N1816" s="4"/>
      <c r="O1816" s="4"/>
      <c r="P1816" s="5"/>
    </row>
    <row r="1817" spans="1:16" customFormat="1" hidden="1" x14ac:dyDescent="0.35">
      <c r="A1817" s="3"/>
      <c r="B1817" s="1"/>
      <c r="C1817" s="1"/>
      <c r="D1817" s="2"/>
      <c r="E1817" s="2"/>
      <c r="F1817" s="2"/>
      <c r="G1817" s="2"/>
      <c r="H1817" s="1"/>
      <c r="I1817" s="4"/>
      <c r="J1817" s="4"/>
      <c r="K1817" s="4"/>
      <c r="L1817" s="1"/>
      <c r="M1817" s="1"/>
      <c r="N1817" s="4"/>
      <c r="O1817" s="4"/>
      <c r="P1817" s="5"/>
    </row>
    <row r="1818" spans="1:16" customFormat="1" hidden="1" x14ac:dyDescent="0.35">
      <c r="A1818" s="3"/>
      <c r="B1818" s="1"/>
      <c r="C1818" s="1"/>
      <c r="D1818" s="2"/>
      <c r="E1818" s="2"/>
      <c r="F1818" s="2"/>
      <c r="G1818" s="2"/>
      <c r="H1818" s="1"/>
      <c r="I1818" s="4"/>
      <c r="J1818" s="4"/>
      <c r="K1818" s="4"/>
      <c r="L1818" s="1"/>
      <c r="M1818" s="1"/>
      <c r="N1818" s="4"/>
      <c r="O1818" s="4"/>
      <c r="P1818" s="5"/>
    </row>
    <row r="1819" spans="1:16" customFormat="1" hidden="1" x14ac:dyDescent="0.35">
      <c r="A1819" s="3"/>
      <c r="B1819" s="1"/>
      <c r="C1819" s="1"/>
      <c r="D1819" s="2"/>
      <c r="E1819" s="2"/>
      <c r="F1819" s="2"/>
      <c r="G1819" s="2"/>
      <c r="H1819" s="1"/>
      <c r="I1819" s="4"/>
      <c r="J1819" s="4"/>
      <c r="K1819" s="4"/>
      <c r="L1819" s="1"/>
      <c r="M1819" s="1"/>
      <c r="N1819" s="4"/>
      <c r="O1819" s="4"/>
      <c r="P1819" s="5"/>
    </row>
    <row r="1820" spans="1:16" customFormat="1" hidden="1" x14ac:dyDescent="0.35">
      <c r="A1820" s="3"/>
      <c r="B1820" s="1"/>
      <c r="C1820" s="1"/>
      <c r="D1820" s="2"/>
      <c r="E1820" s="2"/>
      <c r="F1820" s="2"/>
      <c r="G1820" s="2"/>
      <c r="H1820" s="1"/>
      <c r="I1820" s="4"/>
      <c r="J1820" s="4"/>
      <c r="K1820" s="4"/>
      <c r="L1820" s="1"/>
      <c r="M1820" s="1"/>
      <c r="N1820" s="4"/>
      <c r="O1820" s="4"/>
      <c r="P1820" s="5"/>
    </row>
    <row r="1821" spans="1:16" customFormat="1" hidden="1" x14ac:dyDescent="0.35">
      <c r="A1821" s="3"/>
      <c r="B1821" s="1"/>
      <c r="C1821" s="1"/>
      <c r="D1821" s="2"/>
      <c r="E1821" s="2"/>
      <c r="F1821" s="2"/>
      <c r="G1821" s="2"/>
      <c r="H1821" s="1"/>
      <c r="I1821" s="4"/>
      <c r="J1821" s="4"/>
      <c r="K1821" s="4"/>
      <c r="L1821" s="1"/>
      <c r="M1821" s="1"/>
      <c r="N1821" s="4"/>
      <c r="O1821" s="4"/>
      <c r="P1821" s="5"/>
    </row>
    <row r="1822" spans="1:16" customFormat="1" hidden="1" x14ac:dyDescent="0.35">
      <c r="A1822" s="3"/>
      <c r="B1822" s="1"/>
      <c r="C1822" s="1"/>
      <c r="D1822" s="2"/>
      <c r="E1822" s="2"/>
      <c r="F1822" s="2"/>
      <c r="G1822" s="2"/>
      <c r="H1822" s="1"/>
      <c r="I1822" s="4"/>
      <c r="J1822" s="4"/>
      <c r="K1822" s="4"/>
      <c r="L1822" s="1"/>
      <c r="M1822" s="1"/>
      <c r="N1822" s="4"/>
      <c r="O1822" s="4"/>
      <c r="P1822" s="5"/>
    </row>
    <row r="1823" spans="1:16" customFormat="1" hidden="1" x14ac:dyDescent="0.35">
      <c r="A1823" s="3"/>
      <c r="B1823" s="1"/>
      <c r="C1823" s="1"/>
      <c r="D1823" s="2"/>
      <c r="E1823" s="2"/>
      <c r="F1823" s="2"/>
      <c r="G1823" s="2"/>
      <c r="H1823" s="1"/>
      <c r="I1823" s="4"/>
      <c r="J1823" s="4"/>
      <c r="K1823" s="4"/>
      <c r="L1823" s="1"/>
      <c r="M1823" s="1"/>
      <c r="N1823" s="4"/>
      <c r="O1823" s="4"/>
      <c r="P1823" s="5"/>
    </row>
    <row r="1824" spans="1:16" customFormat="1" hidden="1" x14ac:dyDescent="0.35">
      <c r="A1824" s="3"/>
      <c r="B1824" s="1"/>
      <c r="C1824" s="1"/>
      <c r="D1824" s="2"/>
      <c r="E1824" s="2"/>
      <c r="F1824" s="2"/>
      <c r="G1824" s="2"/>
      <c r="H1824" s="1"/>
      <c r="I1824" s="4"/>
      <c r="J1824" s="4"/>
      <c r="K1824" s="4"/>
      <c r="L1824" s="1"/>
      <c r="M1824" s="1"/>
      <c r="N1824" s="4"/>
      <c r="O1824" s="4"/>
      <c r="P1824" s="5"/>
    </row>
    <row r="1825" spans="1:16" customFormat="1" hidden="1" x14ac:dyDescent="0.35">
      <c r="A1825" s="3"/>
      <c r="B1825" s="1"/>
      <c r="C1825" s="1"/>
      <c r="D1825" s="2"/>
      <c r="E1825" s="2"/>
      <c r="F1825" s="2"/>
      <c r="G1825" s="2"/>
      <c r="H1825" s="1"/>
      <c r="I1825" s="4"/>
      <c r="J1825" s="4"/>
      <c r="K1825" s="4"/>
      <c r="L1825" s="1"/>
      <c r="M1825" s="1"/>
      <c r="N1825" s="4"/>
      <c r="O1825" s="4"/>
      <c r="P1825" s="5"/>
    </row>
    <row r="1826" spans="1:16" customFormat="1" hidden="1" x14ac:dyDescent="0.35">
      <c r="A1826" s="3"/>
      <c r="B1826" s="1"/>
      <c r="C1826" s="1"/>
      <c r="D1826" s="2"/>
      <c r="E1826" s="2"/>
      <c r="F1826" s="2"/>
      <c r="G1826" s="2"/>
      <c r="H1826" s="1"/>
      <c r="I1826" s="4"/>
      <c r="J1826" s="4"/>
      <c r="K1826" s="4"/>
      <c r="L1826" s="1"/>
      <c r="M1826" s="1"/>
      <c r="N1826" s="4"/>
      <c r="O1826" s="4"/>
      <c r="P1826" s="5"/>
    </row>
    <row r="1827" spans="1:16" customFormat="1" hidden="1" x14ac:dyDescent="0.35">
      <c r="A1827" s="3"/>
      <c r="B1827" s="1"/>
      <c r="C1827" s="1"/>
      <c r="D1827" s="2"/>
      <c r="E1827" s="2"/>
      <c r="F1827" s="2"/>
      <c r="G1827" s="2"/>
      <c r="H1827" s="1"/>
      <c r="I1827" s="4"/>
      <c r="J1827" s="4"/>
      <c r="K1827" s="4"/>
      <c r="L1827" s="1"/>
      <c r="M1827" s="1"/>
      <c r="N1827" s="4"/>
      <c r="O1827" s="4"/>
      <c r="P1827" s="5"/>
    </row>
    <row r="1828" spans="1:16" customFormat="1" hidden="1" x14ac:dyDescent="0.35">
      <c r="A1828" s="3"/>
      <c r="B1828" s="1"/>
      <c r="C1828" s="1"/>
      <c r="D1828" s="2"/>
      <c r="E1828" s="2"/>
      <c r="F1828" s="2"/>
      <c r="G1828" s="2"/>
      <c r="H1828" s="1"/>
      <c r="I1828" s="4"/>
      <c r="J1828" s="4"/>
      <c r="K1828" s="4"/>
      <c r="L1828" s="1"/>
      <c r="M1828" s="1"/>
      <c r="N1828" s="4"/>
      <c r="O1828" s="4"/>
      <c r="P1828" s="5"/>
    </row>
    <row r="1829" spans="1:16" customFormat="1" hidden="1" x14ac:dyDescent="0.35">
      <c r="A1829" s="3"/>
      <c r="B1829" s="1"/>
      <c r="C1829" s="1"/>
      <c r="D1829" s="2"/>
      <c r="E1829" s="2"/>
      <c r="F1829" s="2"/>
      <c r="G1829" s="2"/>
      <c r="H1829" s="1"/>
      <c r="I1829" s="4"/>
      <c r="J1829" s="4"/>
      <c r="K1829" s="4"/>
      <c r="L1829" s="1"/>
      <c r="M1829" s="1"/>
      <c r="N1829" s="4"/>
      <c r="O1829" s="4"/>
      <c r="P1829" s="5"/>
    </row>
    <row r="1830" spans="1:16" customFormat="1" hidden="1" x14ac:dyDescent="0.35">
      <c r="A1830" s="3"/>
      <c r="B1830" s="1"/>
      <c r="C1830" s="1"/>
      <c r="D1830" s="2"/>
      <c r="E1830" s="2"/>
      <c r="F1830" s="2"/>
      <c r="G1830" s="2"/>
      <c r="H1830" s="1"/>
      <c r="I1830" s="4"/>
      <c r="J1830" s="4"/>
      <c r="K1830" s="4"/>
      <c r="L1830" s="1"/>
      <c r="M1830" s="1"/>
      <c r="N1830" s="4"/>
      <c r="O1830" s="4"/>
      <c r="P1830" s="5"/>
    </row>
    <row r="1831" spans="1:16" customFormat="1" hidden="1" x14ac:dyDescent="0.35">
      <c r="A1831" s="3"/>
      <c r="B1831" s="1"/>
      <c r="C1831" s="1"/>
      <c r="D1831" s="2"/>
      <c r="E1831" s="2"/>
      <c r="F1831" s="2"/>
      <c r="G1831" s="2"/>
      <c r="H1831" s="1"/>
      <c r="I1831" s="4"/>
      <c r="J1831" s="4"/>
      <c r="K1831" s="4"/>
      <c r="L1831" s="1"/>
      <c r="M1831" s="1"/>
      <c r="N1831" s="4"/>
      <c r="O1831" s="4"/>
      <c r="P1831" s="5"/>
    </row>
    <row r="1832" spans="1:16" customFormat="1" hidden="1" x14ac:dyDescent="0.35">
      <c r="A1832" s="3"/>
      <c r="B1832" s="1"/>
      <c r="C1832" s="1"/>
      <c r="D1832" s="2"/>
      <c r="E1832" s="2"/>
      <c r="F1832" s="2"/>
      <c r="G1832" s="2"/>
      <c r="H1832" s="1"/>
      <c r="I1832" s="4"/>
      <c r="J1832" s="4"/>
      <c r="K1832" s="4"/>
      <c r="L1832" s="1"/>
      <c r="M1832" s="1"/>
      <c r="N1832" s="4"/>
      <c r="O1832" s="4"/>
      <c r="P1832" s="5"/>
    </row>
    <row r="1833" spans="1:16" customFormat="1" hidden="1" x14ac:dyDescent="0.35">
      <c r="A1833" s="3"/>
      <c r="B1833" s="1"/>
      <c r="C1833" s="1"/>
      <c r="D1833" s="2"/>
      <c r="E1833" s="2"/>
      <c r="F1833" s="2"/>
      <c r="G1833" s="2"/>
      <c r="H1833" s="1"/>
      <c r="I1833" s="4"/>
      <c r="J1833" s="4"/>
      <c r="K1833" s="4"/>
      <c r="L1833" s="1"/>
      <c r="M1833" s="1"/>
      <c r="N1833" s="4"/>
      <c r="O1833" s="4"/>
      <c r="P1833" s="5"/>
    </row>
    <row r="1834" spans="1:16" customFormat="1" hidden="1" x14ac:dyDescent="0.35">
      <c r="A1834" s="3"/>
      <c r="B1834" s="1"/>
      <c r="C1834" s="1"/>
      <c r="D1834" s="2"/>
      <c r="E1834" s="2"/>
      <c r="F1834" s="2"/>
      <c r="G1834" s="2"/>
      <c r="H1834" s="1"/>
      <c r="I1834" s="4"/>
      <c r="J1834" s="4"/>
      <c r="K1834" s="4"/>
      <c r="L1834" s="1"/>
      <c r="M1834" s="1"/>
      <c r="N1834" s="4"/>
      <c r="O1834" s="4"/>
      <c r="P1834" s="5"/>
    </row>
    <row r="1835" spans="1:16" customFormat="1" hidden="1" x14ac:dyDescent="0.35">
      <c r="A1835" s="3"/>
      <c r="B1835" s="1"/>
      <c r="C1835" s="1"/>
      <c r="D1835" s="2"/>
      <c r="E1835" s="2"/>
      <c r="F1835" s="2"/>
      <c r="G1835" s="2"/>
      <c r="H1835" s="1"/>
      <c r="I1835" s="4"/>
      <c r="J1835" s="4"/>
      <c r="K1835" s="4"/>
      <c r="L1835" s="1"/>
      <c r="M1835" s="1"/>
      <c r="N1835" s="4"/>
      <c r="O1835" s="4"/>
      <c r="P1835" s="5"/>
    </row>
    <row r="1836" spans="1:16" customFormat="1" hidden="1" x14ac:dyDescent="0.35">
      <c r="A1836" s="3"/>
      <c r="B1836" s="1"/>
      <c r="C1836" s="1"/>
      <c r="D1836" s="2"/>
      <c r="E1836" s="2"/>
      <c r="F1836" s="2"/>
      <c r="G1836" s="2"/>
      <c r="H1836" s="1"/>
      <c r="I1836" s="4"/>
      <c r="J1836" s="4"/>
      <c r="K1836" s="4"/>
      <c r="L1836" s="1"/>
      <c r="M1836" s="1"/>
      <c r="N1836" s="4"/>
      <c r="O1836" s="4"/>
      <c r="P1836" s="5"/>
    </row>
    <row r="1837" spans="1:16" customFormat="1" hidden="1" x14ac:dyDescent="0.35">
      <c r="A1837" s="3"/>
      <c r="B1837" s="1"/>
      <c r="C1837" s="1"/>
      <c r="D1837" s="2"/>
      <c r="E1837" s="2"/>
      <c r="F1837" s="2"/>
      <c r="G1837" s="2"/>
      <c r="H1837" s="1"/>
      <c r="I1837" s="4"/>
      <c r="J1837" s="4"/>
      <c r="K1837" s="4"/>
      <c r="L1837" s="1"/>
      <c r="M1837" s="1"/>
      <c r="N1837" s="4"/>
      <c r="O1837" s="4"/>
      <c r="P1837" s="5"/>
    </row>
    <row r="1838" spans="1:16" customFormat="1" hidden="1" x14ac:dyDescent="0.35">
      <c r="A1838" s="3"/>
      <c r="B1838" s="1"/>
      <c r="C1838" s="1"/>
      <c r="D1838" s="2"/>
      <c r="E1838" s="2"/>
      <c r="F1838" s="2"/>
      <c r="G1838" s="2"/>
      <c r="H1838" s="1"/>
      <c r="I1838" s="4"/>
      <c r="J1838" s="4"/>
      <c r="K1838" s="4"/>
      <c r="L1838" s="1"/>
      <c r="M1838" s="1"/>
      <c r="N1838" s="4"/>
      <c r="O1838" s="4"/>
      <c r="P1838" s="5"/>
    </row>
    <row r="1839" spans="1:16" customFormat="1" hidden="1" x14ac:dyDescent="0.35">
      <c r="A1839" s="3"/>
      <c r="B1839" s="1"/>
      <c r="C1839" s="1"/>
      <c r="D1839" s="2"/>
      <c r="E1839" s="2"/>
      <c r="F1839" s="2"/>
      <c r="G1839" s="2"/>
      <c r="H1839" s="1"/>
      <c r="I1839" s="4"/>
      <c r="J1839" s="4"/>
      <c r="K1839" s="4"/>
      <c r="L1839" s="1"/>
      <c r="M1839" s="1"/>
      <c r="N1839" s="4"/>
      <c r="O1839" s="4"/>
      <c r="P1839" s="5"/>
    </row>
    <row r="1840" spans="1:16" customFormat="1" hidden="1" x14ac:dyDescent="0.35">
      <c r="A1840" s="3"/>
      <c r="B1840" s="1"/>
      <c r="C1840" s="1"/>
      <c r="D1840" s="2"/>
      <c r="E1840" s="2"/>
      <c r="F1840" s="2"/>
      <c r="G1840" s="2"/>
      <c r="H1840" s="1"/>
      <c r="I1840" s="4"/>
      <c r="J1840" s="4"/>
      <c r="K1840" s="4"/>
      <c r="L1840" s="1"/>
      <c r="M1840" s="1"/>
      <c r="N1840" s="4"/>
      <c r="O1840" s="4"/>
      <c r="P1840" s="5"/>
    </row>
    <row r="1841" spans="1:16" customFormat="1" hidden="1" x14ac:dyDescent="0.35">
      <c r="A1841" s="3"/>
      <c r="B1841" s="1"/>
      <c r="C1841" s="1"/>
      <c r="D1841" s="2"/>
      <c r="E1841" s="2"/>
      <c r="F1841" s="2"/>
      <c r="G1841" s="2"/>
      <c r="H1841" s="1"/>
      <c r="I1841" s="4"/>
      <c r="J1841" s="4"/>
      <c r="K1841" s="4"/>
      <c r="L1841" s="1"/>
      <c r="M1841" s="1"/>
      <c r="N1841" s="4"/>
      <c r="O1841" s="4"/>
      <c r="P1841" s="5"/>
    </row>
    <row r="1842" spans="1:16" customFormat="1" hidden="1" x14ac:dyDescent="0.35">
      <c r="A1842" s="3"/>
      <c r="B1842" s="1"/>
      <c r="C1842" s="1"/>
      <c r="D1842" s="2"/>
      <c r="E1842" s="2"/>
      <c r="F1842" s="2"/>
      <c r="G1842" s="2"/>
      <c r="H1842" s="1"/>
      <c r="I1842" s="4"/>
      <c r="J1842" s="4"/>
      <c r="K1842" s="4"/>
      <c r="L1842" s="1"/>
      <c r="M1842" s="1"/>
      <c r="N1842" s="4"/>
      <c r="O1842" s="4"/>
      <c r="P1842" s="5"/>
    </row>
    <row r="1843" spans="1:16" customFormat="1" hidden="1" x14ac:dyDescent="0.35">
      <c r="A1843" s="3"/>
      <c r="B1843" s="1"/>
      <c r="C1843" s="1"/>
      <c r="D1843" s="2"/>
      <c r="E1843" s="2"/>
      <c r="F1843" s="2"/>
      <c r="G1843" s="2"/>
      <c r="H1843" s="1"/>
      <c r="I1843" s="4"/>
      <c r="J1843" s="4"/>
      <c r="K1843" s="4"/>
      <c r="L1843" s="1"/>
      <c r="M1843" s="1"/>
      <c r="N1843" s="4"/>
      <c r="O1843" s="4"/>
      <c r="P1843" s="5"/>
    </row>
    <row r="1844" spans="1:16" customFormat="1" hidden="1" x14ac:dyDescent="0.35">
      <c r="A1844" s="3"/>
      <c r="B1844" s="1"/>
      <c r="C1844" s="1"/>
      <c r="D1844" s="2"/>
      <c r="E1844" s="2"/>
      <c r="F1844" s="2"/>
      <c r="G1844" s="2"/>
      <c r="H1844" s="1"/>
      <c r="I1844" s="4"/>
      <c r="J1844" s="4"/>
      <c r="K1844" s="4"/>
      <c r="L1844" s="1"/>
      <c r="M1844" s="1"/>
      <c r="N1844" s="4"/>
      <c r="O1844" s="4"/>
      <c r="P1844" s="5"/>
    </row>
    <row r="1845" spans="1:16" customFormat="1" hidden="1" x14ac:dyDescent="0.35">
      <c r="A1845" s="3"/>
      <c r="B1845" s="1"/>
      <c r="C1845" s="1"/>
      <c r="D1845" s="2"/>
      <c r="E1845" s="2"/>
      <c r="F1845" s="2"/>
      <c r="G1845" s="2"/>
      <c r="H1845" s="1"/>
      <c r="I1845" s="4"/>
      <c r="J1845" s="4"/>
      <c r="K1845" s="4"/>
      <c r="L1845" s="1"/>
      <c r="M1845" s="1"/>
      <c r="N1845" s="4"/>
      <c r="O1845" s="4"/>
      <c r="P1845" s="5"/>
    </row>
    <row r="1846" spans="1:16" customFormat="1" hidden="1" x14ac:dyDescent="0.35">
      <c r="A1846" s="3"/>
      <c r="B1846" s="1"/>
      <c r="C1846" s="1"/>
      <c r="D1846" s="2"/>
      <c r="E1846" s="2"/>
      <c r="F1846" s="2"/>
      <c r="G1846" s="2"/>
      <c r="H1846" s="1"/>
      <c r="I1846" s="4"/>
      <c r="J1846" s="4"/>
      <c r="K1846" s="4"/>
      <c r="L1846" s="1"/>
      <c r="M1846" s="1"/>
      <c r="N1846" s="4"/>
      <c r="O1846" s="4"/>
      <c r="P1846" s="5"/>
    </row>
    <row r="1847" spans="1:16" customFormat="1" hidden="1" x14ac:dyDescent="0.35">
      <c r="A1847" s="3"/>
      <c r="B1847" s="1"/>
      <c r="C1847" s="1"/>
      <c r="D1847" s="2"/>
      <c r="E1847" s="2"/>
      <c r="F1847" s="2"/>
      <c r="G1847" s="2"/>
      <c r="H1847" s="1"/>
      <c r="I1847" s="4"/>
      <c r="J1847" s="4"/>
      <c r="K1847" s="4"/>
      <c r="L1847" s="1"/>
      <c r="M1847" s="1"/>
      <c r="N1847" s="4"/>
      <c r="O1847" s="4"/>
      <c r="P1847" s="5"/>
    </row>
    <row r="1848" spans="1:16" customFormat="1" hidden="1" x14ac:dyDescent="0.35">
      <c r="A1848" s="3"/>
      <c r="B1848" s="1"/>
      <c r="C1848" s="1"/>
      <c r="D1848" s="2"/>
      <c r="E1848" s="2"/>
      <c r="F1848" s="2"/>
      <c r="G1848" s="2"/>
      <c r="H1848" s="1"/>
      <c r="I1848" s="4"/>
      <c r="J1848" s="4"/>
      <c r="K1848" s="4"/>
      <c r="L1848" s="1"/>
      <c r="M1848" s="1"/>
      <c r="N1848" s="4"/>
      <c r="O1848" s="4"/>
      <c r="P1848" s="5"/>
    </row>
    <row r="1849" spans="1:16" customFormat="1" hidden="1" x14ac:dyDescent="0.35">
      <c r="A1849" s="3"/>
      <c r="B1849" s="1"/>
      <c r="C1849" s="1"/>
      <c r="D1849" s="2"/>
      <c r="E1849" s="2"/>
      <c r="F1849" s="2"/>
      <c r="G1849" s="2"/>
      <c r="H1849" s="1"/>
      <c r="I1849" s="4"/>
      <c r="J1849" s="4"/>
      <c r="K1849" s="4"/>
      <c r="L1849" s="1"/>
      <c r="M1849" s="1"/>
      <c r="N1849" s="4"/>
      <c r="O1849" s="4"/>
      <c r="P1849" s="5"/>
    </row>
    <row r="1850" spans="1:16" customFormat="1" hidden="1" x14ac:dyDescent="0.35">
      <c r="A1850" s="3"/>
      <c r="B1850" s="1"/>
      <c r="C1850" s="1"/>
      <c r="D1850" s="2"/>
      <c r="E1850" s="2"/>
      <c r="F1850" s="2"/>
      <c r="G1850" s="2"/>
      <c r="H1850" s="1"/>
      <c r="I1850" s="4"/>
      <c r="J1850" s="4"/>
      <c r="K1850" s="4"/>
      <c r="L1850" s="1"/>
      <c r="M1850" s="1"/>
      <c r="N1850" s="4"/>
      <c r="O1850" s="4"/>
      <c r="P1850" s="5"/>
    </row>
    <row r="1851" spans="1:16" customFormat="1" hidden="1" x14ac:dyDescent="0.35">
      <c r="A1851" s="3"/>
      <c r="B1851" s="1"/>
      <c r="C1851" s="1"/>
      <c r="D1851" s="2"/>
      <c r="E1851" s="2"/>
      <c r="F1851" s="2"/>
      <c r="G1851" s="2"/>
      <c r="H1851" s="1"/>
      <c r="I1851" s="4"/>
      <c r="J1851" s="4"/>
      <c r="K1851" s="4"/>
      <c r="L1851" s="1"/>
      <c r="M1851" s="1"/>
      <c r="N1851" s="4"/>
      <c r="O1851" s="4"/>
      <c r="P1851" s="5"/>
    </row>
    <row r="1852" spans="1:16" customFormat="1" hidden="1" x14ac:dyDescent="0.35">
      <c r="A1852" s="3"/>
      <c r="B1852" s="1"/>
      <c r="C1852" s="1"/>
      <c r="D1852" s="2"/>
      <c r="E1852" s="2"/>
      <c r="F1852" s="2"/>
      <c r="G1852" s="2"/>
      <c r="H1852" s="1"/>
      <c r="I1852" s="4"/>
      <c r="J1852" s="4"/>
      <c r="K1852" s="4"/>
      <c r="L1852" s="1"/>
      <c r="M1852" s="1"/>
      <c r="N1852" s="4"/>
      <c r="O1852" s="4"/>
      <c r="P1852" s="5"/>
    </row>
    <row r="1853" spans="1:16" customFormat="1" hidden="1" x14ac:dyDescent="0.35">
      <c r="A1853" s="3"/>
      <c r="B1853" s="1"/>
      <c r="C1853" s="1"/>
      <c r="D1853" s="2"/>
      <c r="E1853" s="2"/>
      <c r="F1853" s="2"/>
      <c r="G1853" s="2"/>
      <c r="H1853" s="1"/>
      <c r="I1853" s="4"/>
      <c r="J1853" s="4"/>
      <c r="K1853" s="4"/>
      <c r="L1853" s="1"/>
      <c r="M1853" s="1"/>
      <c r="N1853" s="4"/>
      <c r="O1853" s="4"/>
      <c r="P1853" s="5"/>
    </row>
    <row r="1854" spans="1:16" customFormat="1" hidden="1" x14ac:dyDescent="0.35">
      <c r="A1854" s="3"/>
      <c r="B1854" s="1"/>
      <c r="C1854" s="1"/>
      <c r="D1854" s="2"/>
      <c r="E1854" s="2"/>
      <c r="F1854" s="2"/>
      <c r="G1854" s="2"/>
      <c r="H1854" s="1"/>
      <c r="I1854" s="4"/>
      <c r="J1854" s="4"/>
      <c r="K1854" s="4"/>
      <c r="L1854" s="1"/>
      <c r="M1854" s="1"/>
      <c r="N1854" s="4"/>
      <c r="O1854" s="4"/>
      <c r="P1854" s="5"/>
    </row>
    <row r="1855" spans="1:16" customFormat="1" hidden="1" x14ac:dyDescent="0.35">
      <c r="A1855" s="3"/>
      <c r="B1855" s="1"/>
      <c r="C1855" s="1"/>
      <c r="D1855" s="2"/>
      <c r="E1855" s="2"/>
      <c r="F1855" s="2"/>
      <c r="G1855" s="2"/>
      <c r="H1855" s="1"/>
      <c r="I1855" s="4"/>
      <c r="J1855" s="4"/>
      <c r="K1855" s="4"/>
      <c r="L1855" s="1"/>
      <c r="M1855" s="1"/>
      <c r="N1855" s="4"/>
      <c r="O1855" s="4"/>
      <c r="P1855" s="5"/>
    </row>
    <row r="1856" spans="1:16" customFormat="1" hidden="1" x14ac:dyDescent="0.35">
      <c r="A1856" s="3"/>
      <c r="B1856" s="1"/>
      <c r="C1856" s="1"/>
      <c r="D1856" s="2"/>
      <c r="E1856" s="2"/>
      <c r="F1856" s="2"/>
      <c r="G1856" s="2"/>
      <c r="H1856" s="1"/>
      <c r="I1856" s="4"/>
      <c r="J1856" s="4"/>
      <c r="K1856" s="4"/>
      <c r="L1856" s="1"/>
      <c r="M1856" s="1"/>
      <c r="N1856" s="4"/>
      <c r="O1856" s="4"/>
      <c r="P1856" s="5"/>
    </row>
    <row r="1857" spans="1:16" customFormat="1" hidden="1" x14ac:dyDescent="0.35">
      <c r="A1857" s="3"/>
      <c r="B1857" s="1"/>
      <c r="C1857" s="1"/>
      <c r="D1857" s="2"/>
      <c r="E1857" s="2"/>
      <c r="F1857" s="2"/>
      <c r="G1857" s="2"/>
      <c r="H1857" s="1"/>
      <c r="I1857" s="4"/>
      <c r="J1857" s="4"/>
      <c r="K1857" s="4"/>
      <c r="L1857" s="1"/>
      <c r="M1857" s="1"/>
      <c r="N1857" s="4"/>
      <c r="O1857" s="4"/>
      <c r="P1857" s="5"/>
    </row>
    <row r="1858" spans="1:16" customFormat="1" hidden="1" x14ac:dyDescent="0.35">
      <c r="A1858" s="3"/>
      <c r="B1858" s="1"/>
      <c r="C1858" s="1"/>
      <c r="D1858" s="2"/>
      <c r="E1858" s="2"/>
      <c r="F1858" s="2"/>
      <c r="G1858" s="2"/>
      <c r="H1858" s="1"/>
      <c r="I1858" s="4"/>
      <c r="J1858" s="4"/>
      <c r="K1858" s="4"/>
      <c r="L1858" s="1"/>
      <c r="M1858" s="1"/>
      <c r="N1858" s="4"/>
      <c r="O1858" s="4"/>
      <c r="P1858" s="5"/>
    </row>
    <row r="1859" spans="1:16" customFormat="1" hidden="1" x14ac:dyDescent="0.35">
      <c r="A1859" s="3"/>
      <c r="B1859" s="1"/>
      <c r="C1859" s="1"/>
      <c r="D1859" s="2"/>
      <c r="E1859" s="2"/>
      <c r="F1859" s="2"/>
      <c r="G1859" s="2"/>
      <c r="H1859" s="1"/>
      <c r="I1859" s="4"/>
      <c r="J1859" s="4"/>
      <c r="K1859" s="4"/>
      <c r="L1859" s="1"/>
      <c r="M1859" s="1"/>
      <c r="N1859" s="4"/>
      <c r="O1859" s="4"/>
      <c r="P1859" s="5"/>
    </row>
    <row r="1860" spans="1:16" customFormat="1" hidden="1" x14ac:dyDescent="0.35">
      <c r="A1860" s="3"/>
      <c r="B1860" s="1"/>
      <c r="C1860" s="1"/>
      <c r="D1860" s="2"/>
      <c r="E1860" s="2"/>
      <c r="F1860" s="2"/>
      <c r="G1860" s="2"/>
      <c r="H1860" s="1"/>
      <c r="I1860" s="4"/>
      <c r="J1860" s="4"/>
      <c r="K1860" s="4"/>
      <c r="L1860" s="1"/>
      <c r="M1860" s="1"/>
      <c r="N1860" s="4"/>
      <c r="O1860" s="4"/>
      <c r="P1860" s="5"/>
    </row>
    <row r="1861" spans="1:16" customFormat="1" hidden="1" x14ac:dyDescent="0.35">
      <c r="A1861" s="3"/>
      <c r="B1861" s="1"/>
      <c r="C1861" s="1"/>
      <c r="D1861" s="2"/>
      <c r="E1861" s="2"/>
      <c r="F1861" s="2"/>
      <c r="G1861" s="2"/>
      <c r="H1861" s="1"/>
      <c r="I1861" s="4"/>
      <c r="J1861" s="4"/>
      <c r="K1861" s="4"/>
      <c r="L1861" s="1"/>
      <c r="M1861" s="1"/>
      <c r="N1861" s="4"/>
      <c r="O1861" s="4"/>
      <c r="P1861" s="5"/>
    </row>
    <row r="1862" spans="1:16" customFormat="1" hidden="1" x14ac:dyDescent="0.35">
      <c r="A1862" s="3"/>
      <c r="B1862" s="1"/>
      <c r="C1862" s="1"/>
      <c r="D1862" s="2"/>
      <c r="E1862" s="2"/>
      <c r="F1862" s="2"/>
      <c r="G1862" s="2"/>
      <c r="H1862" s="1"/>
      <c r="I1862" s="4"/>
      <c r="J1862" s="4"/>
      <c r="K1862" s="4"/>
      <c r="L1862" s="1"/>
      <c r="M1862" s="1"/>
      <c r="N1862" s="4"/>
      <c r="O1862" s="4"/>
      <c r="P1862" s="5"/>
    </row>
    <row r="1863" spans="1:16" customFormat="1" hidden="1" x14ac:dyDescent="0.35">
      <c r="A1863" s="3"/>
      <c r="B1863" s="1"/>
      <c r="C1863" s="1"/>
      <c r="D1863" s="2"/>
      <c r="E1863" s="2"/>
      <c r="F1863" s="2"/>
      <c r="G1863" s="2"/>
      <c r="H1863" s="1"/>
      <c r="I1863" s="4"/>
      <c r="J1863" s="4"/>
      <c r="K1863" s="4"/>
      <c r="L1863" s="1"/>
      <c r="M1863" s="1"/>
      <c r="N1863" s="4"/>
      <c r="O1863" s="4"/>
      <c r="P1863" s="5"/>
    </row>
    <row r="1864" spans="1:16" customFormat="1" hidden="1" x14ac:dyDescent="0.35">
      <c r="A1864" s="3"/>
      <c r="B1864" s="1"/>
      <c r="C1864" s="1"/>
      <c r="D1864" s="2"/>
      <c r="E1864" s="2"/>
      <c r="F1864" s="2"/>
      <c r="G1864" s="2"/>
      <c r="H1864" s="1"/>
      <c r="I1864" s="4"/>
      <c r="J1864" s="4"/>
      <c r="K1864" s="4"/>
      <c r="L1864" s="1"/>
      <c r="M1864" s="1"/>
      <c r="N1864" s="4"/>
      <c r="O1864" s="4"/>
      <c r="P1864" s="5"/>
    </row>
    <row r="1865" spans="1:16" customFormat="1" hidden="1" x14ac:dyDescent="0.35">
      <c r="A1865" s="3"/>
      <c r="B1865" s="1"/>
      <c r="C1865" s="1"/>
      <c r="D1865" s="2"/>
      <c r="E1865" s="2"/>
      <c r="F1865" s="2"/>
      <c r="G1865" s="2"/>
      <c r="H1865" s="1"/>
      <c r="I1865" s="4"/>
      <c r="J1865" s="4"/>
      <c r="K1865" s="4"/>
      <c r="L1865" s="1"/>
      <c r="M1865" s="1"/>
      <c r="N1865" s="4"/>
      <c r="O1865" s="4"/>
      <c r="P1865" s="5"/>
    </row>
    <row r="1866" spans="1:16" customFormat="1" hidden="1" x14ac:dyDescent="0.35">
      <c r="A1866" s="3"/>
      <c r="B1866" s="1"/>
      <c r="C1866" s="1"/>
      <c r="D1866" s="2"/>
      <c r="E1866" s="2"/>
      <c r="F1866" s="2"/>
      <c r="G1866" s="2"/>
      <c r="H1866" s="1"/>
      <c r="I1866" s="4"/>
      <c r="J1866" s="4"/>
      <c r="K1866" s="4"/>
      <c r="L1866" s="1"/>
      <c r="M1866" s="1"/>
      <c r="N1866" s="4"/>
      <c r="O1866" s="4"/>
      <c r="P1866" s="5"/>
    </row>
    <row r="1867" spans="1:16" customFormat="1" hidden="1" x14ac:dyDescent="0.35">
      <c r="A1867" s="3"/>
      <c r="B1867" s="1"/>
      <c r="C1867" s="1"/>
      <c r="D1867" s="2"/>
      <c r="E1867" s="2"/>
      <c r="F1867" s="2"/>
      <c r="G1867" s="2"/>
      <c r="H1867" s="1"/>
      <c r="I1867" s="4"/>
      <c r="J1867" s="4"/>
      <c r="K1867" s="4"/>
      <c r="L1867" s="1"/>
      <c r="M1867" s="1"/>
      <c r="N1867" s="4"/>
      <c r="O1867" s="4"/>
      <c r="P1867" s="5"/>
    </row>
    <row r="1868" spans="1:16" customFormat="1" hidden="1" x14ac:dyDescent="0.35">
      <c r="A1868" s="3"/>
      <c r="B1868" s="1"/>
      <c r="C1868" s="1"/>
      <c r="D1868" s="2"/>
      <c r="E1868" s="2"/>
      <c r="F1868" s="2"/>
      <c r="G1868" s="2"/>
      <c r="H1868" s="1"/>
      <c r="I1868" s="4"/>
      <c r="J1868" s="4"/>
      <c r="K1868" s="4"/>
      <c r="L1868" s="1"/>
      <c r="M1868" s="1"/>
      <c r="N1868" s="4"/>
      <c r="O1868" s="4"/>
      <c r="P1868" s="5"/>
    </row>
    <row r="1869" spans="1:16" customFormat="1" hidden="1" x14ac:dyDescent="0.35">
      <c r="A1869" s="3"/>
      <c r="B1869" s="1"/>
      <c r="C1869" s="1"/>
      <c r="D1869" s="2"/>
      <c r="E1869" s="2"/>
      <c r="F1869" s="2"/>
      <c r="G1869" s="2"/>
      <c r="H1869" s="1"/>
      <c r="I1869" s="4"/>
      <c r="J1869" s="4"/>
      <c r="K1869" s="4"/>
      <c r="L1869" s="1"/>
      <c r="M1869" s="1"/>
      <c r="N1869" s="4"/>
      <c r="O1869" s="4"/>
      <c r="P1869" s="5"/>
    </row>
    <row r="1870" spans="1:16" customFormat="1" hidden="1" x14ac:dyDescent="0.35">
      <c r="A1870" s="3"/>
      <c r="B1870" s="1"/>
      <c r="C1870" s="1"/>
      <c r="D1870" s="2"/>
      <c r="E1870" s="2"/>
      <c r="F1870" s="2"/>
      <c r="G1870" s="2"/>
      <c r="H1870" s="1"/>
      <c r="I1870" s="4"/>
      <c r="J1870" s="4"/>
      <c r="K1870" s="4"/>
      <c r="L1870" s="1"/>
      <c r="M1870" s="1"/>
      <c r="N1870" s="4"/>
      <c r="O1870" s="4"/>
      <c r="P1870" s="5"/>
    </row>
    <row r="1871" spans="1:16" customFormat="1" hidden="1" x14ac:dyDescent="0.35">
      <c r="A1871" s="3"/>
      <c r="B1871" s="1"/>
      <c r="C1871" s="1"/>
      <c r="D1871" s="2"/>
      <c r="E1871" s="2"/>
      <c r="F1871" s="2"/>
      <c r="G1871" s="2"/>
      <c r="H1871" s="1"/>
      <c r="I1871" s="4"/>
      <c r="J1871" s="4"/>
      <c r="K1871" s="4"/>
      <c r="L1871" s="1"/>
      <c r="M1871" s="1"/>
      <c r="N1871" s="4"/>
      <c r="O1871" s="4"/>
      <c r="P1871" s="5"/>
    </row>
    <row r="1872" spans="1:16" customFormat="1" hidden="1" x14ac:dyDescent="0.35">
      <c r="A1872" s="3"/>
      <c r="B1872" s="1"/>
      <c r="C1872" s="1"/>
      <c r="D1872" s="2"/>
      <c r="E1872" s="2"/>
      <c r="F1872" s="2"/>
      <c r="G1872" s="2"/>
      <c r="H1872" s="1"/>
      <c r="I1872" s="4"/>
      <c r="J1872" s="4"/>
      <c r="K1872" s="4"/>
      <c r="L1872" s="1"/>
      <c r="M1872" s="1"/>
      <c r="N1872" s="4"/>
      <c r="O1872" s="4"/>
      <c r="P1872" s="5"/>
    </row>
    <row r="1873" spans="1:16" customFormat="1" hidden="1" x14ac:dyDescent="0.35">
      <c r="A1873" s="3"/>
      <c r="B1873" s="1"/>
      <c r="C1873" s="1"/>
      <c r="D1873" s="2"/>
      <c r="E1873" s="2"/>
      <c r="F1873" s="2"/>
      <c r="G1873" s="2"/>
      <c r="H1873" s="1"/>
      <c r="I1873" s="4"/>
      <c r="J1873" s="4"/>
      <c r="K1873" s="4"/>
      <c r="L1873" s="1"/>
      <c r="M1873" s="1"/>
      <c r="N1873" s="4"/>
      <c r="O1873" s="4"/>
      <c r="P1873" s="5"/>
    </row>
    <row r="1874" spans="1:16" customFormat="1" hidden="1" x14ac:dyDescent="0.35">
      <c r="A1874" s="3"/>
      <c r="B1874" s="1"/>
      <c r="C1874" s="1"/>
      <c r="D1874" s="2"/>
      <c r="E1874" s="2"/>
      <c r="F1874" s="2"/>
      <c r="G1874" s="2"/>
      <c r="H1874" s="1"/>
      <c r="I1874" s="4"/>
      <c r="J1874" s="4"/>
      <c r="K1874" s="4"/>
      <c r="L1874" s="1"/>
      <c r="M1874" s="1"/>
      <c r="N1874" s="4"/>
      <c r="O1874" s="4"/>
      <c r="P1874" s="5"/>
    </row>
    <row r="1875" spans="1:16" customFormat="1" hidden="1" x14ac:dyDescent="0.35">
      <c r="A1875" s="3"/>
      <c r="B1875" s="1"/>
      <c r="C1875" s="1"/>
      <c r="D1875" s="2"/>
      <c r="E1875" s="2"/>
      <c r="F1875" s="2"/>
      <c r="G1875" s="2"/>
      <c r="H1875" s="1"/>
      <c r="I1875" s="4"/>
      <c r="J1875" s="4"/>
      <c r="K1875" s="4"/>
      <c r="L1875" s="1"/>
      <c r="M1875" s="1"/>
      <c r="N1875" s="4"/>
      <c r="O1875" s="4"/>
      <c r="P1875" s="5"/>
    </row>
    <row r="1876" spans="1:16" customFormat="1" hidden="1" x14ac:dyDescent="0.35">
      <c r="A1876" s="3"/>
      <c r="B1876" s="1"/>
      <c r="C1876" s="1"/>
      <c r="D1876" s="2"/>
      <c r="E1876" s="2"/>
      <c r="F1876" s="2"/>
      <c r="G1876" s="2"/>
      <c r="H1876" s="1"/>
      <c r="I1876" s="4"/>
      <c r="J1876" s="4"/>
      <c r="K1876" s="4"/>
      <c r="L1876" s="1"/>
      <c r="M1876" s="1"/>
      <c r="N1876" s="4"/>
      <c r="O1876" s="4"/>
      <c r="P1876" s="5"/>
    </row>
    <row r="1877" spans="1:16" customFormat="1" hidden="1" x14ac:dyDescent="0.35">
      <c r="A1877" s="3"/>
      <c r="B1877" s="1"/>
      <c r="C1877" s="1"/>
      <c r="D1877" s="2"/>
      <c r="E1877" s="2"/>
      <c r="F1877" s="2"/>
      <c r="G1877" s="2"/>
      <c r="H1877" s="1"/>
      <c r="I1877" s="4"/>
      <c r="J1877" s="4"/>
      <c r="K1877" s="4"/>
      <c r="L1877" s="1"/>
      <c r="M1877" s="1"/>
      <c r="N1877" s="4"/>
      <c r="O1877" s="4"/>
      <c r="P1877" s="5"/>
    </row>
    <row r="1878" spans="1:16" customFormat="1" hidden="1" x14ac:dyDescent="0.35">
      <c r="A1878" s="3"/>
      <c r="B1878" s="1"/>
      <c r="C1878" s="1"/>
      <c r="D1878" s="2"/>
      <c r="E1878" s="2"/>
      <c r="F1878" s="2"/>
      <c r="G1878" s="2"/>
      <c r="H1878" s="1"/>
      <c r="I1878" s="4"/>
      <c r="J1878" s="4"/>
      <c r="K1878" s="4"/>
      <c r="L1878" s="1"/>
      <c r="M1878" s="1"/>
      <c r="N1878" s="4"/>
      <c r="O1878" s="4"/>
      <c r="P1878" s="5"/>
    </row>
    <row r="1879" spans="1:16" customFormat="1" hidden="1" x14ac:dyDescent="0.35">
      <c r="A1879" s="3"/>
      <c r="B1879" s="1"/>
      <c r="C1879" s="1"/>
      <c r="D1879" s="2"/>
      <c r="E1879" s="2"/>
      <c r="F1879" s="2"/>
      <c r="G1879" s="2"/>
      <c r="H1879" s="1"/>
      <c r="I1879" s="4"/>
      <c r="J1879" s="4"/>
      <c r="K1879" s="4"/>
      <c r="L1879" s="1"/>
      <c r="M1879" s="1"/>
      <c r="N1879" s="4"/>
      <c r="O1879" s="4"/>
      <c r="P1879" s="5"/>
    </row>
    <row r="1880" spans="1:16" customFormat="1" hidden="1" x14ac:dyDescent="0.35">
      <c r="A1880" s="3"/>
      <c r="B1880" s="1"/>
      <c r="C1880" s="1"/>
      <c r="D1880" s="2"/>
      <c r="E1880" s="2"/>
      <c r="F1880" s="2"/>
      <c r="G1880" s="2"/>
      <c r="H1880" s="1"/>
      <c r="I1880" s="4"/>
      <c r="J1880" s="4"/>
      <c r="K1880" s="4"/>
      <c r="L1880" s="1"/>
      <c r="M1880" s="1"/>
      <c r="N1880" s="4"/>
      <c r="O1880" s="4"/>
      <c r="P1880" s="5"/>
    </row>
    <row r="1881" spans="1:16" customFormat="1" hidden="1" x14ac:dyDescent="0.35">
      <c r="A1881" s="3"/>
      <c r="B1881" s="1"/>
      <c r="C1881" s="1"/>
      <c r="D1881" s="2"/>
      <c r="E1881" s="2"/>
      <c r="F1881" s="2"/>
      <c r="G1881" s="2"/>
      <c r="H1881" s="1"/>
      <c r="I1881" s="4"/>
      <c r="J1881" s="4"/>
      <c r="K1881" s="4"/>
      <c r="L1881" s="1"/>
      <c r="M1881" s="1"/>
      <c r="N1881" s="4"/>
      <c r="O1881" s="4"/>
      <c r="P1881" s="5"/>
    </row>
    <row r="1882" spans="1:16" customFormat="1" hidden="1" x14ac:dyDescent="0.35">
      <c r="A1882" s="3"/>
      <c r="B1882" s="1"/>
      <c r="C1882" s="1"/>
      <c r="D1882" s="2"/>
      <c r="E1882" s="2"/>
      <c r="F1882" s="2"/>
      <c r="G1882" s="2"/>
      <c r="H1882" s="1"/>
      <c r="I1882" s="4"/>
      <c r="J1882" s="4"/>
      <c r="K1882" s="4"/>
      <c r="L1882" s="1"/>
      <c r="M1882" s="1"/>
      <c r="N1882" s="4"/>
      <c r="O1882" s="4"/>
      <c r="P1882" s="5"/>
    </row>
    <row r="1883" spans="1:16" customFormat="1" hidden="1" x14ac:dyDescent="0.35">
      <c r="A1883" s="3"/>
      <c r="B1883" s="1"/>
      <c r="C1883" s="1"/>
      <c r="D1883" s="2"/>
      <c r="E1883" s="2"/>
      <c r="F1883" s="2"/>
      <c r="G1883" s="2"/>
      <c r="H1883" s="1"/>
      <c r="I1883" s="4"/>
      <c r="J1883" s="4"/>
      <c r="K1883" s="4"/>
      <c r="L1883" s="1"/>
      <c r="M1883" s="1"/>
      <c r="N1883" s="4"/>
      <c r="O1883" s="4"/>
      <c r="P1883" s="5"/>
    </row>
    <row r="1884" spans="1:16" customFormat="1" hidden="1" x14ac:dyDescent="0.35">
      <c r="A1884" s="3"/>
      <c r="B1884" s="1"/>
      <c r="C1884" s="1"/>
      <c r="D1884" s="2"/>
      <c r="E1884" s="2"/>
      <c r="F1884" s="2"/>
      <c r="G1884" s="2"/>
      <c r="H1884" s="1"/>
      <c r="I1884" s="4"/>
      <c r="J1884" s="4"/>
      <c r="K1884" s="4"/>
      <c r="L1884" s="1"/>
      <c r="M1884" s="1"/>
      <c r="N1884" s="4"/>
      <c r="O1884" s="4"/>
      <c r="P1884" s="5"/>
    </row>
    <row r="1885" spans="1:16" customFormat="1" hidden="1" x14ac:dyDescent="0.35">
      <c r="A1885" s="3"/>
      <c r="B1885" s="1"/>
      <c r="C1885" s="1"/>
      <c r="D1885" s="2"/>
      <c r="E1885" s="2"/>
      <c r="F1885" s="2"/>
      <c r="G1885" s="2"/>
      <c r="H1885" s="1"/>
      <c r="I1885" s="4"/>
      <c r="J1885" s="4"/>
      <c r="K1885" s="4"/>
      <c r="L1885" s="1"/>
      <c r="M1885" s="1"/>
      <c r="N1885" s="4"/>
      <c r="O1885" s="4"/>
      <c r="P1885" s="5"/>
    </row>
    <row r="1886" spans="1:16" customFormat="1" hidden="1" x14ac:dyDescent="0.35">
      <c r="A1886" s="3"/>
      <c r="B1886" s="1"/>
      <c r="C1886" s="1"/>
      <c r="D1886" s="2"/>
      <c r="E1886" s="2"/>
      <c r="F1886" s="2"/>
      <c r="G1886" s="2"/>
      <c r="H1886" s="1"/>
      <c r="I1886" s="4"/>
      <c r="J1886" s="4"/>
      <c r="K1886" s="4"/>
      <c r="L1886" s="1"/>
      <c r="M1886" s="1"/>
      <c r="N1886" s="4"/>
      <c r="O1886" s="4"/>
      <c r="P1886" s="5"/>
    </row>
    <row r="1887" spans="1:16" customFormat="1" hidden="1" x14ac:dyDescent="0.35">
      <c r="A1887" s="3"/>
      <c r="B1887" s="1"/>
      <c r="C1887" s="1"/>
      <c r="D1887" s="2"/>
      <c r="E1887" s="2"/>
      <c r="F1887" s="2"/>
      <c r="G1887" s="2"/>
      <c r="H1887" s="1"/>
      <c r="I1887" s="4"/>
      <c r="J1887" s="4"/>
      <c r="K1887" s="4"/>
      <c r="L1887" s="1"/>
      <c r="M1887" s="1"/>
      <c r="N1887" s="4"/>
      <c r="O1887" s="4"/>
      <c r="P1887" s="5"/>
    </row>
    <row r="1888" spans="1:16" customFormat="1" hidden="1" x14ac:dyDescent="0.35">
      <c r="A1888" s="3"/>
      <c r="B1888" s="1"/>
      <c r="C1888" s="1"/>
      <c r="D1888" s="2"/>
      <c r="E1888" s="2"/>
      <c r="F1888" s="2"/>
      <c r="G1888" s="2"/>
      <c r="H1888" s="1"/>
      <c r="I1888" s="4"/>
      <c r="J1888" s="4"/>
      <c r="K1888" s="4"/>
      <c r="L1888" s="1"/>
      <c r="M1888" s="1"/>
      <c r="N1888" s="4"/>
      <c r="O1888" s="4"/>
      <c r="P1888" s="5"/>
    </row>
    <row r="1889" spans="1:16" customFormat="1" hidden="1" x14ac:dyDescent="0.35">
      <c r="A1889" s="3"/>
      <c r="B1889" s="1"/>
      <c r="C1889" s="1"/>
      <c r="D1889" s="2"/>
      <c r="E1889" s="2"/>
      <c r="F1889" s="2"/>
      <c r="G1889" s="2"/>
      <c r="H1889" s="1"/>
      <c r="I1889" s="4"/>
      <c r="J1889" s="4"/>
      <c r="K1889" s="4"/>
      <c r="L1889" s="1"/>
      <c r="M1889" s="1"/>
      <c r="N1889" s="4"/>
      <c r="O1889" s="4"/>
      <c r="P1889" s="5"/>
    </row>
    <row r="1890" spans="1:16" customFormat="1" hidden="1" x14ac:dyDescent="0.35">
      <c r="A1890" s="3"/>
      <c r="B1890" s="1"/>
      <c r="C1890" s="1"/>
      <c r="D1890" s="2"/>
      <c r="E1890" s="2"/>
      <c r="F1890" s="2"/>
      <c r="G1890" s="2"/>
      <c r="H1890" s="1"/>
      <c r="I1890" s="4"/>
      <c r="J1890" s="4"/>
      <c r="K1890" s="4"/>
      <c r="L1890" s="1"/>
      <c r="M1890" s="1"/>
      <c r="N1890" s="4"/>
      <c r="O1890" s="4"/>
      <c r="P1890" s="5"/>
    </row>
    <row r="1891" spans="1:16" customFormat="1" hidden="1" x14ac:dyDescent="0.35">
      <c r="A1891" s="3"/>
      <c r="B1891" s="1"/>
      <c r="C1891" s="1"/>
      <c r="D1891" s="2"/>
      <c r="E1891" s="2"/>
      <c r="F1891" s="2"/>
      <c r="G1891" s="2"/>
      <c r="H1891" s="1"/>
      <c r="I1891" s="4"/>
      <c r="J1891" s="4"/>
      <c r="K1891" s="4"/>
      <c r="L1891" s="1"/>
      <c r="M1891" s="1"/>
      <c r="N1891" s="4"/>
      <c r="O1891" s="4"/>
      <c r="P1891" s="5"/>
    </row>
    <row r="1892" spans="1:16" customFormat="1" hidden="1" x14ac:dyDescent="0.35">
      <c r="A1892" s="3"/>
      <c r="B1892" s="1"/>
      <c r="C1892" s="1"/>
      <c r="D1892" s="2"/>
      <c r="E1892" s="2"/>
      <c r="F1892" s="2"/>
      <c r="G1892" s="2"/>
      <c r="H1892" s="1"/>
      <c r="I1892" s="4"/>
      <c r="J1892" s="4"/>
      <c r="K1892" s="4"/>
      <c r="L1892" s="1"/>
      <c r="M1892" s="1"/>
      <c r="N1892" s="4"/>
      <c r="O1892" s="4"/>
      <c r="P1892" s="5"/>
    </row>
    <row r="1893" spans="1:16" customFormat="1" hidden="1" x14ac:dyDescent="0.35">
      <c r="A1893" s="3"/>
      <c r="B1893" s="1"/>
      <c r="C1893" s="1"/>
      <c r="D1893" s="2"/>
      <c r="E1893" s="2"/>
      <c r="F1893" s="2"/>
      <c r="G1893" s="2"/>
      <c r="H1893" s="1"/>
      <c r="I1893" s="4"/>
      <c r="J1893" s="4"/>
      <c r="K1893" s="4"/>
      <c r="L1893" s="1"/>
      <c r="M1893" s="1"/>
      <c r="N1893" s="4"/>
      <c r="O1893" s="4"/>
      <c r="P1893" s="5"/>
    </row>
    <row r="1894" spans="1:16" customFormat="1" hidden="1" x14ac:dyDescent="0.35">
      <c r="A1894" s="3"/>
      <c r="B1894" s="1"/>
      <c r="C1894" s="1"/>
      <c r="D1894" s="2"/>
      <c r="E1894" s="2"/>
      <c r="F1894" s="2"/>
      <c r="G1894" s="2"/>
      <c r="H1894" s="1"/>
      <c r="I1894" s="4"/>
      <c r="J1894" s="4"/>
      <c r="K1894" s="4"/>
      <c r="L1894" s="1"/>
      <c r="M1894" s="1"/>
      <c r="N1894" s="4"/>
      <c r="O1894" s="4"/>
      <c r="P1894" s="5"/>
    </row>
    <row r="1895" spans="1:16" customFormat="1" hidden="1" x14ac:dyDescent="0.35">
      <c r="A1895" s="3"/>
      <c r="B1895" s="1"/>
      <c r="C1895" s="1"/>
      <c r="D1895" s="2"/>
      <c r="E1895" s="2"/>
      <c r="F1895" s="2"/>
      <c r="G1895" s="2"/>
      <c r="H1895" s="1"/>
      <c r="I1895" s="4"/>
      <c r="J1895" s="4"/>
      <c r="K1895" s="4"/>
      <c r="L1895" s="1"/>
      <c r="M1895" s="1"/>
      <c r="N1895" s="4"/>
      <c r="O1895" s="4"/>
      <c r="P1895" s="5"/>
    </row>
    <row r="1896" spans="1:16" customFormat="1" hidden="1" x14ac:dyDescent="0.35">
      <c r="A1896" s="3"/>
      <c r="B1896" s="1"/>
      <c r="C1896" s="1"/>
      <c r="D1896" s="2"/>
      <c r="E1896" s="2"/>
      <c r="F1896" s="2"/>
      <c r="G1896" s="2"/>
      <c r="H1896" s="1"/>
      <c r="I1896" s="4"/>
      <c r="J1896" s="4"/>
      <c r="K1896" s="4"/>
      <c r="L1896" s="1"/>
      <c r="M1896" s="1"/>
      <c r="N1896" s="4"/>
      <c r="O1896" s="4"/>
      <c r="P1896" s="5"/>
    </row>
    <row r="1897" spans="1:16" customFormat="1" hidden="1" x14ac:dyDescent="0.35">
      <c r="A1897" s="3"/>
      <c r="B1897" s="1"/>
      <c r="C1897" s="1"/>
      <c r="D1897" s="2"/>
      <c r="E1897" s="2"/>
      <c r="F1897" s="2"/>
      <c r="G1897" s="2"/>
      <c r="H1897" s="1"/>
      <c r="I1897" s="4"/>
      <c r="J1897" s="4"/>
      <c r="K1897" s="4"/>
      <c r="L1897" s="1"/>
      <c r="M1897" s="1"/>
      <c r="N1897" s="4"/>
      <c r="O1897" s="4"/>
      <c r="P1897" s="5"/>
    </row>
    <row r="1898" spans="1:16" customFormat="1" hidden="1" x14ac:dyDescent="0.35">
      <c r="A1898" s="3"/>
      <c r="B1898" s="1"/>
      <c r="C1898" s="1"/>
      <c r="D1898" s="2"/>
      <c r="E1898" s="2"/>
      <c r="F1898" s="2"/>
      <c r="G1898" s="2"/>
      <c r="H1898" s="1"/>
      <c r="I1898" s="4"/>
      <c r="J1898" s="4"/>
      <c r="K1898" s="4"/>
      <c r="L1898" s="1"/>
      <c r="M1898" s="1"/>
      <c r="N1898" s="4"/>
      <c r="O1898" s="4"/>
      <c r="P1898" s="5"/>
    </row>
    <row r="1899" spans="1:16" customFormat="1" hidden="1" x14ac:dyDescent="0.35">
      <c r="A1899" s="3"/>
      <c r="B1899" s="1"/>
      <c r="C1899" s="1"/>
      <c r="D1899" s="2"/>
      <c r="E1899" s="2"/>
      <c r="F1899" s="2"/>
      <c r="G1899" s="2"/>
      <c r="H1899" s="1"/>
      <c r="I1899" s="4"/>
      <c r="J1899" s="4"/>
      <c r="K1899" s="4"/>
      <c r="L1899" s="1"/>
      <c r="M1899" s="1"/>
      <c r="N1899" s="4"/>
      <c r="O1899" s="4"/>
      <c r="P1899" s="5"/>
    </row>
    <row r="1900" spans="1:16" customFormat="1" hidden="1" x14ac:dyDescent="0.35">
      <c r="A1900" s="3"/>
      <c r="B1900" s="1"/>
      <c r="C1900" s="1"/>
      <c r="D1900" s="2"/>
      <c r="E1900" s="2"/>
      <c r="F1900" s="2"/>
      <c r="G1900" s="2"/>
      <c r="H1900" s="1"/>
      <c r="I1900" s="4"/>
      <c r="J1900" s="4"/>
      <c r="K1900" s="4"/>
      <c r="L1900" s="1"/>
      <c r="M1900" s="1"/>
      <c r="N1900" s="4"/>
      <c r="O1900" s="4"/>
      <c r="P1900" s="5"/>
    </row>
    <row r="1901" spans="1:16" customFormat="1" hidden="1" x14ac:dyDescent="0.35">
      <c r="A1901" s="3"/>
      <c r="B1901" s="1"/>
      <c r="C1901" s="1"/>
      <c r="D1901" s="2"/>
      <c r="E1901" s="2"/>
      <c r="F1901" s="2"/>
      <c r="G1901" s="2"/>
      <c r="H1901" s="1"/>
      <c r="I1901" s="4"/>
      <c r="J1901" s="4"/>
      <c r="K1901" s="4"/>
      <c r="L1901" s="1"/>
      <c r="M1901" s="1"/>
      <c r="N1901" s="4"/>
      <c r="O1901" s="4"/>
      <c r="P1901" s="5"/>
    </row>
    <row r="1902" spans="1:16" customFormat="1" hidden="1" x14ac:dyDescent="0.35">
      <c r="A1902" s="3"/>
      <c r="B1902" s="1"/>
      <c r="C1902" s="1"/>
      <c r="D1902" s="2"/>
      <c r="E1902" s="2"/>
      <c r="F1902" s="2"/>
      <c r="G1902" s="2"/>
      <c r="H1902" s="1"/>
      <c r="I1902" s="4"/>
      <c r="J1902" s="4"/>
      <c r="K1902" s="4"/>
      <c r="L1902" s="1"/>
      <c r="M1902" s="1"/>
      <c r="N1902" s="4"/>
      <c r="O1902" s="4"/>
      <c r="P1902" s="5"/>
    </row>
    <row r="1903" spans="1:16" customFormat="1" hidden="1" x14ac:dyDescent="0.35">
      <c r="A1903" s="3"/>
      <c r="B1903" s="1"/>
      <c r="C1903" s="1"/>
      <c r="D1903" s="2"/>
      <c r="E1903" s="2"/>
      <c r="F1903" s="2"/>
      <c r="G1903" s="2"/>
      <c r="H1903" s="1"/>
      <c r="I1903" s="4"/>
      <c r="J1903" s="4"/>
      <c r="K1903" s="4"/>
      <c r="L1903" s="1"/>
      <c r="M1903" s="1"/>
      <c r="N1903" s="4"/>
      <c r="O1903" s="4"/>
      <c r="P1903" s="5"/>
    </row>
    <row r="1904" spans="1:16" customFormat="1" hidden="1" x14ac:dyDescent="0.35">
      <c r="A1904" s="3"/>
      <c r="B1904" s="1"/>
      <c r="C1904" s="1"/>
      <c r="D1904" s="2"/>
      <c r="E1904" s="2"/>
      <c r="F1904" s="2"/>
      <c r="G1904" s="2"/>
      <c r="H1904" s="1"/>
      <c r="I1904" s="4"/>
      <c r="J1904" s="4"/>
      <c r="K1904" s="4"/>
      <c r="L1904" s="1"/>
      <c r="M1904" s="1"/>
      <c r="N1904" s="4"/>
      <c r="O1904" s="4"/>
      <c r="P1904" s="5"/>
    </row>
    <row r="1905" spans="1:16" customFormat="1" hidden="1" x14ac:dyDescent="0.35">
      <c r="A1905" s="3"/>
      <c r="B1905" s="1"/>
      <c r="C1905" s="1"/>
      <c r="D1905" s="2"/>
      <c r="E1905" s="2"/>
      <c r="F1905" s="2"/>
      <c r="G1905" s="2"/>
      <c r="H1905" s="1"/>
      <c r="I1905" s="4"/>
      <c r="J1905" s="4"/>
      <c r="K1905" s="4"/>
      <c r="L1905" s="1"/>
      <c r="M1905" s="1"/>
      <c r="N1905" s="4"/>
      <c r="O1905" s="4"/>
      <c r="P1905" s="5"/>
    </row>
    <row r="1906" spans="1:16" customFormat="1" hidden="1" x14ac:dyDescent="0.35">
      <c r="A1906" s="3"/>
      <c r="B1906" s="1"/>
      <c r="C1906" s="1"/>
      <c r="D1906" s="2"/>
      <c r="E1906" s="2"/>
      <c r="F1906" s="2"/>
      <c r="G1906" s="2"/>
      <c r="H1906" s="1"/>
      <c r="I1906" s="4"/>
      <c r="J1906" s="4"/>
      <c r="K1906" s="4"/>
      <c r="L1906" s="1"/>
      <c r="M1906" s="1"/>
      <c r="N1906" s="4"/>
      <c r="O1906" s="4"/>
      <c r="P1906" s="5"/>
    </row>
    <row r="1907" spans="1:16" customFormat="1" hidden="1" x14ac:dyDescent="0.35">
      <c r="A1907" s="3"/>
      <c r="B1907" s="1"/>
      <c r="C1907" s="1"/>
      <c r="D1907" s="2"/>
      <c r="E1907" s="2"/>
      <c r="F1907" s="2"/>
      <c r="G1907" s="2"/>
      <c r="H1907" s="1"/>
      <c r="I1907" s="4"/>
      <c r="J1907" s="4"/>
      <c r="K1907" s="4"/>
      <c r="L1907" s="1"/>
      <c r="M1907" s="1"/>
      <c r="N1907" s="4"/>
      <c r="O1907" s="4"/>
      <c r="P1907" s="5"/>
    </row>
    <row r="1908" spans="1:16" customFormat="1" hidden="1" x14ac:dyDescent="0.35">
      <c r="A1908" s="3"/>
      <c r="B1908" s="1"/>
      <c r="C1908" s="1"/>
      <c r="D1908" s="2"/>
      <c r="E1908" s="2"/>
      <c r="F1908" s="2"/>
      <c r="G1908" s="2"/>
      <c r="H1908" s="1"/>
      <c r="I1908" s="4"/>
      <c r="J1908" s="4"/>
      <c r="K1908" s="4"/>
      <c r="L1908" s="1"/>
      <c r="M1908" s="1"/>
      <c r="N1908" s="4"/>
      <c r="O1908" s="4"/>
      <c r="P1908" s="5"/>
    </row>
    <row r="1909" spans="1:16" customFormat="1" hidden="1" x14ac:dyDescent="0.35">
      <c r="A1909" s="3"/>
      <c r="B1909" s="1"/>
      <c r="C1909" s="1"/>
      <c r="D1909" s="2"/>
      <c r="E1909" s="2"/>
      <c r="F1909" s="2"/>
      <c r="G1909" s="2"/>
      <c r="H1909" s="1"/>
      <c r="I1909" s="4"/>
      <c r="J1909" s="4"/>
      <c r="K1909" s="4"/>
      <c r="L1909" s="1"/>
      <c r="M1909" s="1"/>
      <c r="N1909" s="4"/>
      <c r="O1909" s="4"/>
      <c r="P1909" s="5"/>
    </row>
    <row r="1910" spans="1:16" customFormat="1" hidden="1" x14ac:dyDescent="0.35">
      <c r="A1910" s="3"/>
      <c r="B1910" s="1"/>
      <c r="C1910" s="1"/>
      <c r="D1910" s="2"/>
      <c r="E1910" s="2"/>
      <c r="F1910" s="2"/>
      <c r="G1910" s="2"/>
      <c r="H1910" s="1"/>
      <c r="I1910" s="4"/>
      <c r="J1910" s="4"/>
      <c r="K1910" s="4"/>
      <c r="L1910" s="1"/>
      <c r="M1910" s="1"/>
      <c r="N1910" s="4"/>
      <c r="O1910" s="4"/>
      <c r="P1910" s="5"/>
    </row>
    <row r="1911" spans="1:16" customFormat="1" hidden="1" x14ac:dyDescent="0.35">
      <c r="A1911" s="3"/>
      <c r="B1911" s="1"/>
      <c r="C1911" s="1"/>
      <c r="D1911" s="2"/>
      <c r="E1911" s="2"/>
      <c r="F1911" s="2"/>
      <c r="G1911" s="2"/>
      <c r="H1911" s="1"/>
      <c r="I1911" s="4"/>
      <c r="J1911" s="4"/>
      <c r="K1911" s="4"/>
      <c r="L1911" s="1"/>
      <c r="M1911" s="1"/>
      <c r="N1911" s="4"/>
      <c r="O1911" s="4"/>
      <c r="P1911" s="5"/>
    </row>
    <row r="1912" spans="1:16" customFormat="1" hidden="1" x14ac:dyDescent="0.35">
      <c r="A1912" s="3"/>
      <c r="B1912" s="1"/>
      <c r="C1912" s="1"/>
      <c r="D1912" s="2"/>
      <c r="E1912" s="2"/>
      <c r="F1912" s="2"/>
      <c r="G1912" s="2"/>
      <c r="H1912" s="1"/>
      <c r="I1912" s="4"/>
      <c r="J1912" s="4"/>
      <c r="K1912" s="4"/>
      <c r="L1912" s="1"/>
      <c r="M1912" s="1"/>
      <c r="N1912" s="4"/>
      <c r="O1912" s="4"/>
      <c r="P1912" s="5"/>
    </row>
    <row r="1913" spans="1:16" customFormat="1" hidden="1" x14ac:dyDescent="0.35">
      <c r="A1913" s="3"/>
      <c r="B1913" s="1"/>
      <c r="C1913" s="1"/>
      <c r="D1913" s="2"/>
      <c r="E1913" s="2"/>
      <c r="F1913" s="2"/>
      <c r="G1913" s="2"/>
      <c r="H1913" s="1"/>
      <c r="I1913" s="4"/>
      <c r="J1913" s="4"/>
      <c r="K1913" s="4"/>
      <c r="L1913" s="1"/>
      <c r="M1913" s="1"/>
      <c r="N1913" s="4"/>
      <c r="O1913" s="4"/>
      <c r="P1913" s="5"/>
    </row>
    <row r="1914" spans="1:16" customFormat="1" hidden="1" x14ac:dyDescent="0.35">
      <c r="A1914" s="3"/>
      <c r="B1914" s="1"/>
      <c r="C1914" s="1"/>
      <c r="D1914" s="2"/>
      <c r="E1914" s="2"/>
      <c r="F1914" s="2"/>
      <c r="G1914" s="2"/>
      <c r="H1914" s="1"/>
      <c r="I1914" s="4"/>
      <c r="J1914" s="4"/>
      <c r="K1914" s="4"/>
      <c r="L1914" s="1"/>
      <c r="M1914" s="1"/>
      <c r="N1914" s="4"/>
      <c r="O1914" s="4"/>
      <c r="P1914" s="5"/>
    </row>
    <row r="1915" spans="1:16" customFormat="1" hidden="1" x14ac:dyDescent="0.35">
      <c r="A1915" s="3"/>
      <c r="B1915" s="1"/>
      <c r="C1915" s="1"/>
      <c r="D1915" s="2"/>
      <c r="E1915" s="2"/>
      <c r="F1915" s="2"/>
      <c r="G1915" s="2"/>
      <c r="H1915" s="1"/>
      <c r="I1915" s="4"/>
      <c r="J1915" s="4"/>
      <c r="K1915" s="4"/>
      <c r="L1915" s="1"/>
      <c r="M1915" s="1"/>
      <c r="N1915" s="4"/>
      <c r="O1915" s="4"/>
      <c r="P1915" s="5"/>
    </row>
    <row r="1916" spans="1:16" customFormat="1" hidden="1" x14ac:dyDescent="0.35">
      <c r="A1916" s="3"/>
      <c r="B1916" s="1"/>
      <c r="C1916" s="1"/>
      <c r="D1916" s="2"/>
      <c r="E1916" s="2"/>
      <c r="F1916" s="2"/>
      <c r="G1916" s="2"/>
      <c r="H1916" s="1"/>
      <c r="I1916" s="4"/>
      <c r="J1916" s="4"/>
      <c r="K1916" s="4"/>
      <c r="L1916" s="1"/>
      <c r="M1916" s="1"/>
      <c r="N1916" s="4"/>
      <c r="O1916" s="4"/>
      <c r="P1916" s="5"/>
    </row>
    <row r="1917" spans="1:16" customFormat="1" hidden="1" x14ac:dyDescent="0.35">
      <c r="A1917" s="3"/>
      <c r="B1917" s="1"/>
      <c r="C1917" s="1"/>
      <c r="D1917" s="2"/>
      <c r="E1917" s="2"/>
      <c r="F1917" s="2"/>
      <c r="G1917" s="2"/>
      <c r="H1917" s="1"/>
      <c r="I1917" s="4"/>
      <c r="J1917" s="4"/>
      <c r="K1917" s="4"/>
      <c r="L1917" s="1"/>
      <c r="M1917" s="1"/>
      <c r="N1917" s="4"/>
      <c r="O1917" s="4"/>
      <c r="P1917" s="5"/>
    </row>
    <row r="1918" spans="1:16" customFormat="1" hidden="1" x14ac:dyDescent="0.35">
      <c r="A1918" s="3"/>
      <c r="B1918" s="1"/>
      <c r="C1918" s="1"/>
      <c r="D1918" s="2"/>
      <c r="E1918" s="2"/>
      <c r="F1918" s="2"/>
      <c r="G1918" s="2"/>
      <c r="H1918" s="1"/>
      <c r="I1918" s="4"/>
      <c r="J1918" s="4"/>
      <c r="K1918" s="4"/>
      <c r="L1918" s="1"/>
      <c r="M1918" s="1"/>
      <c r="N1918" s="4"/>
      <c r="O1918" s="4"/>
      <c r="P1918" s="5"/>
    </row>
    <row r="1919" spans="1:16" customFormat="1" hidden="1" x14ac:dyDescent="0.35">
      <c r="A1919" s="3"/>
      <c r="B1919" s="1"/>
      <c r="C1919" s="1"/>
      <c r="D1919" s="2"/>
      <c r="E1919" s="2"/>
      <c r="F1919" s="2"/>
      <c r="G1919" s="2"/>
      <c r="H1919" s="1"/>
      <c r="I1919" s="4"/>
      <c r="J1919" s="4"/>
      <c r="K1919" s="4"/>
      <c r="L1919" s="1"/>
      <c r="M1919" s="1"/>
      <c r="N1919" s="4"/>
      <c r="O1919" s="4"/>
      <c r="P1919" s="5"/>
    </row>
    <row r="1920" spans="1:16" customFormat="1" hidden="1" x14ac:dyDescent="0.35">
      <c r="A1920" s="3"/>
      <c r="B1920" s="1"/>
      <c r="C1920" s="1"/>
      <c r="D1920" s="2"/>
      <c r="E1920" s="2"/>
      <c r="F1920" s="2"/>
      <c r="G1920" s="2"/>
      <c r="H1920" s="1"/>
      <c r="I1920" s="4"/>
      <c r="J1920" s="4"/>
      <c r="K1920" s="4"/>
      <c r="L1920" s="1"/>
      <c r="M1920" s="1"/>
      <c r="N1920" s="4"/>
      <c r="O1920" s="4"/>
      <c r="P1920" s="5"/>
    </row>
    <row r="1921" spans="1:16" customFormat="1" hidden="1" x14ac:dyDescent="0.35">
      <c r="A1921" s="3"/>
      <c r="B1921" s="1"/>
      <c r="C1921" s="1"/>
      <c r="D1921" s="2"/>
      <c r="E1921" s="2"/>
      <c r="F1921" s="2"/>
      <c r="G1921" s="2"/>
      <c r="H1921" s="1"/>
      <c r="I1921" s="4"/>
      <c r="J1921" s="4"/>
      <c r="K1921" s="4"/>
      <c r="L1921" s="1"/>
      <c r="M1921" s="1"/>
      <c r="N1921" s="4"/>
      <c r="O1921" s="4"/>
      <c r="P1921" s="5"/>
    </row>
    <row r="1922" spans="1:16" customFormat="1" hidden="1" x14ac:dyDescent="0.35">
      <c r="A1922" s="3"/>
      <c r="B1922" s="1"/>
      <c r="C1922" s="1"/>
      <c r="D1922" s="2"/>
      <c r="E1922" s="2"/>
      <c r="F1922" s="2"/>
      <c r="G1922" s="2"/>
      <c r="H1922" s="1"/>
      <c r="I1922" s="4"/>
      <c r="J1922" s="4"/>
      <c r="K1922" s="4"/>
      <c r="L1922" s="1"/>
      <c r="M1922" s="1"/>
      <c r="N1922" s="4"/>
      <c r="O1922" s="4"/>
      <c r="P1922" s="5"/>
    </row>
    <row r="1923" spans="1:16" customFormat="1" hidden="1" x14ac:dyDescent="0.35">
      <c r="A1923" s="3"/>
      <c r="B1923" s="1"/>
      <c r="C1923" s="1"/>
      <c r="D1923" s="2"/>
      <c r="E1923" s="2"/>
      <c r="F1923" s="2"/>
      <c r="G1923" s="2"/>
      <c r="H1923" s="1"/>
      <c r="I1923" s="4"/>
      <c r="J1923" s="4"/>
      <c r="K1923" s="4"/>
      <c r="L1923" s="1"/>
      <c r="M1923" s="1"/>
      <c r="N1923" s="4"/>
      <c r="O1923" s="4"/>
      <c r="P1923" s="5"/>
    </row>
    <row r="1924" spans="1:16" customFormat="1" hidden="1" x14ac:dyDescent="0.35">
      <c r="A1924" s="3"/>
      <c r="B1924" s="1"/>
      <c r="C1924" s="1"/>
      <c r="D1924" s="2"/>
      <c r="E1924" s="2"/>
      <c r="F1924" s="2"/>
      <c r="G1924" s="2"/>
      <c r="H1924" s="1"/>
      <c r="I1924" s="4"/>
      <c r="J1924" s="4"/>
      <c r="K1924" s="4"/>
      <c r="L1924" s="1"/>
      <c r="M1924" s="1"/>
      <c r="N1924" s="4"/>
      <c r="O1924" s="4"/>
      <c r="P1924" s="5"/>
    </row>
    <row r="1925" spans="1:16" customFormat="1" hidden="1" x14ac:dyDescent="0.35">
      <c r="A1925" s="3"/>
      <c r="B1925" s="1"/>
      <c r="C1925" s="1"/>
      <c r="D1925" s="2"/>
      <c r="E1925" s="2"/>
      <c r="F1925" s="2"/>
      <c r="G1925" s="2"/>
      <c r="H1925" s="1"/>
      <c r="I1925" s="4"/>
      <c r="J1925" s="4"/>
      <c r="K1925" s="4"/>
      <c r="L1925" s="1"/>
      <c r="M1925" s="1"/>
      <c r="N1925" s="4"/>
      <c r="O1925" s="4"/>
      <c r="P1925" s="5"/>
    </row>
    <row r="1926" spans="1:16" customFormat="1" hidden="1" x14ac:dyDescent="0.35">
      <c r="A1926" s="3"/>
      <c r="B1926" s="1"/>
      <c r="C1926" s="1"/>
      <c r="D1926" s="2"/>
      <c r="E1926" s="2"/>
      <c r="F1926" s="2"/>
      <c r="G1926" s="2"/>
      <c r="H1926" s="1"/>
      <c r="I1926" s="4"/>
      <c r="J1926" s="4"/>
      <c r="K1926" s="4"/>
      <c r="L1926" s="1"/>
      <c r="M1926" s="1"/>
      <c r="N1926" s="4"/>
      <c r="O1926" s="4"/>
      <c r="P1926" s="5"/>
    </row>
    <row r="1927" spans="1:16" customFormat="1" hidden="1" x14ac:dyDescent="0.35">
      <c r="A1927" s="3"/>
      <c r="B1927" s="1"/>
      <c r="C1927" s="1"/>
      <c r="D1927" s="2"/>
      <c r="E1927" s="2"/>
      <c r="F1927" s="2"/>
      <c r="G1927" s="2"/>
      <c r="H1927" s="1"/>
      <c r="I1927" s="4"/>
      <c r="J1927" s="4"/>
      <c r="K1927" s="4"/>
      <c r="L1927" s="1"/>
      <c r="M1927" s="1"/>
      <c r="N1927" s="4"/>
      <c r="O1927" s="4"/>
      <c r="P1927" s="5"/>
    </row>
    <row r="1928" spans="1:16" customFormat="1" hidden="1" x14ac:dyDescent="0.35">
      <c r="A1928" s="3"/>
      <c r="B1928" s="1"/>
      <c r="C1928" s="1"/>
      <c r="D1928" s="2"/>
      <c r="E1928" s="2"/>
      <c r="F1928" s="2"/>
      <c r="G1928" s="2"/>
      <c r="H1928" s="1"/>
      <c r="I1928" s="4"/>
      <c r="J1928" s="4"/>
      <c r="K1928" s="4"/>
      <c r="L1928" s="1"/>
      <c r="M1928" s="1"/>
      <c r="N1928" s="4"/>
      <c r="O1928" s="4"/>
      <c r="P1928" s="5"/>
    </row>
    <row r="1929" spans="1:16" customFormat="1" hidden="1" x14ac:dyDescent="0.35">
      <c r="A1929" s="3"/>
      <c r="B1929" s="1"/>
      <c r="C1929" s="1"/>
      <c r="D1929" s="2"/>
      <c r="E1929" s="2"/>
      <c r="F1929" s="2"/>
      <c r="G1929" s="2"/>
      <c r="H1929" s="1"/>
      <c r="I1929" s="4"/>
      <c r="J1929" s="4"/>
      <c r="K1929" s="4"/>
      <c r="L1929" s="1"/>
      <c r="M1929" s="1"/>
      <c r="N1929" s="4"/>
      <c r="O1929" s="4"/>
      <c r="P1929" s="5"/>
    </row>
    <row r="1930" spans="1:16" customFormat="1" hidden="1" x14ac:dyDescent="0.35">
      <c r="A1930" s="3"/>
      <c r="B1930" s="1"/>
      <c r="C1930" s="1"/>
      <c r="D1930" s="2"/>
      <c r="E1930" s="2"/>
      <c r="F1930" s="2"/>
      <c r="G1930" s="2"/>
      <c r="H1930" s="1"/>
      <c r="I1930" s="4"/>
      <c r="J1930" s="4"/>
      <c r="K1930" s="4"/>
      <c r="L1930" s="1"/>
      <c r="M1930" s="1"/>
      <c r="N1930" s="4"/>
      <c r="O1930" s="4"/>
      <c r="P1930" s="5"/>
    </row>
    <row r="1931" spans="1:16" customFormat="1" hidden="1" x14ac:dyDescent="0.35">
      <c r="A1931" s="3"/>
      <c r="B1931" s="1"/>
      <c r="C1931" s="1"/>
      <c r="D1931" s="2"/>
      <c r="E1931" s="2"/>
      <c r="F1931" s="2"/>
      <c r="G1931" s="2"/>
      <c r="H1931" s="1"/>
      <c r="I1931" s="4"/>
      <c r="J1931" s="4"/>
      <c r="K1931" s="4"/>
      <c r="L1931" s="1"/>
      <c r="M1931" s="1"/>
      <c r="N1931" s="4"/>
      <c r="O1931" s="4"/>
      <c r="P1931" s="5"/>
    </row>
    <row r="1932" spans="1:16" customFormat="1" hidden="1" x14ac:dyDescent="0.35">
      <c r="A1932" s="3"/>
      <c r="B1932" s="1"/>
      <c r="C1932" s="1"/>
      <c r="D1932" s="2"/>
      <c r="E1932" s="2"/>
      <c r="F1932" s="2"/>
      <c r="G1932" s="2"/>
      <c r="H1932" s="1"/>
      <c r="I1932" s="4"/>
      <c r="J1932" s="4"/>
      <c r="K1932" s="4"/>
      <c r="L1932" s="1"/>
      <c r="M1932" s="1"/>
      <c r="N1932" s="4"/>
      <c r="O1932" s="4"/>
      <c r="P1932" s="5"/>
    </row>
    <row r="1933" spans="1:16" customFormat="1" hidden="1" x14ac:dyDescent="0.35">
      <c r="A1933" s="3"/>
      <c r="B1933" s="1"/>
      <c r="C1933" s="1"/>
      <c r="D1933" s="2"/>
      <c r="E1933" s="2"/>
      <c r="F1933" s="2"/>
      <c r="G1933" s="2"/>
      <c r="H1933" s="1"/>
      <c r="I1933" s="4"/>
      <c r="J1933" s="4"/>
      <c r="K1933" s="4"/>
      <c r="L1933" s="1"/>
      <c r="M1933" s="1"/>
      <c r="N1933" s="4"/>
      <c r="O1933" s="4"/>
      <c r="P1933" s="5"/>
    </row>
    <row r="1934" spans="1:16" customFormat="1" hidden="1" x14ac:dyDescent="0.35">
      <c r="A1934" s="3"/>
      <c r="B1934" s="1"/>
      <c r="C1934" s="1"/>
      <c r="D1934" s="2"/>
      <c r="E1934" s="2"/>
      <c r="F1934" s="2"/>
      <c r="G1934" s="2"/>
      <c r="H1934" s="1"/>
      <c r="I1934" s="4"/>
      <c r="J1934" s="4"/>
      <c r="K1934" s="4"/>
      <c r="L1934" s="1"/>
      <c r="M1934" s="1"/>
      <c r="N1934" s="4"/>
      <c r="O1934" s="4"/>
      <c r="P1934" s="5"/>
    </row>
    <row r="1935" spans="1:16" customFormat="1" hidden="1" x14ac:dyDescent="0.35">
      <c r="A1935" s="3"/>
      <c r="B1935" s="1"/>
      <c r="C1935" s="1"/>
      <c r="D1935" s="2"/>
      <c r="E1935" s="2"/>
      <c r="F1935" s="2"/>
      <c r="G1935" s="2"/>
      <c r="H1935" s="1"/>
      <c r="I1935" s="4"/>
      <c r="J1935" s="4"/>
      <c r="K1935" s="4"/>
      <c r="L1935" s="1"/>
      <c r="M1935" s="1"/>
      <c r="N1935" s="4"/>
      <c r="O1935" s="4"/>
      <c r="P1935" s="5"/>
    </row>
    <row r="1936" spans="1:16" customFormat="1" hidden="1" x14ac:dyDescent="0.35">
      <c r="A1936" s="3"/>
      <c r="B1936" s="1"/>
      <c r="C1936" s="1"/>
      <c r="D1936" s="2"/>
      <c r="E1936" s="2"/>
      <c r="F1936" s="2"/>
      <c r="G1936" s="2"/>
      <c r="H1936" s="1"/>
      <c r="I1936" s="4"/>
      <c r="J1936" s="4"/>
      <c r="K1936" s="4"/>
      <c r="L1936" s="1"/>
      <c r="M1936" s="1"/>
      <c r="N1936" s="4"/>
      <c r="O1936" s="4"/>
      <c r="P1936" s="5"/>
    </row>
    <row r="1937" spans="1:16" customFormat="1" hidden="1" x14ac:dyDescent="0.35">
      <c r="A1937" s="3"/>
      <c r="B1937" s="1"/>
      <c r="C1937" s="1"/>
      <c r="D1937" s="2"/>
      <c r="E1937" s="2"/>
      <c r="F1937" s="2"/>
      <c r="G1937" s="2"/>
      <c r="H1937" s="1"/>
      <c r="I1937" s="4"/>
      <c r="J1937" s="4"/>
      <c r="K1937" s="4"/>
      <c r="L1937" s="1"/>
      <c r="M1937" s="1"/>
      <c r="N1937" s="4"/>
      <c r="O1937" s="4"/>
      <c r="P1937" s="5"/>
    </row>
    <row r="1938" spans="1:16" customFormat="1" hidden="1" x14ac:dyDescent="0.35">
      <c r="A1938" s="3"/>
      <c r="B1938" s="1"/>
      <c r="C1938" s="1"/>
      <c r="D1938" s="2"/>
      <c r="E1938" s="2"/>
      <c r="F1938" s="2"/>
      <c r="G1938" s="2"/>
      <c r="H1938" s="1"/>
      <c r="I1938" s="4"/>
      <c r="J1938" s="4"/>
      <c r="K1938" s="4"/>
      <c r="L1938" s="1"/>
      <c r="M1938" s="1"/>
      <c r="N1938" s="4"/>
      <c r="O1938" s="4"/>
      <c r="P1938" s="5"/>
    </row>
    <row r="1939" spans="1:16" customFormat="1" hidden="1" x14ac:dyDescent="0.35">
      <c r="A1939" s="3"/>
      <c r="B1939" s="1"/>
      <c r="C1939" s="1"/>
      <c r="D1939" s="2"/>
      <c r="E1939" s="2"/>
      <c r="F1939" s="2"/>
      <c r="G1939" s="2"/>
      <c r="H1939" s="1"/>
      <c r="I1939" s="4"/>
      <c r="J1939" s="4"/>
      <c r="K1939" s="4"/>
      <c r="L1939" s="1"/>
      <c r="M1939" s="1"/>
      <c r="N1939" s="4"/>
      <c r="O1939" s="4"/>
      <c r="P1939" s="5"/>
    </row>
    <row r="1940" spans="1:16" customFormat="1" hidden="1" x14ac:dyDescent="0.35">
      <c r="A1940" s="3"/>
      <c r="B1940" s="1"/>
      <c r="C1940" s="1"/>
      <c r="D1940" s="2"/>
      <c r="E1940" s="2"/>
      <c r="F1940" s="2"/>
      <c r="G1940" s="2"/>
      <c r="H1940" s="1"/>
      <c r="I1940" s="4"/>
      <c r="J1940" s="4"/>
      <c r="K1940" s="4"/>
      <c r="L1940" s="1"/>
      <c r="M1940" s="1"/>
      <c r="N1940" s="4"/>
      <c r="O1940" s="4"/>
      <c r="P1940" s="5"/>
    </row>
    <row r="1941" spans="1:16" customFormat="1" hidden="1" x14ac:dyDescent="0.35">
      <c r="A1941" s="3"/>
      <c r="B1941" s="1"/>
      <c r="C1941" s="1"/>
      <c r="D1941" s="2"/>
      <c r="E1941" s="2"/>
      <c r="F1941" s="2"/>
      <c r="G1941" s="2"/>
      <c r="H1941" s="1"/>
      <c r="I1941" s="4"/>
      <c r="J1941" s="4"/>
      <c r="K1941" s="4"/>
      <c r="L1941" s="1"/>
      <c r="M1941" s="1"/>
      <c r="N1941" s="4"/>
      <c r="O1941" s="4"/>
      <c r="P1941" s="5"/>
    </row>
    <row r="1942" spans="1:16" customFormat="1" hidden="1" x14ac:dyDescent="0.35">
      <c r="A1942" s="3"/>
      <c r="B1942" s="1"/>
      <c r="C1942" s="1"/>
      <c r="D1942" s="2"/>
      <c r="E1942" s="2"/>
      <c r="F1942" s="2"/>
      <c r="G1942" s="2"/>
      <c r="H1942" s="1"/>
      <c r="I1942" s="4"/>
      <c r="J1942" s="4"/>
      <c r="K1942" s="4"/>
      <c r="L1942" s="1"/>
      <c r="M1942" s="1"/>
      <c r="N1942" s="4"/>
      <c r="O1942" s="4"/>
      <c r="P1942" s="5"/>
    </row>
    <row r="1943" spans="1:16" customFormat="1" hidden="1" x14ac:dyDescent="0.35">
      <c r="A1943" s="3"/>
      <c r="B1943" s="1"/>
      <c r="C1943" s="1"/>
      <c r="D1943" s="2"/>
      <c r="E1943" s="2"/>
      <c r="F1943" s="2"/>
      <c r="G1943" s="2"/>
      <c r="H1943" s="1"/>
      <c r="I1943" s="4"/>
      <c r="J1943" s="4"/>
      <c r="K1943" s="4"/>
      <c r="L1943" s="1"/>
      <c r="M1943" s="1"/>
      <c r="N1943" s="4"/>
      <c r="O1943" s="4"/>
      <c r="P1943" s="5"/>
    </row>
    <row r="1944" spans="1:16" customFormat="1" hidden="1" x14ac:dyDescent="0.35">
      <c r="A1944" s="3"/>
      <c r="B1944" s="1"/>
      <c r="C1944" s="1"/>
      <c r="D1944" s="2"/>
      <c r="E1944" s="2"/>
      <c r="F1944" s="2"/>
      <c r="G1944" s="2"/>
      <c r="H1944" s="1"/>
      <c r="I1944" s="4"/>
      <c r="J1944" s="4"/>
      <c r="K1944" s="4"/>
      <c r="L1944" s="1"/>
      <c r="M1944" s="1"/>
      <c r="N1944" s="4"/>
      <c r="O1944" s="4"/>
      <c r="P1944" s="5"/>
    </row>
    <row r="1945" spans="1:16" customFormat="1" hidden="1" x14ac:dyDescent="0.35">
      <c r="A1945" s="3"/>
      <c r="B1945" s="1"/>
      <c r="C1945" s="1"/>
      <c r="D1945" s="2"/>
      <c r="E1945" s="2"/>
      <c r="F1945" s="2"/>
      <c r="G1945" s="2"/>
      <c r="H1945" s="1"/>
      <c r="I1945" s="4"/>
      <c r="J1945" s="4"/>
      <c r="K1945" s="4"/>
      <c r="L1945" s="1"/>
      <c r="M1945" s="1"/>
      <c r="N1945" s="4"/>
      <c r="O1945" s="4"/>
      <c r="P1945" s="5"/>
    </row>
    <row r="1946" spans="1:16" customFormat="1" hidden="1" x14ac:dyDescent="0.35">
      <c r="A1946" s="3"/>
      <c r="B1946" s="1"/>
      <c r="C1946" s="1"/>
      <c r="D1946" s="2"/>
      <c r="E1946" s="2"/>
      <c r="F1946" s="2"/>
      <c r="G1946" s="2"/>
      <c r="H1946" s="1"/>
      <c r="I1946" s="4"/>
      <c r="J1946" s="4"/>
      <c r="K1946" s="4"/>
      <c r="L1946" s="1"/>
      <c r="M1946" s="1"/>
      <c r="N1946" s="4"/>
      <c r="O1946" s="4"/>
      <c r="P1946" s="5"/>
    </row>
    <row r="1947" spans="1:16" customFormat="1" hidden="1" x14ac:dyDescent="0.35">
      <c r="A1947" s="3"/>
      <c r="B1947" s="1"/>
      <c r="C1947" s="1"/>
      <c r="D1947" s="2"/>
      <c r="E1947" s="2"/>
      <c r="F1947" s="2"/>
      <c r="G1947" s="2"/>
      <c r="H1947" s="1"/>
      <c r="I1947" s="4"/>
      <c r="J1947" s="4"/>
      <c r="K1947" s="4"/>
      <c r="L1947" s="1"/>
      <c r="M1947" s="1"/>
      <c r="N1947" s="4"/>
      <c r="O1947" s="4"/>
      <c r="P1947" s="5"/>
    </row>
    <row r="1948" spans="1:16" customFormat="1" hidden="1" x14ac:dyDescent="0.35">
      <c r="A1948" s="3"/>
      <c r="B1948" s="1"/>
      <c r="C1948" s="1"/>
      <c r="D1948" s="2"/>
      <c r="E1948" s="2"/>
      <c r="F1948" s="2"/>
      <c r="G1948" s="2"/>
      <c r="H1948" s="1"/>
      <c r="I1948" s="4"/>
      <c r="J1948" s="4"/>
      <c r="K1948" s="4"/>
      <c r="L1948" s="1"/>
      <c r="M1948" s="1"/>
      <c r="N1948" s="4"/>
      <c r="O1948" s="4"/>
      <c r="P1948" s="5"/>
    </row>
    <row r="1949" spans="1:16" customFormat="1" hidden="1" x14ac:dyDescent="0.35">
      <c r="A1949" s="3"/>
      <c r="B1949" s="1"/>
      <c r="C1949" s="1"/>
      <c r="D1949" s="2"/>
      <c r="E1949" s="2"/>
      <c r="F1949" s="2"/>
      <c r="G1949" s="2"/>
      <c r="H1949" s="1"/>
      <c r="I1949" s="4"/>
      <c r="J1949" s="4"/>
      <c r="K1949" s="4"/>
      <c r="L1949" s="1"/>
      <c r="M1949" s="1"/>
      <c r="N1949" s="4"/>
      <c r="O1949" s="4"/>
      <c r="P1949" s="5"/>
    </row>
    <row r="1950" spans="1:16" customFormat="1" hidden="1" x14ac:dyDescent="0.35">
      <c r="A1950" s="3"/>
      <c r="B1950" s="1"/>
      <c r="C1950" s="1"/>
      <c r="D1950" s="2"/>
      <c r="E1950" s="2"/>
      <c r="F1950" s="2"/>
      <c r="G1950" s="2"/>
      <c r="H1950" s="1"/>
      <c r="I1950" s="4"/>
      <c r="J1950" s="4"/>
      <c r="K1950" s="4"/>
      <c r="L1950" s="1"/>
      <c r="M1950" s="1"/>
      <c r="N1950" s="4"/>
      <c r="O1950" s="4"/>
      <c r="P1950" s="5"/>
    </row>
    <row r="1951" spans="1:16" customFormat="1" hidden="1" x14ac:dyDescent="0.35">
      <c r="A1951" s="3"/>
      <c r="B1951" s="1"/>
      <c r="C1951" s="1"/>
      <c r="D1951" s="2"/>
      <c r="E1951" s="2"/>
      <c r="F1951" s="2"/>
      <c r="G1951" s="2"/>
      <c r="H1951" s="1"/>
      <c r="I1951" s="4"/>
      <c r="J1951" s="4"/>
      <c r="K1951" s="4"/>
      <c r="L1951" s="1"/>
      <c r="M1951" s="1"/>
      <c r="N1951" s="4"/>
      <c r="O1951" s="4"/>
      <c r="P1951" s="5"/>
    </row>
    <row r="1952" spans="1:16" customFormat="1" hidden="1" x14ac:dyDescent="0.35">
      <c r="A1952" s="3"/>
      <c r="B1952" s="1"/>
      <c r="C1952" s="1"/>
      <c r="D1952" s="2"/>
      <c r="E1952" s="2"/>
      <c r="F1952" s="2"/>
      <c r="G1952" s="2"/>
      <c r="H1952" s="1"/>
      <c r="I1952" s="4"/>
      <c r="J1952" s="4"/>
      <c r="K1952" s="4"/>
      <c r="L1952" s="1"/>
      <c r="M1952" s="1"/>
      <c r="N1952" s="4"/>
      <c r="O1952" s="4"/>
      <c r="P1952" s="5"/>
    </row>
    <row r="1953" spans="1:16" customFormat="1" hidden="1" x14ac:dyDescent="0.35">
      <c r="A1953" s="3"/>
      <c r="B1953" s="1"/>
      <c r="C1953" s="1"/>
      <c r="D1953" s="2"/>
      <c r="E1953" s="2"/>
      <c r="F1953" s="2"/>
      <c r="G1953" s="2"/>
      <c r="H1953" s="1"/>
      <c r="I1953" s="4"/>
      <c r="J1953" s="4"/>
      <c r="K1953" s="4"/>
      <c r="L1953" s="1"/>
      <c r="M1953" s="1"/>
      <c r="N1953" s="4"/>
      <c r="O1953" s="4"/>
      <c r="P1953" s="5"/>
    </row>
    <row r="1954" spans="1:16" customFormat="1" hidden="1" x14ac:dyDescent="0.35">
      <c r="A1954" s="3"/>
      <c r="B1954" s="1"/>
      <c r="C1954" s="1"/>
      <c r="D1954" s="2"/>
      <c r="E1954" s="2"/>
      <c r="F1954" s="2"/>
      <c r="G1954" s="2"/>
      <c r="H1954" s="1"/>
      <c r="I1954" s="4"/>
      <c r="J1954" s="4"/>
      <c r="K1954" s="4"/>
      <c r="L1954" s="1"/>
      <c r="M1954" s="1"/>
      <c r="N1954" s="4"/>
      <c r="O1954" s="4"/>
      <c r="P1954" s="5"/>
    </row>
    <row r="1955" spans="1:16" customFormat="1" hidden="1" x14ac:dyDescent="0.35">
      <c r="A1955" s="3"/>
      <c r="B1955" s="1"/>
      <c r="C1955" s="1"/>
      <c r="D1955" s="2"/>
      <c r="E1955" s="2"/>
      <c r="F1955" s="2"/>
      <c r="G1955" s="2"/>
      <c r="H1955" s="1"/>
      <c r="I1955" s="4"/>
      <c r="J1955" s="4"/>
      <c r="K1955" s="4"/>
      <c r="L1955" s="1"/>
      <c r="M1955" s="1"/>
      <c r="N1955" s="4"/>
      <c r="O1955" s="4"/>
      <c r="P1955" s="5"/>
    </row>
    <row r="1956" spans="1:16" customFormat="1" hidden="1" x14ac:dyDescent="0.35">
      <c r="A1956" s="3"/>
      <c r="B1956" s="1"/>
      <c r="C1956" s="1"/>
      <c r="D1956" s="2"/>
      <c r="E1956" s="2"/>
      <c r="F1956" s="2"/>
      <c r="G1956" s="2"/>
      <c r="H1956" s="1"/>
      <c r="I1956" s="4"/>
      <c r="J1956" s="4"/>
      <c r="K1956" s="4"/>
      <c r="L1956" s="1"/>
      <c r="M1956" s="1"/>
      <c r="N1956" s="4"/>
      <c r="O1956" s="4"/>
      <c r="P1956" s="5"/>
    </row>
    <row r="1957" spans="1:16" customFormat="1" hidden="1" x14ac:dyDescent="0.35">
      <c r="A1957" s="3"/>
      <c r="B1957" s="1"/>
      <c r="C1957" s="1"/>
      <c r="D1957" s="2"/>
      <c r="E1957" s="2"/>
      <c r="F1957" s="2"/>
      <c r="G1957" s="2"/>
      <c r="H1957" s="1"/>
      <c r="I1957" s="4"/>
      <c r="J1957" s="4"/>
      <c r="K1957" s="4"/>
      <c r="L1957" s="1"/>
      <c r="M1957" s="1"/>
      <c r="N1957" s="4"/>
      <c r="O1957" s="4"/>
      <c r="P1957" s="5"/>
    </row>
    <row r="1958" spans="1:16" customFormat="1" hidden="1" x14ac:dyDescent="0.35">
      <c r="A1958" s="3"/>
      <c r="B1958" s="1"/>
      <c r="C1958" s="1"/>
      <c r="D1958" s="2"/>
      <c r="E1958" s="2"/>
      <c r="F1958" s="2"/>
      <c r="G1958" s="2"/>
      <c r="H1958" s="1"/>
      <c r="I1958" s="4"/>
      <c r="J1958" s="4"/>
      <c r="K1958" s="4"/>
      <c r="L1958" s="1"/>
      <c r="M1958" s="1"/>
      <c r="N1958" s="4"/>
      <c r="O1958" s="4"/>
      <c r="P1958" s="5"/>
    </row>
    <row r="1959" spans="1:16" customFormat="1" hidden="1" x14ac:dyDescent="0.35">
      <c r="A1959" s="3"/>
      <c r="B1959" s="1"/>
      <c r="C1959" s="1"/>
      <c r="D1959" s="2"/>
      <c r="E1959" s="2"/>
      <c r="F1959" s="2"/>
      <c r="G1959" s="2"/>
      <c r="H1959" s="1"/>
      <c r="I1959" s="4"/>
      <c r="J1959" s="4"/>
      <c r="K1959" s="4"/>
      <c r="L1959" s="1"/>
      <c r="M1959" s="1"/>
      <c r="N1959" s="4"/>
      <c r="O1959" s="4"/>
      <c r="P1959" s="5"/>
    </row>
    <row r="1960" spans="1:16" customFormat="1" hidden="1" x14ac:dyDescent="0.35">
      <c r="A1960" s="3"/>
      <c r="B1960" s="1"/>
      <c r="C1960" s="1"/>
      <c r="D1960" s="2"/>
      <c r="E1960" s="2"/>
      <c r="F1960" s="2"/>
      <c r="G1960" s="2"/>
      <c r="H1960" s="1"/>
      <c r="I1960" s="4"/>
      <c r="J1960" s="4"/>
      <c r="K1960" s="4"/>
      <c r="L1960" s="1"/>
      <c r="M1960" s="1"/>
      <c r="N1960" s="4"/>
      <c r="O1960" s="4"/>
      <c r="P1960" s="5"/>
    </row>
    <row r="1961" spans="1:16" customFormat="1" hidden="1" x14ac:dyDescent="0.35">
      <c r="A1961" s="3"/>
      <c r="B1961" s="1"/>
      <c r="C1961" s="1"/>
      <c r="D1961" s="2"/>
      <c r="E1961" s="2"/>
      <c r="F1961" s="2"/>
      <c r="G1961" s="2"/>
      <c r="H1961" s="1"/>
      <c r="I1961" s="4"/>
      <c r="J1961" s="4"/>
      <c r="K1961" s="4"/>
      <c r="L1961" s="1"/>
      <c r="M1961" s="1"/>
      <c r="N1961" s="4"/>
      <c r="O1961" s="4"/>
      <c r="P1961" s="5"/>
    </row>
    <row r="1962" spans="1:16" customFormat="1" hidden="1" x14ac:dyDescent="0.35">
      <c r="A1962" s="3"/>
      <c r="B1962" s="1"/>
      <c r="C1962" s="1"/>
      <c r="D1962" s="2"/>
      <c r="E1962" s="2"/>
      <c r="F1962" s="2"/>
      <c r="G1962" s="2"/>
      <c r="H1962" s="1"/>
      <c r="I1962" s="4"/>
      <c r="J1962" s="4"/>
      <c r="K1962" s="4"/>
      <c r="L1962" s="1"/>
      <c r="M1962" s="1"/>
      <c r="N1962" s="4"/>
      <c r="O1962" s="4"/>
      <c r="P1962" s="5"/>
    </row>
    <row r="1963" spans="1:16" customFormat="1" hidden="1" x14ac:dyDescent="0.35">
      <c r="A1963" s="3"/>
      <c r="B1963" s="1"/>
      <c r="C1963" s="1"/>
      <c r="D1963" s="2"/>
      <c r="E1963" s="2"/>
      <c r="F1963" s="2"/>
      <c r="G1963" s="2"/>
      <c r="H1963" s="1"/>
      <c r="I1963" s="4"/>
      <c r="J1963" s="4"/>
      <c r="K1963" s="4"/>
      <c r="L1963" s="1"/>
      <c r="M1963" s="1"/>
      <c r="N1963" s="4"/>
      <c r="O1963" s="4"/>
      <c r="P1963" s="5"/>
    </row>
    <row r="1964" spans="1:16" customFormat="1" hidden="1" x14ac:dyDescent="0.35">
      <c r="A1964" s="3"/>
      <c r="B1964" s="1"/>
      <c r="C1964" s="1"/>
      <c r="D1964" s="2"/>
      <c r="E1964" s="2"/>
      <c r="F1964" s="2"/>
      <c r="G1964" s="2"/>
      <c r="H1964" s="1"/>
      <c r="I1964" s="4"/>
      <c r="J1964" s="4"/>
      <c r="K1964" s="4"/>
      <c r="L1964" s="1"/>
      <c r="M1964" s="1"/>
      <c r="N1964" s="4"/>
      <c r="O1964" s="4"/>
      <c r="P1964" s="5"/>
    </row>
    <row r="1965" spans="1:16" customFormat="1" hidden="1" x14ac:dyDescent="0.35">
      <c r="A1965" s="3"/>
      <c r="B1965" s="1"/>
      <c r="C1965" s="1"/>
      <c r="D1965" s="2"/>
      <c r="E1965" s="2"/>
      <c r="F1965" s="2"/>
      <c r="G1965" s="2"/>
      <c r="H1965" s="1"/>
      <c r="I1965" s="4"/>
      <c r="J1965" s="4"/>
      <c r="K1965" s="4"/>
      <c r="L1965" s="1"/>
      <c r="M1965" s="1"/>
      <c r="N1965" s="4"/>
      <c r="O1965" s="4"/>
      <c r="P1965" s="5"/>
    </row>
    <row r="1966" spans="1:16" customFormat="1" hidden="1" x14ac:dyDescent="0.35">
      <c r="A1966" s="3"/>
      <c r="B1966" s="1"/>
      <c r="C1966" s="1"/>
      <c r="D1966" s="2"/>
      <c r="E1966" s="2"/>
      <c r="F1966" s="2"/>
      <c r="G1966" s="2"/>
      <c r="H1966" s="1"/>
      <c r="I1966" s="4"/>
      <c r="J1966" s="4"/>
      <c r="K1966" s="4"/>
      <c r="L1966" s="1"/>
      <c r="M1966" s="1"/>
      <c r="N1966" s="4"/>
      <c r="O1966" s="4"/>
      <c r="P1966" s="5"/>
    </row>
    <row r="1967" spans="1:16" customFormat="1" hidden="1" x14ac:dyDescent="0.35">
      <c r="A1967" s="3"/>
      <c r="B1967" s="1"/>
      <c r="C1967" s="1"/>
      <c r="D1967" s="2"/>
      <c r="E1967" s="2"/>
      <c r="F1967" s="2"/>
      <c r="G1967" s="2"/>
      <c r="H1967" s="1"/>
      <c r="I1967" s="4"/>
      <c r="J1967" s="4"/>
      <c r="K1967" s="4"/>
      <c r="L1967" s="1"/>
      <c r="M1967" s="1"/>
      <c r="N1967" s="4"/>
      <c r="O1967" s="4"/>
      <c r="P1967" s="5"/>
    </row>
    <row r="1968" spans="1:16" customFormat="1" hidden="1" x14ac:dyDescent="0.35">
      <c r="A1968" s="3"/>
      <c r="B1968" s="1"/>
      <c r="C1968" s="1"/>
      <c r="D1968" s="2"/>
      <c r="E1968" s="2"/>
      <c r="F1968" s="2"/>
      <c r="G1968" s="2"/>
      <c r="H1968" s="1"/>
      <c r="I1968" s="4"/>
      <c r="J1968" s="4"/>
      <c r="K1968" s="4"/>
      <c r="L1968" s="1"/>
      <c r="M1968" s="1"/>
      <c r="N1968" s="4"/>
      <c r="O1968" s="4"/>
      <c r="P1968" s="5"/>
    </row>
    <row r="1969" spans="1:16" customFormat="1" hidden="1" x14ac:dyDescent="0.35">
      <c r="A1969" s="3"/>
      <c r="B1969" s="1"/>
      <c r="C1969" s="1"/>
      <c r="D1969" s="2"/>
      <c r="E1969" s="2"/>
      <c r="F1969" s="2"/>
      <c r="G1969" s="2"/>
      <c r="H1969" s="1"/>
      <c r="I1969" s="4"/>
      <c r="J1969" s="4"/>
      <c r="K1969" s="4"/>
      <c r="L1969" s="1"/>
      <c r="M1969" s="1"/>
      <c r="N1969" s="4"/>
      <c r="O1969" s="4"/>
      <c r="P1969" s="5"/>
    </row>
    <row r="1970" spans="1:16" customFormat="1" hidden="1" x14ac:dyDescent="0.35">
      <c r="A1970" s="3"/>
      <c r="B1970" s="1"/>
      <c r="C1970" s="1"/>
      <c r="D1970" s="2"/>
      <c r="E1970" s="2"/>
      <c r="F1970" s="2"/>
      <c r="G1970" s="2"/>
      <c r="H1970" s="1"/>
      <c r="I1970" s="4"/>
      <c r="J1970" s="4"/>
      <c r="K1970" s="4"/>
      <c r="L1970" s="1"/>
      <c r="M1970" s="1"/>
      <c r="N1970" s="4"/>
      <c r="O1970" s="4"/>
      <c r="P1970" s="5"/>
    </row>
    <row r="1971" spans="1:16" customFormat="1" hidden="1" x14ac:dyDescent="0.35">
      <c r="A1971" s="3"/>
      <c r="B1971" s="1"/>
      <c r="C1971" s="1"/>
      <c r="D1971" s="2"/>
      <c r="E1971" s="2"/>
      <c r="F1971" s="2"/>
      <c r="G1971" s="2"/>
      <c r="H1971" s="1"/>
      <c r="I1971" s="4"/>
      <c r="J1971" s="4"/>
      <c r="K1971" s="4"/>
      <c r="L1971" s="1"/>
      <c r="M1971" s="1"/>
      <c r="N1971" s="4"/>
      <c r="O1971" s="4"/>
      <c r="P1971" s="5"/>
    </row>
    <row r="1972" spans="1:16" customFormat="1" hidden="1" x14ac:dyDescent="0.35">
      <c r="A1972" s="3"/>
      <c r="B1972" s="1"/>
      <c r="C1972" s="1"/>
      <c r="D1972" s="2"/>
      <c r="E1972" s="2"/>
      <c r="F1972" s="2"/>
      <c r="G1972" s="2"/>
      <c r="H1972" s="1"/>
      <c r="I1972" s="4"/>
      <c r="J1972" s="4"/>
      <c r="K1972" s="4"/>
      <c r="L1972" s="1"/>
      <c r="M1972" s="1"/>
      <c r="N1972" s="4"/>
      <c r="O1972" s="4"/>
      <c r="P1972" s="5"/>
    </row>
    <row r="1973" spans="1:16" customFormat="1" hidden="1" x14ac:dyDescent="0.35">
      <c r="A1973" s="3"/>
      <c r="B1973" s="1"/>
      <c r="C1973" s="1"/>
      <c r="D1973" s="2"/>
      <c r="E1973" s="2"/>
      <c r="F1973" s="2"/>
      <c r="G1973" s="2"/>
      <c r="H1973" s="1"/>
      <c r="I1973" s="4"/>
      <c r="J1973" s="4"/>
      <c r="K1973" s="4"/>
      <c r="L1973" s="1"/>
      <c r="M1973" s="1"/>
      <c r="N1973" s="4"/>
      <c r="O1973" s="4"/>
      <c r="P1973" s="5"/>
    </row>
    <row r="1974" spans="1:16" customFormat="1" hidden="1" x14ac:dyDescent="0.35">
      <c r="A1974" s="3"/>
      <c r="B1974" s="1"/>
      <c r="C1974" s="1"/>
      <c r="D1974" s="2"/>
      <c r="E1974" s="2"/>
      <c r="F1974" s="2"/>
      <c r="G1974" s="2"/>
      <c r="H1974" s="1"/>
      <c r="I1974" s="4"/>
      <c r="J1974" s="4"/>
      <c r="K1974" s="4"/>
      <c r="L1974" s="1"/>
      <c r="M1974" s="1"/>
      <c r="N1974" s="4"/>
      <c r="O1974" s="4"/>
      <c r="P1974" s="5"/>
    </row>
    <row r="1975" spans="1:16" customFormat="1" hidden="1" x14ac:dyDescent="0.35">
      <c r="A1975" s="3"/>
      <c r="B1975" s="1"/>
      <c r="C1975" s="1"/>
      <c r="D1975" s="2"/>
      <c r="E1975" s="2"/>
      <c r="F1975" s="2"/>
      <c r="G1975" s="2"/>
      <c r="H1975" s="1"/>
      <c r="I1975" s="4"/>
      <c r="J1975" s="4"/>
      <c r="K1975" s="4"/>
      <c r="L1975" s="1"/>
      <c r="M1975" s="1"/>
      <c r="N1975" s="4"/>
      <c r="O1975" s="4"/>
      <c r="P1975" s="5"/>
    </row>
    <row r="1976" spans="1:16" customFormat="1" hidden="1" x14ac:dyDescent="0.35">
      <c r="A1976" s="3"/>
      <c r="B1976" s="1"/>
      <c r="C1976" s="1"/>
      <c r="D1976" s="2"/>
      <c r="E1976" s="2"/>
      <c r="F1976" s="2"/>
      <c r="G1976" s="2"/>
      <c r="H1976" s="1"/>
      <c r="I1976" s="4"/>
      <c r="J1976" s="4"/>
      <c r="K1976" s="4"/>
      <c r="L1976" s="1"/>
      <c r="M1976" s="1"/>
      <c r="N1976" s="4"/>
      <c r="O1976" s="4"/>
      <c r="P1976" s="5"/>
    </row>
    <row r="1977" spans="1:16" customFormat="1" hidden="1" x14ac:dyDescent="0.35">
      <c r="A1977" s="3"/>
      <c r="B1977" s="1"/>
      <c r="C1977" s="1"/>
      <c r="D1977" s="2"/>
      <c r="E1977" s="2"/>
      <c r="F1977" s="2"/>
      <c r="G1977" s="2"/>
      <c r="H1977" s="1"/>
      <c r="I1977" s="4"/>
      <c r="J1977" s="4"/>
      <c r="K1977" s="4"/>
      <c r="L1977" s="1"/>
      <c r="M1977" s="1"/>
      <c r="N1977" s="4"/>
      <c r="O1977" s="4"/>
      <c r="P1977" s="5"/>
    </row>
    <row r="1978" spans="1:16" customFormat="1" hidden="1" x14ac:dyDescent="0.35">
      <c r="A1978" s="3"/>
      <c r="B1978" s="1"/>
      <c r="C1978" s="1"/>
      <c r="D1978" s="2"/>
      <c r="E1978" s="2"/>
      <c r="F1978" s="2"/>
      <c r="G1978" s="2"/>
      <c r="H1978" s="1"/>
      <c r="I1978" s="4"/>
      <c r="J1978" s="4"/>
      <c r="K1978" s="4"/>
      <c r="L1978" s="1"/>
      <c r="M1978" s="1"/>
      <c r="N1978" s="4"/>
      <c r="O1978" s="4"/>
      <c r="P1978" s="5"/>
    </row>
    <row r="1979" spans="1:16" customFormat="1" hidden="1" x14ac:dyDescent="0.35">
      <c r="A1979" s="3"/>
      <c r="B1979" s="1"/>
      <c r="C1979" s="1"/>
      <c r="D1979" s="2"/>
      <c r="E1979" s="2"/>
      <c r="F1979" s="2"/>
      <c r="G1979" s="2"/>
      <c r="H1979" s="1"/>
      <c r="I1979" s="4"/>
      <c r="J1979" s="4"/>
      <c r="K1979" s="4"/>
      <c r="L1979" s="1"/>
      <c r="M1979" s="1"/>
      <c r="N1979" s="4"/>
      <c r="O1979" s="4"/>
      <c r="P1979" s="5"/>
    </row>
    <row r="1980" spans="1:16" customFormat="1" hidden="1" x14ac:dyDescent="0.35">
      <c r="A1980" s="3"/>
      <c r="B1980" s="1"/>
      <c r="C1980" s="1"/>
      <c r="D1980" s="2"/>
      <c r="E1980" s="2"/>
      <c r="F1980" s="2"/>
      <c r="G1980" s="2"/>
      <c r="H1980" s="1"/>
      <c r="I1980" s="4"/>
      <c r="J1980" s="4"/>
      <c r="K1980" s="4"/>
      <c r="L1980" s="1"/>
      <c r="M1980" s="1"/>
      <c r="N1980" s="4"/>
      <c r="O1980" s="4"/>
      <c r="P1980" s="5"/>
    </row>
    <row r="1981" spans="1:16" customFormat="1" hidden="1" x14ac:dyDescent="0.35">
      <c r="A1981" s="3"/>
      <c r="B1981" s="1"/>
      <c r="C1981" s="1"/>
      <c r="D1981" s="2"/>
      <c r="E1981" s="2"/>
      <c r="F1981" s="2"/>
      <c r="G1981" s="2"/>
      <c r="H1981" s="1"/>
      <c r="I1981" s="4"/>
      <c r="J1981" s="4"/>
      <c r="K1981" s="4"/>
      <c r="L1981" s="1"/>
      <c r="M1981" s="1"/>
      <c r="N1981" s="4"/>
      <c r="O1981" s="4"/>
      <c r="P1981" s="5"/>
    </row>
    <row r="1982" spans="1:16" customFormat="1" hidden="1" x14ac:dyDescent="0.35">
      <c r="A1982" s="3"/>
      <c r="B1982" s="1"/>
      <c r="C1982" s="1"/>
      <c r="D1982" s="2"/>
      <c r="E1982" s="2"/>
      <c r="F1982" s="2"/>
      <c r="G1982" s="2"/>
      <c r="H1982" s="1"/>
      <c r="I1982" s="4"/>
      <c r="J1982" s="4"/>
      <c r="K1982" s="4"/>
      <c r="L1982" s="1"/>
      <c r="M1982" s="1"/>
      <c r="N1982" s="4"/>
      <c r="O1982" s="4"/>
      <c r="P1982" s="5"/>
    </row>
    <row r="1983" spans="1:16" customFormat="1" hidden="1" x14ac:dyDescent="0.35">
      <c r="A1983" s="3"/>
      <c r="B1983" s="1"/>
      <c r="C1983" s="1"/>
      <c r="D1983" s="2"/>
      <c r="E1983" s="2"/>
      <c r="F1983" s="2"/>
      <c r="G1983" s="2"/>
      <c r="H1983" s="1"/>
      <c r="I1983" s="4"/>
      <c r="J1983" s="4"/>
      <c r="K1983" s="4"/>
      <c r="L1983" s="1"/>
      <c r="M1983" s="1"/>
      <c r="N1983" s="4"/>
      <c r="O1983" s="4"/>
      <c r="P1983" s="5"/>
    </row>
    <row r="1984" spans="1:16" customFormat="1" hidden="1" x14ac:dyDescent="0.35">
      <c r="A1984" s="3"/>
      <c r="B1984" s="1"/>
      <c r="C1984" s="1"/>
      <c r="D1984" s="2"/>
      <c r="E1984" s="2"/>
      <c r="F1984" s="2"/>
      <c r="G1984" s="2"/>
      <c r="H1984" s="1"/>
      <c r="I1984" s="4"/>
      <c r="J1984" s="4"/>
      <c r="K1984" s="4"/>
      <c r="L1984" s="1"/>
      <c r="M1984" s="1"/>
      <c r="N1984" s="4"/>
      <c r="O1984" s="4"/>
      <c r="P1984" s="5"/>
    </row>
    <row r="1985" spans="1:16" customFormat="1" hidden="1" x14ac:dyDescent="0.35">
      <c r="A1985" s="3"/>
      <c r="B1985" s="1"/>
      <c r="C1985" s="1"/>
      <c r="D1985" s="2"/>
      <c r="E1985" s="2"/>
      <c r="F1985" s="2"/>
      <c r="G1985" s="2"/>
      <c r="H1985" s="1"/>
      <c r="I1985" s="4"/>
      <c r="J1985" s="4"/>
      <c r="K1985" s="4"/>
      <c r="L1985" s="1"/>
      <c r="M1985" s="1"/>
      <c r="N1985" s="4"/>
      <c r="O1985" s="4"/>
      <c r="P1985" s="5"/>
    </row>
    <row r="1986" spans="1:16" customFormat="1" hidden="1" x14ac:dyDescent="0.35">
      <c r="A1986" s="3"/>
      <c r="B1986" s="1"/>
      <c r="C1986" s="1"/>
      <c r="D1986" s="2"/>
      <c r="E1986" s="2"/>
      <c r="F1986" s="2"/>
      <c r="G1986" s="2"/>
      <c r="H1986" s="1"/>
      <c r="I1986" s="4"/>
      <c r="J1986" s="4"/>
      <c r="K1986" s="4"/>
      <c r="L1986" s="1"/>
      <c r="M1986" s="1"/>
      <c r="N1986" s="4"/>
      <c r="O1986" s="4"/>
      <c r="P1986" s="5"/>
    </row>
    <row r="1987" spans="1:16" customFormat="1" hidden="1" x14ac:dyDescent="0.35">
      <c r="A1987" s="3"/>
      <c r="B1987" s="1"/>
      <c r="C1987" s="1"/>
      <c r="D1987" s="2"/>
      <c r="E1987" s="2"/>
      <c r="F1987" s="2"/>
      <c r="G1987" s="2"/>
      <c r="H1987" s="1"/>
      <c r="I1987" s="4"/>
      <c r="J1987" s="4"/>
      <c r="K1987" s="4"/>
      <c r="L1987" s="1"/>
      <c r="M1987" s="1"/>
      <c r="N1987" s="4"/>
      <c r="O1987" s="4"/>
      <c r="P1987" s="5"/>
    </row>
    <row r="1988" spans="1:16" customFormat="1" hidden="1" x14ac:dyDescent="0.35">
      <c r="A1988" s="3"/>
      <c r="B1988" s="1"/>
      <c r="C1988" s="1"/>
      <c r="D1988" s="2"/>
      <c r="E1988" s="2"/>
      <c r="F1988" s="2"/>
      <c r="G1988" s="2"/>
      <c r="H1988" s="1"/>
      <c r="I1988" s="4"/>
      <c r="J1988" s="4"/>
      <c r="K1988" s="4"/>
      <c r="L1988" s="1"/>
      <c r="M1988" s="1"/>
      <c r="N1988" s="4"/>
      <c r="O1988" s="4"/>
      <c r="P1988" s="5"/>
    </row>
    <row r="1989" spans="1:16" customFormat="1" hidden="1" x14ac:dyDescent="0.35">
      <c r="A1989" s="3"/>
      <c r="B1989" s="1"/>
      <c r="C1989" s="1"/>
      <c r="D1989" s="2"/>
      <c r="E1989" s="2"/>
      <c r="F1989" s="2"/>
      <c r="G1989" s="2"/>
      <c r="H1989" s="1"/>
      <c r="I1989" s="4"/>
      <c r="J1989" s="4"/>
      <c r="K1989" s="4"/>
      <c r="L1989" s="1"/>
      <c r="M1989" s="1"/>
      <c r="N1989" s="4"/>
      <c r="O1989" s="4"/>
      <c r="P1989" s="5"/>
    </row>
    <row r="1990" spans="1:16" customFormat="1" hidden="1" x14ac:dyDescent="0.35">
      <c r="A1990" s="3"/>
      <c r="B1990" s="1"/>
      <c r="C1990" s="1"/>
      <c r="D1990" s="2"/>
      <c r="E1990" s="2"/>
      <c r="F1990" s="2"/>
      <c r="G1990" s="2"/>
      <c r="H1990" s="1"/>
      <c r="I1990" s="4"/>
      <c r="J1990" s="4"/>
      <c r="K1990" s="4"/>
      <c r="L1990" s="1"/>
      <c r="M1990" s="1"/>
      <c r="N1990" s="4"/>
      <c r="O1990" s="4"/>
      <c r="P1990" s="5"/>
    </row>
    <row r="1991" spans="1:16" customFormat="1" hidden="1" x14ac:dyDescent="0.35">
      <c r="A1991" s="3"/>
      <c r="B1991" s="1"/>
      <c r="C1991" s="1"/>
      <c r="D1991" s="2"/>
      <c r="E1991" s="2"/>
      <c r="F1991" s="2"/>
      <c r="G1991" s="2"/>
      <c r="H1991" s="1"/>
      <c r="I1991" s="4"/>
      <c r="J1991" s="4"/>
      <c r="K1991" s="4"/>
      <c r="L1991" s="1"/>
      <c r="M1991" s="1"/>
      <c r="N1991" s="4"/>
      <c r="O1991" s="4"/>
      <c r="P1991" s="5"/>
    </row>
    <row r="1992" spans="1:16" customFormat="1" hidden="1" x14ac:dyDescent="0.35">
      <c r="A1992" s="3"/>
      <c r="B1992" s="1"/>
      <c r="C1992" s="1"/>
      <c r="D1992" s="2"/>
      <c r="E1992" s="2"/>
      <c r="F1992" s="2"/>
      <c r="G1992" s="2"/>
      <c r="H1992" s="1"/>
      <c r="I1992" s="4"/>
      <c r="J1992" s="4"/>
      <c r="K1992" s="4"/>
      <c r="L1992" s="1"/>
      <c r="M1992" s="1"/>
      <c r="N1992" s="4"/>
      <c r="O1992" s="4"/>
      <c r="P1992" s="5"/>
    </row>
    <row r="1993" spans="1:16" customFormat="1" hidden="1" x14ac:dyDescent="0.35">
      <c r="A1993" s="3"/>
      <c r="B1993" s="1"/>
      <c r="C1993" s="1"/>
      <c r="D1993" s="2"/>
      <c r="E1993" s="2"/>
      <c r="F1993" s="2"/>
      <c r="G1993" s="2"/>
      <c r="H1993" s="1"/>
      <c r="I1993" s="4"/>
      <c r="J1993" s="4"/>
      <c r="K1993" s="4"/>
      <c r="L1993" s="1"/>
      <c r="M1993" s="1"/>
      <c r="N1993" s="4"/>
      <c r="O1993" s="4"/>
      <c r="P1993" s="5"/>
    </row>
    <row r="1994" spans="1:16" customFormat="1" hidden="1" x14ac:dyDescent="0.35">
      <c r="A1994" s="3"/>
      <c r="B1994" s="1"/>
      <c r="C1994" s="1"/>
      <c r="D1994" s="2"/>
      <c r="E1994" s="2"/>
      <c r="F1994" s="2"/>
      <c r="G1994" s="2"/>
      <c r="H1994" s="1"/>
      <c r="I1994" s="4"/>
      <c r="J1994" s="4"/>
      <c r="K1994" s="4"/>
      <c r="L1994" s="1"/>
      <c r="M1994" s="1"/>
      <c r="N1994" s="4"/>
      <c r="O1994" s="4"/>
      <c r="P1994" s="5"/>
    </row>
    <row r="1995" spans="1:16" customFormat="1" hidden="1" x14ac:dyDescent="0.35">
      <c r="A1995" s="3"/>
      <c r="B1995" s="1"/>
      <c r="C1995" s="1"/>
      <c r="D1995" s="2"/>
      <c r="E1995" s="2"/>
      <c r="F1995" s="2"/>
      <c r="G1995" s="2"/>
      <c r="H1995" s="1"/>
      <c r="I1995" s="4"/>
      <c r="J1995" s="4"/>
      <c r="K1995" s="4"/>
      <c r="L1995" s="1"/>
      <c r="M1995" s="1"/>
      <c r="N1995" s="4"/>
      <c r="O1995" s="4"/>
      <c r="P1995" s="5"/>
    </row>
    <row r="1996" spans="1:16" customFormat="1" hidden="1" x14ac:dyDescent="0.35">
      <c r="A1996" s="3"/>
      <c r="B1996" s="1"/>
      <c r="C1996" s="1"/>
      <c r="D1996" s="2"/>
      <c r="E1996" s="2"/>
      <c r="F1996" s="2"/>
      <c r="G1996" s="2"/>
      <c r="H1996" s="1"/>
      <c r="I1996" s="4"/>
      <c r="J1996" s="4"/>
      <c r="K1996" s="4"/>
      <c r="L1996" s="1"/>
      <c r="M1996" s="1"/>
      <c r="N1996" s="4"/>
      <c r="O1996" s="4"/>
      <c r="P1996" s="5"/>
    </row>
    <row r="1997" spans="1:16" customFormat="1" hidden="1" x14ac:dyDescent="0.35">
      <c r="A1997" s="3"/>
      <c r="B1997" s="1"/>
      <c r="C1997" s="1"/>
      <c r="D1997" s="2"/>
      <c r="E1997" s="2"/>
      <c r="F1997" s="2"/>
      <c r="G1997" s="2"/>
      <c r="H1997" s="1"/>
      <c r="I1997" s="4"/>
      <c r="J1997" s="4"/>
      <c r="K1997" s="4"/>
      <c r="L1997" s="1"/>
      <c r="M1997" s="1"/>
      <c r="N1997" s="4"/>
      <c r="O1997" s="4"/>
      <c r="P1997" s="5"/>
    </row>
    <row r="1998" spans="1:16" customFormat="1" hidden="1" x14ac:dyDescent="0.35">
      <c r="A1998" s="3"/>
      <c r="B1998" s="1"/>
      <c r="C1998" s="1"/>
      <c r="D1998" s="2"/>
      <c r="E1998" s="2"/>
      <c r="F1998" s="2"/>
      <c r="G1998" s="2"/>
      <c r="H1998" s="1"/>
      <c r="I1998" s="4"/>
      <c r="J1998" s="4"/>
      <c r="K1998" s="4"/>
      <c r="L1998" s="1"/>
      <c r="M1998" s="1"/>
      <c r="N1998" s="4"/>
      <c r="O1998" s="4"/>
      <c r="P1998" s="5"/>
    </row>
    <row r="1999" spans="1:16" customFormat="1" hidden="1" x14ac:dyDescent="0.35">
      <c r="A1999" s="3"/>
      <c r="B1999" s="1"/>
      <c r="C1999" s="1"/>
      <c r="D1999" s="2"/>
      <c r="E1999" s="2"/>
      <c r="F1999" s="2"/>
      <c r="G1999" s="2"/>
      <c r="H1999" s="1"/>
      <c r="I1999" s="4"/>
      <c r="J1999" s="4"/>
      <c r="K1999" s="4"/>
      <c r="L1999" s="1"/>
      <c r="M1999" s="1"/>
      <c r="N1999" s="4"/>
      <c r="O1999" s="4"/>
      <c r="P1999" s="5"/>
    </row>
    <row r="2000" spans="1:16" customFormat="1" hidden="1" x14ac:dyDescent="0.35">
      <c r="A2000" s="3"/>
      <c r="B2000" s="1"/>
      <c r="C2000" s="1"/>
      <c r="D2000" s="2"/>
      <c r="E2000" s="2"/>
      <c r="F2000" s="2"/>
      <c r="G2000" s="2"/>
      <c r="H2000" s="1"/>
      <c r="I2000" s="4"/>
      <c r="J2000" s="4"/>
      <c r="K2000" s="4"/>
      <c r="L2000" s="1"/>
      <c r="M2000" s="1"/>
      <c r="N2000" s="4"/>
      <c r="O2000" s="4"/>
      <c r="P2000" s="5"/>
    </row>
    <row r="2001" spans="1:16" customFormat="1" hidden="1" x14ac:dyDescent="0.35">
      <c r="A2001" s="3"/>
      <c r="B2001" s="1"/>
      <c r="C2001" s="1"/>
      <c r="D2001" s="2"/>
      <c r="E2001" s="2"/>
      <c r="F2001" s="2"/>
      <c r="G2001" s="2"/>
      <c r="H2001" s="1"/>
      <c r="I2001" s="4"/>
      <c r="J2001" s="4"/>
      <c r="K2001" s="4"/>
      <c r="L2001" s="1"/>
      <c r="M2001" s="1"/>
      <c r="N2001" s="4"/>
      <c r="O2001" s="4"/>
      <c r="P2001" s="5"/>
    </row>
    <row r="2002" spans="1:16" customFormat="1" hidden="1" x14ac:dyDescent="0.35">
      <c r="A2002" s="3"/>
      <c r="B2002" s="1"/>
      <c r="C2002" s="1"/>
      <c r="D2002" s="2"/>
      <c r="E2002" s="2"/>
      <c r="F2002" s="2"/>
      <c r="G2002" s="2"/>
      <c r="H2002" s="1"/>
      <c r="I2002" s="4"/>
      <c r="J2002" s="4"/>
      <c r="K2002" s="4"/>
      <c r="L2002" s="1"/>
      <c r="M2002" s="1"/>
      <c r="N2002" s="4"/>
      <c r="O2002" s="4"/>
      <c r="P2002" s="5"/>
    </row>
    <row r="2003" spans="1:16" customFormat="1" hidden="1" x14ac:dyDescent="0.35">
      <c r="A2003" s="3"/>
      <c r="B2003" s="1"/>
      <c r="C2003" s="1"/>
      <c r="D2003" s="2"/>
      <c r="E2003" s="2"/>
      <c r="F2003" s="2"/>
      <c r="G2003" s="2"/>
      <c r="H2003" s="1"/>
      <c r="I2003" s="4"/>
      <c r="J2003" s="4"/>
      <c r="K2003" s="4"/>
      <c r="L2003" s="1"/>
      <c r="M2003" s="1"/>
      <c r="N2003" s="4"/>
      <c r="O2003" s="4"/>
      <c r="P2003" s="5"/>
    </row>
    <row r="2004" spans="1:16" customFormat="1" hidden="1" x14ac:dyDescent="0.35">
      <c r="A2004" s="3"/>
      <c r="B2004" s="1"/>
      <c r="C2004" s="1"/>
      <c r="D2004" s="2"/>
      <c r="E2004" s="2"/>
      <c r="F2004" s="2"/>
      <c r="G2004" s="2"/>
      <c r="H2004" s="1"/>
      <c r="I2004" s="4"/>
      <c r="J2004" s="4"/>
      <c r="K2004" s="4"/>
      <c r="L2004" s="1"/>
      <c r="M2004" s="1"/>
      <c r="N2004" s="4"/>
      <c r="O2004" s="4"/>
      <c r="P2004" s="5"/>
    </row>
    <row r="2005" spans="1:16" customFormat="1" hidden="1" x14ac:dyDescent="0.35">
      <c r="A2005" s="3"/>
      <c r="B2005" s="1"/>
      <c r="C2005" s="1"/>
      <c r="D2005" s="2"/>
      <c r="E2005" s="2"/>
      <c r="F2005" s="2"/>
      <c r="G2005" s="2"/>
      <c r="H2005" s="1"/>
      <c r="I2005" s="4"/>
      <c r="J2005" s="4"/>
      <c r="K2005" s="4"/>
      <c r="L2005" s="1"/>
      <c r="M2005" s="1"/>
      <c r="N2005" s="4"/>
      <c r="O2005" s="4"/>
      <c r="P2005" s="5"/>
    </row>
    <row r="2006" spans="1:16" customFormat="1" hidden="1" x14ac:dyDescent="0.35">
      <c r="A2006" s="3"/>
      <c r="B2006" s="1"/>
      <c r="C2006" s="1"/>
      <c r="D2006" s="2"/>
      <c r="E2006" s="2"/>
      <c r="F2006" s="2"/>
      <c r="G2006" s="2"/>
      <c r="H2006" s="1"/>
      <c r="I2006" s="4"/>
      <c r="J2006" s="4"/>
      <c r="K2006" s="4"/>
      <c r="L2006" s="1"/>
      <c r="M2006" s="1"/>
      <c r="N2006" s="4"/>
      <c r="O2006" s="4"/>
      <c r="P2006" s="5"/>
    </row>
    <row r="2007" spans="1:16" customFormat="1" hidden="1" x14ac:dyDescent="0.35">
      <c r="A2007" s="3"/>
      <c r="B2007" s="1"/>
      <c r="C2007" s="1"/>
      <c r="D2007" s="2"/>
      <c r="E2007" s="2"/>
      <c r="F2007" s="2"/>
      <c r="G2007" s="2"/>
      <c r="H2007" s="1"/>
      <c r="I2007" s="4"/>
      <c r="J2007" s="4"/>
      <c r="K2007" s="4"/>
      <c r="L2007" s="1"/>
      <c r="M2007" s="1"/>
      <c r="N2007" s="4"/>
      <c r="O2007" s="4"/>
      <c r="P2007" s="5"/>
    </row>
    <row r="2008" spans="1:16" customFormat="1" hidden="1" x14ac:dyDescent="0.35">
      <c r="A2008" s="3"/>
      <c r="B2008" s="1"/>
      <c r="C2008" s="1"/>
      <c r="D2008" s="2"/>
      <c r="E2008" s="2"/>
      <c r="F2008" s="2"/>
      <c r="G2008" s="2"/>
      <c r="H2008" s="1"/>
      <c r="I2008" s="4"/>
      <c r="J2008" s="4"/>
      <c r="K2008" s="4"/>
      <c r="L2008" s="1"/>
      <c r="M2008" s="1"/>
      <c r="N2008" s="4"/>
      <c r="O2008" s="4"/>
      <c r="P2008" s="5"/>
    </row>
    <row r="2009" spans="1:16" customFormat="1" hidden="1" x14ac:dyDescent="0.35">
      <c r="A2009" s="3"/>
      <c r="B2009" s="1"/>
      <c r="C2009" s="1"/>
      <c r="D2009" s="2"/>
      <c r="E2009" s="2"/>
      <c r="F2009" s="2"/>
      <c r="G2009" s="2"/>
      <c r="H2009" s="1"/>
      <c r="I2009" s="4"/>
      <c r="J2009" s="4"/>
      <c r="K2009" s="4"/>
      <c r="L2009" s="1"/>
      <c r="M2009" s="1"/>
      <c r="N2009" s="4"/>
      <c r="O2009" s="4"/>
      <c r="P2009" s="5"/>
    </row>
    <row r="2010" spans="1:16" customFormat="1" hidden="1" x14ac:dyDescent="0.35">
      <c r="A2010" s="3"/>
      <c r="B2010" s="1"/>
      <c r="C2010" s="1"/>
      <c r="D2010" s="2"/>
      <c r="E2010" s="2"/>
      <c r="F2010" s="2"/>
      <c r="G2010" s="2"/>
      <c r="H2010" s="1"/>
      <c r="I2010" s="4"/>
      <c r="J2010" s="4"/>
      <c r="K2010" s="4"/>
      <c r="L2010" s="1"/>
      <c r="M2010" s="1"/>
      <c r="N2010" s="4"/>
      <c r="O2010" s="4"/>
      <c r="P2010" s="5"/>
    </row>
    <row r="2011" spans="1:16" customFormat="1" hidden="1" x14ac:dyDescent="0.35">
      <c r="A2011" s="3"/>
      <c r="B2011" s="1"/>
      <c r="C2011" s="1"/>
      <c r="D2011" s="2"/>
      <c r="E2011" s="2"/>
      <c r="F2011" s="2"/>
      <c r="G2011" s="2"/>
      <c r="H2011" s="1"/>
      <c r="I2011" s="4"/>
      <c r="J2011" s="4"/>
      <c r="K2011" s="4"/>
      <c r="L2011" s="1"/>
      <c r="M2011" s="1"/>
      <c r="N2011" s="4"/>
      <c r="O2011" s="4"/>
      <c r="P2011" s="5"/>
    </row>
    <row r="2012" spans="1:16" customFormat="1" hidden="1" x14ac:dyDescent="0.35">
      <c r="A2012" s="3"/>
      <c r="B2012" s="1"/>
      <c r="C2012" s="1"/>
      <c r="D2012" s="2"/>
      <c r="E2012" s="2"/>
      <c r="F2012" s="2"/>
      <c r="G2012" s="2"/>
      <c r="H2012" s="1"/>
      <c r="I2012" s="4"/>
      <c r="J2012" s="4"/>
      <c r="K2012" s="4"/>
      <c r="L2012" s="1"/>
      <c r="M2012" s="1"/>
      <c r="N2012" s="4"/>
      <c r="O2012" s="4"/>
      <c r="P2012" s="5"/>
    </row>
    <row r="2013" spans="1:16" customFormat="1" hidden="1" x14ac:dyDescent="0.35">
      <c r="A2013" s="3"/>
      <c r="B2013" s="1"/>
      <c r="C2013" s="1"/>
      <c r="D2013" s="2"/>
      <c r="E2013" s="2"/>
      <c r="F2013" s="2"/>
      <c r="G2013" s="2"/>
      <c r="H2013" s="1"/>
      <c r="I2013" s="4"/>
      <c r="J2013" s="4"/>
      <c r="K2013" s="4"/>
      <c r="L2013" s="1"/>
      <c r="M2013" s="1"/>
      <c r="N2013" s="4"/>
      <c r="O2013" s="4"/>
      <c r="P2013" s="5"/>
    </row>
    <row r="2014" spans="1:16" customFormat="1" hidden="1" x14ac:dyDescent="0.35">
      <c r="A2014" s="3"/>
      <c r="B2014" s="1"/>
      <c r="C2014" s="1"/>
      <c r="D2014" s="2"/>
      <c r="E2014" s="2"/>
      <c r="F2014" s="2"/>
      <c r="G2014" s="2"/>
      <c r="H2014" s="1"/>
      <c r="I2014" s="4"/>
      <c r="J2014" s="4"/>
      <c r="K2014" s="4"/>
      <c r="L2014" s="1"/>
      <c r="M2014" s="1"/>
      <c r="N2014" s="4"/>
      <c r="O2014" s="4"/>
      <c r="P2014" s="5"/>
    </row>
    <row r="2015" spans="1:16" customFormat="1" hidden="1" x14ac:dyDescent="0.35">
      <c r="A2015" s="3"/>
      <c r="B2015" s="1"/>
      <c r="C2015" s="1"/>
      <c r="D2015" s="2"/>
      <c r="E2015" s="2"/>
      <c r="F2015" s="2"/>
      <c r="G2015" s="2"/>
      <c r="H2015" s="1"/>
      <c r="I2015" s="4"/>
      <c r="J2015" s="4"/>
      <c r="K2015" s="4"/>
      <c r="L2015" s="1"/>
      <c r="M2015" s="1"/>
      <c r="N2015" s="4"/>
      <c r="O2015" s="4"/>
      <c r="P2015" s="5"/>
    </row>
    <row r="2016" spans="1:16" customFormat="1" hidden="1" x14ac:dyDescent="0.35">
      <c r="A2016" s="3"/>
      <c r="B2016" s="1"/>
      <c r="C2016" s="1"/>
      <c r="D2016" s="2"/>
      <c r="E2016" s="2"/>
      <c r="F2016" s="2"/>
      <c r="G2016" s="2"/>
      <c r="H2016" s="1"/>
      <c r="I2016" s="4"/>
      <c r="J2016" s="4"/>
      <c r="K2016" s="4"/>
      <c r="L2016" s="1"/>
      <c r="M2016" s="1"/>
      <c r="N2016" s="4"/>
      <c r="O2016" s="4"/>
      <c r="P2016" s="5"/>
    </row>
    <row r="2017" spans="1:16" customFormat="1" hidden="1" x14ac:dyDescent="0.35">
      <c r="A2017" s="3"/>
      <c r="B2017" s="1"/>
      <c r="C2017" s="1"/>
      <c r="D2017" s="2"/>
      <c r="E2017" s="2"/>
      <c r="F2017" s="2"/>
      <c r="G2017" s="2"/>
      <c r="H2017" s="1"/>
      <c r="I2017" s="4"/>
      <c r="J2017" s="4"/>
      <c r="K2017" s="4"/>
      <c r="L2017" s="1"/>
      <c r="M2017" s="1"/>
      <c r="N2017" s="4"/>
      <c r="O2017" s="4"/>
      <c r="P2017" s="5"/>
    </row>
    <row r="2018" spans="1:16" customFormat="1" hidden="1" x14ac:dyDescent="0.35">
      <c r="A2018" s="3"/>
      <c r="B2018" s="1"/>
      <c r="C2018" s="1"/>
      <c r="D2018" s="2"/>
      <c r="E2018" s="2"/>
      <c r="F2018" s="2"/>
      <c r="G2018" s="2"/>
      <c r="H2018" s="1"/>
      <c r="I2018" s="4"/>
      <c r="J2018" s="4"/>
      <c r="K2018" s="4"/>
      <c r="L2018" s="1"/>
      <c r="M2018" s="1"/>
      <c r="N2018" s="4"/>
      <c r="O2018" s="4"/>
      <c r="P2018" s="5"/>
    </row>
    <row r="2019" spans="1:16" customFormat="1" hidden="1" x14ac:dyDescent="0.35">
      <c r="A2019" s="3"/>
      <c r="B2019" s="1"/>
      <c r="C2019" s="1"/>
      <c r="D2019" s="2"/>
      <c r="E2019" s="2"/>
      <c r="F2019" s="2"/>
      <c r="G2019" s="2"/>
      <c r="H2019" s="1"/>
      <c r="I2019" s="4"/>
      <c r="J2019" s="4"/>
      <c r="K2019" s="4"/>
      <c r="L2019" s="1"/>
      <c r="M2019" s="1"/>
      <c r="N2019" s="4"/>
      <c r="O2019" s="4"/>
      <c r="P2019" s="5"/>
    </row>
    <row r="2020" spans="1:16" customFormat="1" hidden="1" x14ac:dyDescent="0.35">
      <c r="A2020" s="3"/>
      <c r="B2020" s="1"/>
      <c r="C2020" s="1"/>
      <c r="D2020" s="2"/>
      <c r="E2020" s="2"/>
      <c r="F2020" s="2"/>
      <c r="G2020" s="2"/>
      <c r="H2020" s="1"/>
      <c r="I2020" s="4"/>
      <c r="J2020" s="4"/>
      <c r="K2020" s="4"/>
      <c r="L2020" s="1"/>
      <c r="M2020" s="1"/>
      <c r="N2020" s="4"/>
      <c r="O2020" s="4"/>
      <c r="P2020" s="5"/>
    </row>
    <row r="2021" spans="1:16" customFormat="1" hidden="1" x14ac:dyDescent="0.35">
      <c r="A2021" s="3"/>
      <c r="B2021" s="1"/>
      <c r="C2021" s="1"/>
      <c r="D2021" s="2"/>
      <c r="E2021" s="2"/>
      <c r="F2021" s="2"/>
      <c r="G2021" s="2"/>
      <c r="H2021" s="1"/>
      <c r="I2021" s="4"/>
      <c r="J2021" s="4"/>
      <c r="K2021" s="4"/>
      <c r="L2021" s="1"/>
      <c r="M2021" s="1"/>
      <c r="N2021" s="4"/>
      <c r="O2021" s="4"/>
      <c r="P2021" s="5"/>
    </row>
    <row r="2022" spans="1:16" customFormat="1" hidden="1" x14ac:dyDescent="0.35">
      <c r="A2022" s="3"/>
      <c r="B2022" s="1"/>
      <c r="C2022" s="1"/>
      <c r="D2022" s="2"/>
      <c r="E2022" s="2"/>
      <c r="F2022" s="2"/>
      <c r="G2022" s="2"/>
      <c r="H2022" s="1"/>
      <c r="I2022" s="4"/>
      <c r="J2022" s="4"/>
      <c r="K2022" s="4"/>
      <c r="L2022" s="1"/>
      <c r="M2022" s="1"/>
      <c r="N2022" s="4"/>
      <c r="O2022" s="4"/>
      <c r="P2022" s="5"/>
    </row>
    <row r="2023" spans="1:16" customFormat="1" hidden="1" x14ac:dyDescent="0.35">
      <c r="A2023" s="3"/>
      <c r="B2023" s="1"/>
      <c r="C2023" s="1"/>
      <c r="D2023" s="2"/>
      <c r="E2023" s="2"/>
      <c r="F2023" s="2"/>
      <c r="G2023" s="2"/>
      <c r="H2023" s="1"/>
      <c r="I2023" s="4"/>
      <c r="J2023" s="4"/>
      <c r="K2023" s="4"/>
      <c r="L2023" s="1"/>
      <c r="M2023" s="1"/>
      <c r="N2023" s="4"/>
      <c r="O2023" s="4"/>
      <c r="P2023" s="5"/>
    </row>
    <row r="2024" spans="1:16" customFormat="1" hidden="1" x14ac:dyDescent="0.35">
      <c r="A2024" s="3"/>
      <c r="B2024" s="1"/>
      <c r="C2024" s="1"/>
      <c r="D2024" s="2"/>
      <c r="E2024" s="2"/>
      <c r="F2024" s="2"/>
      <c r="G2024" s="2"/>
      <c r="H2024" s="1"/>
      <c r="I2024" s="4"/>
      <c r="J2024" s="4"/>
      <c r="K2024" s="4"/>
      <c r="L2024" s="1"/>
      <c r="M2024" s="1"/>
      <c r="N2024" s="4"/>
      <c r="O2024" s="4"/>
      <c r="P2024" s="5"/>
    </row>
    <row r="2025" spans="1:16" customFormat="1" hidden="1" x14ac:dyDescent="0.35">
      <c r="A2025" s="3"/>
      <c r="B2025" s="1"/>
      <c r="C2025" s="1"/>
      <c r="D2025" s="2"/>
      <c r="E2025" s="2"/>
      <c r="F2025" s="2"/>
      <c r="G2025" s="2"/>
      <c r="H2025" s="1"/>
      <c r="I2025" s="4"/>
      <c r="J2025" s="4"/>
      <c r="K2025" s="4"/>
      <c r="L2025" s="1"/>
      <c r="M2025" s="1"/>
      <c r="N2025" s="4"/>
      <c r="O2025" s="4"/>
      <c r="P2025" s="5"/>
    </row>
    <row r="2026" spans="1:16" customFormat="1" hidden="1" x14ac:dyDescent="0.35">
      <c r="A2026" s="3"/>
      <c r="B2026" s="1"/>
      <c r="C2026" s="1"/>
      <c r="D2026" s="2"/>
      <c r="E2026" s="2"/>
      <c r="F2026" s="2"/>
      <c r="G2026" s="2"/>
      <c r="H2026" s="1"/>
      <c r="I2026" s="4"/>
      <c r="J2026" s="4"/>
      <c r="K2026" s="4"/>
      <c r="L2026" s="1"/>
      <c r="M2026" s="1"/>
      <c r="N2026" s="4"/>
      <c r="O2026" s="4"/>
      <c r="P2026" s="5"/>
    </row>
    <row r="2027" spans="1:16" customFormat="1" hidden="1" x14ac:dyDescent="0.35">
      <c r="A2027" s="3"/>
      <c r="B2027" s="1"/>
      <c r="C2027" s="1"/>
      <c r="D2027" s="2"/>
      <c r="E2027" s="2"/>
      <c r="F2027" s="2"/>
      <c r="G2027" s="2"/>
      <c r="H2027" s="1"/>
      <c r="I2027" s="4"/>
      <c r="J2027" s="4"/>
      <c r="K2027" s="4"/>
      <c r="L2027" s="1"/>
      <c r="M2027" s="1"/>
      <c r="N2027" s="4"/>
      <c r="O2027" s="4"/>
      <c r="P2027" s="5"/>
    </row>
    <row r="2028" spans="1:16" customFormat="1" hidden="1" x14ac:dyDescent="0.35">
      <c r="A2028" s="3"/>
      <c r="B2028" s="1"/>
      <c r="C2028" s="1"/>
      <c r="D2028" s="2"/>
      <c r="E2028" s="2"/>
      <c r="F2028" s="2"/>
      <c r="G2028" s="2"/>
      <c r="H2028" s="1"/>
      <c r="I2028" s="4"/>
      <c r="J2028" s="4"/>
      <c r="K2028" s="4"/>
      <c r="L2028" s="1"/>
      <c r="M2028" s="1"/>
      <c r="N2028" s="4"/>
      <c r="O2028" s="4"/>
      <c r="P2028" s="5"/>
    </row>
    <row r="2029" spans="1:16" customFormat="1" hidden="1" x14ac:dyDescent="0.35">
      <c r="A2029" s="3"/>
      <c r="B2029" s="1"/>
      <c r="C2029" s="1"/>
      <c r="D2029" s="2"/>
      <c r="E2029" s="2"/>
      <c r="F2029" s="2"/>
      <c r="G2029" s="2"/>
      <c r="H2029" s="1"/>
      <c r="I2029" s="4"/>
      <c r="J2029" s="4"/>
      <c r="K2029" s="4"/>
      <c r="L2029" s="1"/>
      <c r="M2029" s="1"/>
      <c r="N2029" s="4"/>
      <c r="O2029" s="4"/>
      <c r="P2029" s="5"/>
    </row>
    <row r="2030" spans="1:16" customFormat="1" hidden="1" x14ac:dyDescent="0.35">
      <c r="A2030" s="3"/>
      <c r="B2030" s="1"/>
      <c r="C2030" s="1"/>
      <c r="D2030" s="2"/>
      <c r="E2030" s="2"/>
      <c r="F2030" s="2"/>
      <c r="G2030" s="2"/>
      <c r="H2030" s="1"/>
      <c r="I2030" s="4"/>
      <c r="J2030" s="4"/>
      <c r="K2030" s="4"/>
      <c r="L2030" s="1"/>
      <c r="M2030" s="1"/>
      <c r="N2030" s="4"/>
      <c r="O2030" s="4"/>
      <c r="P2030" s="5"/>
    </row>
    <row r="2031" spans="1:16" customFormat="1" hidden="1" x14ac:dyDescent="0.35">
      <c r="A2031" s="3"/>
      <c r="B2031" s="1"/>
      <c r="C2031" s="1"/>
      <c r="D2031" s="2"/>
      <c r="E2031" s="2"/>
      <c r="F2031" s="2"/>
      <c r="G2031" s="2"/>
      <c r="H2031" s="1"/>
      <c r="I2031" s="4"/>
      <c r="J2031" s="4"/>
      <c r="K2031" s="4"/>
      <c r="L2031" s="1"/>
      <c r="M2031" s="1"/>
      <c r="N2031" s="4"/>
      <c r="O2031" s="4"/>
      <c r="P2031" s="5"/>
    </row>
    <row r="2032" spans="1:16" customFormat="1" hidden="1" x14ac:dyDescent="0.35">
      <c r="A2032" s="3"/>
      <c r="B2032" s="1"/>
      <c r="C2032" s="1"/>
      <c r="D2032" s="2"/>
      <c r="E2032" s="2"/>
      <c r="F2032" s="2"/>
      <c r="G2032" s="2"/>
      <c r="H2032" s="1"/>
      <c r="I2032" s="4"/>
      <c r="J2032" s="4"/>
      <c r="K2032" s="4"/>
      <c r="L2032" s="1"/>
      <c r="M2032" s="1"/>
      <c r="N2032" s="4"/>
      <c r="O2032" s="4"/>
      <c r="P2032" s="5"/>
    </row>
    <row r="2033" spans="1:16" customFormat="1" hidden="1" x14ac:dyDescent="0.35">
      <c r="A2033" s="3"/>
      <c r="B2033" s="1"/>
      <c r="C2033" s="1"/>
      <c r="D2033" s="2"/>
      <c r="E2033" s="2"/>
      <c r="F2033" s="2"/>
      <c r="G2033" s="2"/>
      <c r="H2033" s="1"/>
      <c r="I2033" s="4"/>
      <c r="J2033" s="4"/>
      <c r="K2033" s="4"/>
      <c r="L2033" s="1"/>
      <c r="M2033" s="1"/>
      <c r="N2033" s="4"/>
      <c r="O2033" s="4"/>
      <c r="P2033" s="5"/>
    </row>
    <row r="2034" spans="1:16" customFormat="1" hidden="1" x14ac:dyDescent="0.35">
      <c r="A2034" s="3"/>
      <c r="B2034" s="1"/>
      <c r="C2034" s="1"/>
      <c r="D2034" s="2"/>
      <c r="E2034" s="2"/>
      <c r="F2034" s="2"/>
      <c r="G2034" s="2"/>
      <c r="H2034" s="1"/>
      <c r="I2034" s="4"/>
      <c r="J2034" s="4"/>
      <c r="K2034" s="4"/>
      <c r="L2034" s="1"/>
      <c r="M2034" s="1"/>
      <c r="N2034" s="4"/>
      <c r="O2034" s="4"/>
      <c r="P2034" s="5"/>
    </row>
    <row r="2035" spans="1:16" customFormat="1" hidden="1" x14ac:dyDescent="0.35">
      <c r="A2035" s="3"/>
      <c r="B2035" s="1"/>
      <c r="C2035" s="1"/>
      <c r="D2035" s="2"/>
      <c r="E2035" s="2"/>
      <c r="F2035" s="2"/>
      <c r="G2035" s="2"/>
      <c r="H2035" s="1"/>
      <c r="I2035" s="4"/>
      <c r="J2035" s="4"/>
      <c r="K2035" s="4"/>
      <c r="L2035" s="1"/>
      <c r="M2035" s="1"/>
      <c r="N2035" s="4"/>
      <c r="O2035" s="4"/>
      <c r="P2035" s="5"/>
    </row>
    <row r="2036" spans="1:16" customFormat="1" hidden="1" x14ac:dyDescent="0.35">
      <c r="A2036" s="3"/>
      <c r="B2036" s="1"/>
      <c r="C2036" s="1"/>
      <c r="D2036" s="2"/>
      <c r="E2036" s="2"/>
      <c r="F2036" s="2"/>
      <c r="G2036" s="2"/>
      <c r="H2036" s="1"/>
      <c r="I2036" s="4"/>
      <c r="J2036" s="4"/>
      <c r="K2036" s="4"/>
      <c r="L2036" s="1"/>
      <c r="M2036" s="1"/>
      <c r="N2036" s="4"/>
      <c r="O2036" s="4"/>
      <c r="P2036" s="5"/>
    </row>
    <row r="2037" spans="1:16" customFormat="1" hidden="1" x14ac:dyDescent="0.35">
      <c r="A2037" s="3"/>
      <c r="B2037" s="1"/>
      <c r="C2037" s="1"/>
      <c r="D2037" s="2"/>
      <c r="E2037" s="2"/>
      <c r="F2037" s="2"/>
      <c r="G2037" s="2"/>
      <c r="H2037" s="1"/>
      <c r="I2037" s="4"/>
      <c r="J2037" s="4"/>
      <c r="K2037" s="4"/>
      <c r="L2037" s="1"/>
      <c r="M2037" s="1"/>
      <c r="N2037" s="4"/>
      <c r="O2037" s="4"/>
      <c r="P2037" s="5"/>
    </row>
    <row r="2038" spans="1:16" customFormat="1" hidden="1" x14ac:dyDescent="0.35">
      <c r="A2038" s="3"/>
      <c r="B2038" s="1"/>
      <c r="C2038" s="1"/>
      <c r="D2038" s="2"/>
      <c r="E2038" s="2"/>
      <c r="F2038" s="2"/>
      <c r="G2038" s="2"/>
      <c r="H2038" s="1"/>
      <c r="I2038" s="4"/>
      <c r="J2038" s="4"/>
      <c r="K2038" s="4"/>
      <c r="L2038" s="1"/>
      <c r="M2038" s="1"/>
      <c r="N2038" s="4"/>
      <c r="O2038" s="4"/>
      <c r="P2038" s="5"/>
    </row>
    <row r="2039" spans="1:16" customFormat="1" hidden="1" x14ac:dyDescent="0.35">
      <c r="A2039" s="3"/>
      <c r="B2039" s="1"/>
      <c r="C2039" s="1"/>
      <c r="D2039" s="2"/>
      <c r="E2039" s="2"/>
      <c r="F2039" s="2"/>
      <c r="G2039" s="2"/>
      <c r="H2039" s="1"/>
      <c r="I2039" s="4"/>
      <c r="J2039" s="4"/>
      <c r="K2039" s="4"/>
      <c r="L2039" s="1"/>
      <c r="M2039" s="1"/>
      <c r="N2039" s="4"/>
      <c r="O2039" s="4"/>
      <c r="P2039" s="5"/>
    </row>
    <row r="2040" spans="1:16" customFormat="1" hidden="1" x14ac:dyDescent="0.35">
      <c r="A2040" s="3"/>
      <c r="B2040" s="1"/>
      <c r="C2040" s="1"/>
      <c r="D2040" s="2"/>
      <c r="E2040" s="2"/>
      <c r="F2040" s="2"/>
      <c r="G2040" s="2"/>
      <c r="H2040" s="1"/>
      <c r="I2040" s="4"/>
      <c r="J2040" s="4"/>
      <c r="K2040" s="4"/>
      <c r="L2040" s="1"/>
      <c r="M2040" s="1"/>
      <c r="N2040" s="4"/>
      <c r="O2040" s="4"/>
      <c r="P2040" s="5"/>
    </row>
    <row r="2041" spans="1:16" customFormat="1" hidden="1" x14ac:dyDescent="0.35">
      <c r="A2041" s="3"/>
      <c r="B2041" s="1"/>
      <c r="C2041" s="1"/>
      <c r="D2041" s="2"/>
      <c r="E2041" s="2"/>
      <c r="F2041" s="2"/>
      <c r="G2041" s="2"/>
      <c r="H2041" s="1"/>
      <c r="I2041" s="4"/>
      <c r="J2041" s="4"/>
      <c r="K2041" s="4"/>
      <c r="L2041" s="1"/>
      <c r="M2041" s="1"/>
      <c r="N2041" s="4"/>
      <c r="O2041" s="4"/>
      <c r="P2041" s="5"/>
    </row>
    <row r="2042" spans="1:16" customFormat="1" hidden="1" x14ac:dyDescent="0.35">
      <c r="A2042" s="3"/>
      <c r="B2042" s="1"/>
      <c r="C2042" s="1"/>
      <c r="D2042" s="2"/>
      <c r="E2042" s="2"/>
      <c r="F2042" s="2"/>
      <c r="G2042" s="2"/>
      <c r="H2042" s="1"/>
      <c r="I2042" s="4"/>
      <c r="J2042" s="4"/>
      <c r="K2042" s="4"/>
      <c r="L2042" s="1"/>
      <c r="M2042" s="1"/>
      <c r="N2042" s="4"/>
      <c r="O2042" s="4"/>
      <c r="P2042" s="5"/>
    </row>
    <row r="2043" spans="1:16" customFormat="1" hidden="1" x14ac:dyDescent="0.35">
      <c r="A2043" s="3"/>
      <c r="B2043" s="1"/>
      <c r="C2043" s="1"/>
      <c r="D2043" s="2"/>
      <c r="E2043" s="2"/>
      <c r="F2043" s="2"/>
      <c r="G2043" s="2"/>
      <c r="H2043" s="1"/>
      <c r="I2043" s="4"/>
      <c r="J2043" s="4"/>
      <c r="K2043" s="4"/>
      <c r="L2043" s="1"/>
      <c r="M2043" s="1"/>
      <c r="N2043" s="4"/>
      <c r="O2043" s="4"/>
      <c r="P2043" s="5"/>
    </row>
    <row r="2044" spans="1:16" customFormat="1" hidden="1" x14ac:dyDescent="0.35">
      <c r="A2044" s="3"/>
      <c r="B2044" s="1"/>
      <c r="C2044" s="1"/>
      <c r="D2044" s="2"/>
      <c r="E2044" s="2"/>
      <c r="F2044" s="2"/>
      <c r="G2044" s="2"/>
      <c r="H2044" s="1"/>
      <c r="I2044" s="4"/>
      <c r="J2044" s="4"/>
      <c r="K2044" s="4"/>
      <c r="L2044" s="1"/>
      <c r="M2044" s="1"/>
      <c r="N2044" s="4"/>
      <c r="O2044" s="4"/>
      <c r="P2044" s="5"/>
    </row>
    <row r="2045" spans="1:16" customFormat="1" hidden="1" x14ac:dyDescent="0.35">
      <c r="A2045" s="3"/>
      <c r="B2045" s="1"/>
      <c r="C2045" s="1"/>
      <c r="D2045" s="2"/>
      <c r="E2045" s="2"/>
      <c r="F2045" s="2"/>
      <c r="G2045" s="2"/>
      <c r="H2045" s="1"/>
      <c r="I2045" s="4"/>
      <c r="J2045" s="4"/>
      <c r="K2045" s="4"/>
      <c r="L2045" s="1"/>
      <c r="M2045" s="1"/>
      <c r="N2045" s="4"/>
      <c r="O2045" s="4"/>
      <c r="P2045" s="5"/>
    </row>
    <row r="2046" spans="1:16" customFormat="1" hidden="1" x14ac:dyDescent="0.35">
      <c r="A2046" s="3"/>
      <c r="B2046" s="1"/>
      <c r="C2046" s="1"/>
      <c r="D2046" s="2"/>
      <c r="E2046" s="2"/>
      <c r="F2046" s="2"/>
      <c r="G2046" s="2"/>
      <c r="H2046" s="1"/>
      <c r="I2046" s="4"/>
      <c r="J2046" s="4"/>
      <c r="K2046" s="4"/>
      <c r="L2046" s="1"/>
      <c r="M2046" s="1"/>
      <c r="N2046" s="4"/>
      <c r="O2046" s="4"/>
      <c r="P2046" s="5"/>
    </row>
    <row r="2047" spans="1:16" customFormat="1" hidden="1" x14ac:dyDescent="0.35">
      <c r="A2047" s="3"/>
      <c r="B2047" s="1"/>
      <c r="C2047" s="1"/>
      <c r="D2047" s="2"/>
      <c r="E2047" s="2"/>
      <c r="F2047" s="2"/>
      <c r="G2047" s="2"/>
      <c r="H2047" s="1"/>
      <c r="I2047" s="4"/>
      <c r="J2047" s="4"/>
      <c r="K2047" s="4"/>
      <c r="L2047" s="1"/>
      <c r="M2047" s="1"/>
      <c r="N2047" s="4"/>
      <c r="O2047" s="4"/>
      <c r="P2047" s="5"/>
    </row>
    <row r="2048" spans="1:16" customFormat="1" hidden="1" x14ac:dyDescent="0.35">
      <c r="A2048" s="3"/>
      <c r="B2048" s="1"/>
      <c r="C2048" s="1"/>
      <c r="D2048" s="2"/>
      <c r="E2048" s="2"/>
      <c r="F2048" s="2"/>
      <c r="G2048" s="2"/>
      <c r="H2048" s="1"/>
      <c r="I2048" s="4"/>
      <c r="J2048" s="4"/>
      <c r="K2048" s="4"/>
      <c r="L2048" s="1"/>
      <c r="M2048" s="1"/>
      <c r="N2048" s="4"/>
      <c r="O2048" s="4"/>
      <c r="P2048" s="5"/>
    </row>
    <row r="2049" spans="1:16" customFormat="1" hidden="1" x14ac:dyDescent="0.35">
      <c r="A2049" s="3"/>
      <c r="B2049" s="1"/>
      <c r="C2049" s="1"/>
      <c r="D2049" s="2"/>
      <c r="E2049" s="2"/>
      <c r="F2049" s="2"/>
      <c r="G2049" s="2"/>
      <c r="H2049" s="1"/>
      <c r="I2049" s="4"/>
      <c r="J2049" s="4"/>
      <c r="K2049" s="4"/>
      <c r="L2049" s="1"/>
      <c r="M2049" s="1"/>
      <c r="N2049" s="4"/>
      <c r="O2049" s="4"/>
      <c r="P2049" s="5"/>
    </row>
    <row r="2050" spans="1:16" customFormat="1" hidden="1" x14ac:dyDescent="0.35">
      <c r="A2050" s="3"/>
      <c r="B2050" s="1"/>
      <c r="C2050" s="1"/>
      <c r="D2050" s="2"/>
      <c r="E2050" s="2"/>
      <c r="F2050" s="2"/>
      <c r="G2050" s="2"/>
      <c r="H2050" s="1"/>
      <c r="I2050" s="4"/>
      <c r="J2050" s="4"/>
      <c r="K2050" s="4"/>
      <c r="L2050" s="1"/>
      <c r="M2050" s="1"/>
      <c r="N2050" s="4"/>
      <c r="O2050" s="4"/>
      <c r="P2050" s="5"/>
    </row>
    <row r="2051" spans="1:16" customFormat="1" hidden="1" x14ac:dyDescent="0.35">
      <c r="A2051" s="3"/>
      <c r="B2051" s="1"/>
      <c r="C2051" s="1"/>
      <c r="D2051" s="2"/>
      <c r="E2051" s="2"/>
      <c r="F2051" s="2"/>
      <c r="G2051" s="2"/>
      <c r="H2051" s="1"/>
      <c r="I2051" s="4"/>
      <c r="J2051" s="4"/>
      <c r="K2051" s="4"/>
      <c r="L2051" s="1"/>
      <c r="M2051" s="1"/>
      <c r="N2051" s="4"/>
      <c r="O2051" s="4"/>
      <c r="P2051" s="5"/>
    </row>
    <row r="2052" spans="1:16" customFormat="1" hidden="1" x14ac:dyDescent="0.35">
      <c r="A2052" s="3"/>
      <c r="B2052" s="1"/>
      <c r="C2052" s="1"/>
      <c r="D2052" s="2"/>
      <c r="E2052" s="2"/>
      <c r="F2052" s="2"/>
      <c r="G2052" s="2"/>
      <c r="H2052" s="1"/>
      <c r="I2052" s="4"/>
      <c r="J2052" s="4"/>
      <c r="K2052" s="4"/>
      <c r="L2052" s="1"/>
      <c r="M2052" s="1"/>
      <c r="N2052" s="4"/>
      <c r="O2052" s="4"/>
      <c r="P2052" s="5"/>
    </row>
    <row r="2053" spans="1:16" customFormat="1" hidden="1" x14ac:dyDescent="0.35">
      <c r="A2053" s="3"/>
      <c r="B2053" s="1"/>
      <c r="C2053" s="1"/>
      <c r="D2053" s="2"/>
      <c r="E2053" s="2"/>
      <c r="F2053" s="2"/>
      <c r="G2053" s="2"/>
      <c r="H2053" s="1"/>
      <c r="I2053" s="4"/>
      <c r="J2053" s="4"/>
      <c r="K2053" s="4"/>
      <c r="L2053" s="1"/>
      <c r="M2053" s="1"/>
      <c r="N2053" s="4"/>
      <c r="O2053" s="4"/>
      <c r="P2053" s="5"/>
    </row>
    <row r="2054" spans="1:16" customFormat="1" hidden="1" x14ac:dyDescent="0.35">
      <c r="A2054" s="3"/>
      <c r="B2054" s="1"/>
      <c r="C2054" s="1"/>
      <c r="D2054" s="2"/>
      <c r="E2054" s="2"/>
      <c r="F2054" s="2"/>
      <c r="G2054" s="2"/>
      <c r="H2054" s="1"/>
      <c r="I2054" s="4"/>
      <c r="J2054" s="4"/>
      <c r="K2054" s="4"/>
      <c r="L2054" s="1"/>
      <c r="M2054" s="1"/>
      <c r="N2054" s="4"/>
      <c r="O2054" s="4"/>
      <c r="P2054" s="5"/>
    </row>
    <row r="2055" spans="1:16" customFormat="1" hidden="1" x14ac:dyDescent="0.35">
      <c r="A2055" s="3"/>
      <c r="B2055" s="1"/>
      <c r="C2055" s="1"/>
      <c r="D2055" s="2"/>
      <c r="E2055" s="2"/>
      <c r="F2055" s="2"/>
      <c r="G2055" s="2"/>
      <c r="H2055" s="1"/>
      <c r="I2055" s="4"/>
      <c r="J2055" s="4"/>
      <c r="K2055" s="4"/>
      <c r="L2055" s="1"/>
      <c r="M2055" s="1"/>
      <c r="N2055" s="4"/>
      <c r="O2055" s="4"/>
      <c r="P2055" s="5"/>
    </row>
    <row r="2056" spans="1:16" customFormat="1" hidden="1" x14ac:dyDescent="0.35">
      <c r="A2056" s="3"/>
      <c r="B2056" s="1"/>
      <c r="C2056" s="1"/>
      <c r="D2056" s="2"/>
      <c r="E2056" s="2"/>
      <c r="F2056" s="2"/>
      <c r="G2056" s="2"/>
      <c r="H2056" s="1"/>
      <c r="I2056" s="4"/>
      <c r="J2056" s="4"/>
      <c r="K2056" s="4"/>
      <c r="L2056" s="1"/>
      <c r="M2056" s="1"/>
      <c r="N2056" s="4"/>
      <c r="O2056" s="4"/>
      <c r="P2056" s="5"/>
    </row>
    <row r="2057" spans="1:16" customFormat="1" hidden="1" x14ac:dyDescent="0.35">
      <c r="A2057" s="3"/>
      <c r="B2057" s="1"/>
      <c r="C2057" s="1"/>
      <c r="D2057" s="2"/>
      <c r="E2057" s="2"/>
      <c r="F2057" s="2"/>
      <c r="G2057" s="2"/>
      <c r="H2057" s="1"/>
      <c r="I2057" s="4"/>
      <c r="J2057" s="4"/>
      <c r="K2057" s="4"/>
      <c r="L2057" s="1"/>
      <c r="M2057" s="1"/>
      <c r="N2057" s="4"/>
      <c r="O2057" s="4"/>
      <c r="P2057" s="5"/>
    </row>
    <row r="2058" spans="1:16" customFormat="1" hidden="1" x14ac:dyDescent="0.35">
      <c r="A2058" s="3"/>
      <c r="B2058" s="1"/>
      <c r="C2058" s="1"/>
      <c r="D2058" s="2"/>
      <c r="E2058" s="2"/>
      <c r="F2058" s="2"/>
      <c r="G2058" s="2"/>
      <c r="H2058" s="1"/>
      <c r="I2058" s="4"/>
      <c r="J2058" s="4"/>
      <c r="K2058" s="4"/>
      <c r="L2058" s="1"/>
      <c r="M2058" s="1"/>
      <c r="N2058" s="4"/>
      <c r="O2058" s="4"/>
      <c r="P2058" s="5"/>
    </row>
    <row r="2059" spans="1:16" customFormat="1" hidden="1" x14ac:dyDescent="0.35">
      <c r="A2059" s="3"/>
      <c r="B2059" s="1"/>
      <c r="C2059" s="1"/>
      <c r="D2059" s="2"/>
      <c r="E2059" s="2"/>
      <c r="F2059" s="2"/>
      <c r="G2059" s="2"/>
      <c r="H2059" s="1"/>
      <c r="I2059" s="4"/>
      <c r="J2059" s="4"/>
      <c r="K2059" s="4"/>
      <c r="L2059" s="1"/>
      <c r="M2059" s="1"/>
      <c r="N2059" s="4"/>
      <c r="O2059" s="4"/>
      <c r="P2059" s="5"/>
    </row>
    <row r="2060" spans="1:16" customFormat="1" hidden="1" x14ac:dyDescent="0.35">
      <c r="A2060" s="3"/>
      <c r="B2060" s="1"/>
      <c r="C2060" s="1"/>
      <c r="D2060" s="2"/>
      <c r="E2060" s="2"/>
      <c r="F2060" s="2"/>
      <c r="G2060" s="2"/>
      <c r="H2060" s="1"/>
      <c r="I2060" s="4"/>
      <c r="J2060" s="4"/>
      <c r="K2060" s="4"/>
      <c r="L2060" s="1"/>
      <c r="M2060" s="1"/>
      <c r="N2060" s="4"/>
      <c r="O2060" s="4"/>
      <c r="P2060" s="5"/>
    </row>
    <row r="2061" spans="1:16" customFormat="1" hidden="1" x14ac:dyDescent="0.35">
      <c r="A2061" s="3"/>
      <c r="B2061" s="1"/>
      <c r="C2061" s="1"/>
      <c r="D2061" s="2"/>
      <c r="E2061" s="2"/>
      <c r="F2061" s="2"/>
      <c r="G2061" s="2"/>
      <c r="H2061" s="1"/>
      <c r="I2061" s="4"/>
      <c r="J2061" s="4"/>
      <c r="K2061" s="4"/>
      <c r="L2061" s="1"/>
      <c r="M2061" s="1"/>
      <c r="N2061" s="4"/>
      <c r="O2061" s="4"/>
      <c r="P2061" s="5"/>
    </row>
    <row r="2062" spans="1:16" customFormat="1" hidden="1" x14ac:dyDescent="0.35">
      <c r="A2062" s="3"/>
      <c r="B2062" s="1"/>
      <c r="C2062" s="1"/>
      <c r="D2062" s="2"/>
      <c r="E2062" s="2"/>
      <c r="F2062" s="2"/>
      <c r="G2062" s="2"/>
      <c r="H2062" s="1"/>
      <c r="I2062" s="4"/>
      <c r="J2062" s="4"/>
      <c r="K2062" s="4"/>
      <c r="L2062" s="1"/>
      <c r="M2062" s="1"/>
      <c r="N2062" s="4"/>
      <c r="O2062" s="4"/>
      <c r="P2062" s="5"/>
    </row>
    <row r="2063" spans="1:16" customFormat="1" hidden="1" x14ac:dyDescent="0.35">
      <c r="A2063" s="3"/>
      <c r="B2063" s="1"/>
      <c r="C2063" s="1"/>
      <c r="D2063" s="2"/>
      <c r="E2063" s="2"/>
      <c r="F2063" s="2"/>
      <c r="G2063" s="2"/>
      <c r="H2063" s="1"/>
      <c r="I2063" s="4"/>
      <c r="J2063" s="4"/>
      <c r="K2063" s="4"/>
      <c r="L2063" s="1"/>
      <c r="M2063" s="1"/>
      <c r="N2063" s="4"/>
      <c r="O2063" s="4"/>
      <c r="P2063" s="5"/>
    </row>
    <row r="2064" spans="1:16" customFormat="1" hidden="1" x14ac:dyDescent="0.35">
      <c r="A2064" s="3"/>
      <c r="B2064" s="1"/>
      <c r="C2064" s="1"/>
      <c r="D2064" s="2"/>
      <c r="E2064" s="2"/>
      <c r="F2064" s="2"/>
      <c r="G2064" s="2"/>
      <c r="H2064" s="1"/>
      <c r="I2064" s="4"/>
      <c r="J2064" s="4"/>
      <c r="K2064" s="4"/>
      <c r="L2064" s="1"/>
      <c r="M2064" s="1"/>
      <c r="N2064" s="4"/>
      <c r="O2064" s="4"/>
      <c r="P2064" s="5"/>
    </row>
    <row r="2065" spans="1:16" customFormat="1" hidden="1" x14ac:dyDescent="0.35">
      <c r="A2065" s="3"/>
      <c r="B2065" s="1"/>
      <c r="C2065" s="1"/>
      <c r="D2065" s="2"/>
      <c r="E2065" s="2"/>
      <c r="F2065" s="2"/>
      <c r="G2065" s="2"/>
      <c r="H2065" s="1"/>
      <c r="I2065" s="4"/>
      <c r="J2065" s="4"/>
      <c r="K2065" s="4"/>
      <c r="L2065" s="1"/>
      <c r="M2065" s="1"/>
      <c r="N2065" s="4"/>
      <c r="O2065" s="4"/>
      <c r="P2065" s="5"/>
    </row>
    <row r="2066" spans="1:16" customFormat="1" hidden="1" x14ac:dyDescent="0.35">
      <c r="A2066" s="3"/>
      <c r="B2066" s="1"/>
      <c r="C2066" s="1"/>
      <c r="D2066" s="2"/>
      <c r="E2066" s="2"/>
      <c r="F2066" s="2"/>
      <c r="G2066" s="2"/>
      <c r="H2066" s="1"/>
      <c r="I2066" s="4"/>
      <c r="J2066" s="4"/>
      <c r="K2066" s="4"/>
      <c r="L2066" s="1"/>
      <c r="M2066" s="1"/>
      <c r="N2066" s="4"/>
      <c r="O2066" s="4"/>
      <c r="P2066" s="5"/>
    </row>
    <row r="2067" spans="1:16" customFormat="1" hidden="1" x14ac:dyDescent="0.35">
      <c r="A2067" s="3"/>
      <c r="B2067" s="1"/>
      <c r="C2067" s="1"/>
      <c r="D2067" s="2"/>
      <c r="E2067" s="2"/>
      <c r="F2067" s="2"/>
      <c r="G2067" s="2"/>
      <c r="H2067" s="1"/>
      <c r="I2067" s="4"/>
      <c r="J2067" s="4"/>
      <c r="K2067" s="4"/>
      <c r="L2067" s="1"/>
      <c r="M2067" s="1"/>
      <c r="N2067" s="4"/>
      <c r="O2067" s="4"/>
      <c r="P2067" s="5"/>
    </row>
    <row r="2068" spans="1:16" customFormat="1" hidden="1" x14ac:dyDescent="0.35">
      <c r="A2068" s="3"/>
      <c r="B2068" s="1"/>
      <c r="C2068" s="1"/>
      <c r="D2068" s="2"/>
      <c r="E2068" s="2"/>
      <c r="F2068" s="2"/>
      <c r="G2068" s="2"/>
      <c r="H2068" s="1"/>
      <c r="I2068" s="4"/>
      <c r="J2068" s="4"/>
      <c r="K2068" s="4"/>
      <c r="L2068" s="1"/>
      <c r="M2068" s="1"/>
      <c r="N2068" s="4"/>
      <c r="O2068" s="4"/>
      <c r="P2068" s="5"/>
    </row>
    <row r="2069" spans="1:16" customFormat="1" hidden="1" x14ac:dyDescent="0.35">
      <c r="A2069" s="3"/>
      <c r="B2069" s="1"/>
      <c r="C2069" s="1"/>
      <c r="D2069" s="2"/>
      <c r="E2069" s="2"/>
      <c r="F2069" s="2"/>
      <c r="G2069" s="2"/>
      <c r="H2069" s="1"/>
      <c r="I2069" s="4"/>
      <c r="J2069" s="4"/>
      <c r="K2069" s="4"/>
      <c r="L2069" s="1"/>
      <c r="M2069" s="1"/>
      <c r="N2069" s="4"/>
      <c r="O2069" s="4"/>
      <c r="P2069" s="5"/>
    </row>
    <row r="2070" spans="1:16" customFormat="1" hidden="1" x14ac:dyDescent="0.35">
      <c r="A2070" s="3"/>
      <c r="B2070" s="1"/>
      <c r="C2070" s="1"/>
      <c r="D2070" s="2"/>
      <c r="E2070" s="2"/>
      <c r="F2070" s="2"/>
      <c r="G2070" s="2"/>
      <c r="H2070" s="1"/>
      <c r="I2070" s="4"/>
      <c r="J2070" s="4"/>
      <c r="K2070" s="4"/>
      <c r="L2070" s="1"/>
      <c r="M2070" s="1"/>
      <c r="N2070" s="4"/>
      <c r="O2070" s="4"/>
      <c r="P2070" s="5"/>
    </row>
    <row r="2071" spans="1:16" customFormat="1" hidden="1" x14ac:dyDescent="0.35">
      <c r="A2071" s="3"/>
      <c r="B2071" s="1"/>
      <c r="C2071" s="1"/>
      <c r="D2071" s="2"/>
      <c r="E2071" s="2"/>
      <c r="F2071" s="2"/>
      <c r="G2071" s="2"/>
      <c r="H2071" s="1"/>
      <c r="I2071" s="4"/>
      <c r="J2071" s="4"/>
      <c r="K2071" s="4"/>
      <c r="L2071" s="1"/>
      <c r="M2071" s="1"/>
      <c r="N2071" s="4"/>
      <c r="O2071" s="4"/>
      <c r="P2071" s="5"/>
    </row>
    <row r="2072" spans="1:16" customFormat="1" hidden="1" x14ac:dyDescent="0.35">
      <c r="A2072" s="3"/>
      <c r="B2072" s="1"/>
      <c r="C2072" s="1"/>
      <c r="D2072" s="2"/>
      <c r="E2072" s="2"/>
      <c r="F2072" s="2"/>
      <c r="G2072" s="2"/>
      <c r="H2072" s="1"/>
      <c r="I2072" s="4"/>
      <c r="J2072" s="4"/>
      <c r="K2072" s="4"/>
      <c r="L2072" s="1"/>
      <c r="M2072" s="1"/>
      <c r="N2072" s="4"/>
      <c r="O2072" s="4"/>
      <c r="P2072" s="5"/>
    </row>
    <row r="2073" spans="1:16" customFormat="1" hidden="1" x14ac:dyDescent="0.35">
      <c r="A2073" s="3"/>
      <c r="B2073" s="1"/>
      <c r="C2073" s="1"/>
      <c r="D2073" s="2"/>
      <c r="E2073" s="2"/>
      <c r="F2073" s="2"/>
      <c r="G2073" s="2"/>
      <c r="H2073" s="1"/>
      <c r="I2073" s="4"/>
      <c r="J2073" s="4"/>
      <c r="K2073" s="4"/>
      <c r="L2073" s="1"/>
      <c r="M2073" s="1"/>
      <c r="N2073" s="4"/>
      <c r="O2073" s="4"/>
      <c r="P2073" s="5"/>
    </row>
    <row r="2074" spans="1:16" customFormat="1" hidden="1" x14ac:dyDescent="0.35">
      <c r="A2074" s="3"/>
      <c r="B2074" s="1"/>
      <c r="C2074" s="1"/>
      <c r="D2074" s="2"/>
      <c r="E2074" s="2"/>
      <c r="F2074" s="2"/>
      <c r="G2074" s="2"/>
      <c r="H2074" s="1"/>
      <c r="I2074" s="4"/>
      <c r="J2074" s="4"/>
      <c r="K2074" s="4"/>
      <c r="L2074" s="1"/>
      <c r="M2074" s="1"/>
      <c r="N2074" s="4"/>
      <c r="O2074" s="4"/>
      <c r="P2074" s="5"/>
    </row>
    <row r="2075" spans="1:16" customFormat="1" hidden="1" x14ac:dyDescent="0.35">
      <c r="A2075" s="3"/>
      <c r="B2075" s="1"/>
      <c r="C2075" s="1"/>
      <c r="D2075" s="2"/>
      <c r="E2075" s="2"/>
      <c r="F2075" s="2"/>
      <c r="G2075" s="2"/>
      <c r="H2075" s="1"/>
      <c r="I2075" s="4"/>
      <c r="J2075" s="4"/>
      <c r="K2075" s="4"/>
      <c r="L2075" s="1"/>
      <c r="M2075" s="1"/>
      <c r="N2075" s="4"/>
      <c r="O2075" s="4"/>
      <c r="P2075" s="5"/>
    </row>
    <row r="2076" spans="1:16" customFormat="1" hidden="1" x14ac:dyDescent="0.35">
      <c r="A2076" s="3"/>
      <c r="B2076" s="1"/>
      <c r="C2076" s="1"/>
      <c r="D2076" s="2"/>
      <c r="E2076" s="2"/>
      <c r="F2076" s="2"/>
      <c r="G2076" s="2"/>
      <c r="H2076" s="1"/>
      <c r="I2076" s="4"/>
      <c r="J2076" s="4"/>
      <c r="K2076" s="4"/>
      <c r="L2076" s="1"/>
      <c r="M2076" s="1"/>
      <c r="N2076" s="4"/>
      <c r="O2076" s="4"/>
      <c r="P2076" s="5"/>
    </row>
    <row r="2077" spans="1:16" customFormat="1" hidden="1" x14ac:dyDescent="0.35">
      <c r="A2077" s="3"/>
      <c r="B2077" s="1"/>
      <c r="C2077" s="1"/>
      <c r="D2077" s="2"/>
      <c r="E2077" s="2"/>
      <c r="F2077" s="2"/>
      <c r="G2077" s="2"/>
      <c r="H2077" s="1"/>
      <c r="I2077" s="4"/>
      <c r="J2077" s="4"/>
      <c r="K2077" s="4"/>
      <c r="L2077" s="1"/>
      <c r="M2077" s="1"/>
      <c r="N2077" s="4"/>
      <c r="O2077" s="4"/>
      <c r="P2077" s="5"/>
    </row>
    <row r="2078" spans="1:16" customFormat="1" hidden="1" x14ac:dyDescent="0.35">
      <c r="A2078" s="3"/>
      <c r="B2078" s="1"/>
      <c r="C2078" s="1"/>
      <c r="D2078" s="2"/>
      <c r="E2078" s="2"/>
      <c r="F2078" s="2"/>
      <c r="G2078" s="2"/>
      <c r="H2078" s="1"/>
      <c r="I2078" s="4"/>
      <c r="J2078" s="4"/>
      <c r="K2078" s="4"/>
      <c r="L2078" s="1"/>
      <c r="M2078" s="1"/>
      <c r="N2078" s="4"/>
      <c r="O2078" s="4"/>
      <c r="P2078" s="5"/>
    </row>
    <row r="2079" spans="1:16" customFormat="1" hidden="1" x14ac:dyDescent="0.35">
      <c r="A2079" s="3"/>
      <c r="B2079" s="1"/>
      <c r="C2079" s="1"/>
      <c r="D2079" s="2"/>
      <c r="E2079" s="2"/>
      <c r="F2079" s="2"/>
      <c r="G2079" s="2"/>
      <c r="H2079" s="1"/>
      <c r="I2079" s="4"/>
      <c r="J2079" s="4"/>
      <c r="K2079" s="4"/>
      <c r="L2079" s="1"/>
      <c r="M2079" s="1"/>
      <c r="N2079" s="4"/>
      <c r="O2079" s="4"/>
      <c r="P2079" s="5"/>
    </row>
    <row r="2080" spans="1:16" customFormat="1" hidden="1" x14ac:dyDescent="0.35">
      <c r="A2080" s="3"/>
      <c r="B2080" s="1"/>
      <c r="C2080" s="1"/>
      <c r="D2080" s="2"/>
      <c r="E2080" s="2"/>
      <c r="F2080" s="2"/>
      <c r="G2080" s="2"/>
      <c r="H2080" s="1"/>
      <c r="I2080" s="4"/>
      <c r="J2080" s="4"/>
      <c r="K2080" s="4"/>
      <c r="L2080" s="1"/>
      <c r="M2080" s="1"/>
      <c r="N2080" s="4"/>
      <c r="O2080" s="4"/>
      <c r="P2080" s="5"/>
    </row>
    <row r="2081" spans="1:16" customFormat="1" hidden="1" x14ac:dyDescent="0.35">
      <c r="A2081" s="3"/>
      <c r="B2081" s="1"/>
      <c r="C2081" s="1"/>
      <c r="D2081" s="2"/>
      <c r="E2081" s="2"/>
      <c r="F2081" s="2"/>
      <c r="G2081" s="2"/>
      <c r="H2081" s="1"/>
      <c r="I2081" s="4"/>
      <c r="J2081" s="4"/>
      <c r="K2081" s="4"/>
      <c r="L2081" s="1"/>
      <c r="M2081" s="1"/>
      <c r="N2081" s="4"/>
      <c r="O2081" s="4"/>
      <c r="P2081" s="5"/>
    </row>
    <row r="2082" spans="1:16" customFormat="1" hidden="1" x14ac:dyDescent="0.35">
      <c r="A2082" s="3"/>
      <c r="B2082" s="1"/>
      <c r="C2082" s="1"/>
      <c r="D2082" s="2"/>
      <c r="E2082" s="2"/>
      <c r="F2082" s="2"/>
      <c r="G2082" s="2"/>
      <c r="H2082" s="1"/>
      <c r="I2082" s="4"/>
      <c r="J2082" s="4"/>
      <c r="K2082" s="4"/>
      <c r="L2082" s="1"/>
      <c r="M2082" s="1"/>
      <c r="N2082" s="4"/>
      <c r="O2082" s="4"/>
      <c r="P2082" s="5"/>
    </row>
    <row r="2083" spans="1:16" customFormat="1" hidden="1" x14ac:dyDescent="0.35">
      <c r="A2083" s="3"/>
      <c r="B2083" s="1"/>
      <c r="C2083" s="1"/>
      <c r="D2083" s="2"/>
      <c r="E2083" s="2"/>
      <c r="F2083" s="2"/>
      <c r="G2083" s="2"/>
      <c r="H2083" s="1"/>
      <c r="I2083" s="4"/>
      <c r="J2083" s="4"/>
      <c r="K2083" s="4"/>
      <c r="L2083" s="1"/>
      <c r="M2083" s="1"/>
      <c r="N2083" s="4"/>
      <c r="O2083" s="4"/>
      <c r="P2083" s="5"/>
    </row>
    <row r="2084" spans="1:16" customFormat="1" hidden="1" x14ac:dyDescent="0.35">
      <c r="A2084" s="3"/>
      <c r="B2084" s="1"/>
      <c r="C2084" s="1"/>
      <c r="D2084" s="2"/>
      <c r="E2084" s="2"/>
      <c r="F2084" s="2"/>
      <c r="G2084" s="2"/>
      <c r="H2084" s="1"/>
      <c r="I2084" s="4"/>
      <c r="J2084" s="4"/>
      <c r="K2084" s="4"/>
      <c r="L2084" s="1"/>
      <c r="M2084" s="1"/>
      <c r="N2084" s="4"/>
      <c r="O2084" s="4"/>
      <c r="P2084" s="5"/>
    </row>
    <row r="2085" spans="1:16" customFormat="1" hidden="1" x14ac:dyDescent="0.35">
      <c r="A2085" s="3"/>
      <c r="B2085" s="1"/>
      <c r="C2085" s="1"/>
      <c r="D2085" s="2"/>
      <c r="E2085" s="2"/>
      <c r="F2085" s="2"/>
      <c r="G2085" s="2"/>
      <c r="H2085" s="1"/>
      <c r="I2085" s="4"/>
      <c r="J2085" s="4"/>
      <c r="K2085" s="4"/>
      <c r="L2085" s="1"/>
      <c r="M2085" s="1"/>
      <c r="N2085" s="4"/>
      <c r="O2085" s="4"/>
      <c r="P2085" s="5"/>
    </row>
    <row r="2086" spans="1:16" customFormat="1" hidden="1" x14ac:dyDescent="0.35">
      <c r="A2086" s="3"/>
      <c r="B2086" s="1"/>
      <c r="C2086" s="1"/>
      <c r="D2086" s="2"/>
      <c r="E2086" s="2"/>
      <c r="F2086" s="2"/>
      <c r="G2086" s="2"/>
      <c r="H2086" s="1"/>
      <c r="I2086" s="4"/>
      <c r="J2086" s="4"/>
      <c r="K2086" s="4"/>
      <c r="L2086" s="1"/>
      <c r="M2086" s="1"/>
      <c r="N2086" s="4"/>
      <c r="O2086" s="4"/>
      <c r="P2086" s="5"/>
    </row>
    <row r="2087" spans="1:16" customFormat="1" hidden="1" x14ac:dyDescent="0.35">
      <c r="A2087" s="3"/>
      <c r="B2087" s="1"/>
      <c r="C2087" s="1"/>
      <c r="D2087" s="2"/>
      <c r="E2087" s="2"/>
      <c r="F2087" s="2"/>
      <c r="G2087" s="2"/>
      <c r="H2087" s="1"/>
      <c r="I2087" s="4"/>
      <c r="J2087" s="4"/>
      <c r="K2087" s="4"/>
      <c r="L2087" s="1"/>
      <c r="M2087" s="1"/>
      <c r="N2087" s="4"/>
      <c r="O2087" s="4"/>
      <c r="P2087" s="5"/>
    </row>
    <row r="2088" spans="1:16" customFormat="1" hidden="1" x14ac:dyDescent="0.35">
      <c r="A2088" s="3"/>
      <c r="B2088" s="1"/>
      <c r="C2088" s="1"/>
      <c r="D2088" s="2"/>
      <c r="E2088" s="2"/>
      <c r="F2088" s="2"/>
      <c r="G2088" s="2"/>
      <c r="H2088" s="1"/>
      <c r="I2088" s="4"/>
      <c r="J2088" s="4"/>
      <c r="K2088" s="4"/>
      <c r="L2088" s="1"/>
      <c r="M2088" s="1"/>
      <c r="N2088" s="4"/>
      <c r="O2088" s="4"/>
      <c r="P2088" s="5"/>
    </row>
    <row r="2089" spans="1:16" customFormat="1" hidden="1" x14ac:dyDescent="0.35">
      <c r="A2089" s="3"/>
      <c r="B2089" s="1"/>
      <c r="C2089" s="1"/>
      <c r="D2089" s="2"/>
      <c r="E2089" s="2"/>
      <c r="F2089" s="2"/>
      <c r="G2089" s="2"/>
      <c r="H2089" s="1"/>
      <c r="I2089" s="4"/>
      <c r="J2089" s="4"/>
      <c r="K2089" s="4"/>
      <c r="L2089" s="1"/>
      <c r="M2089" s="1"/>
      <c r="N2089" s="4"/>
      <c r="O2089" s="4"/>
      <c r="P2089" s="5"/>
    </row>
    <row r="2090" spans="1:16" customFormat="1" hidden="1" x14ac:dyDescent="0.35">
      <c r="A2090" s="3"/>
      <c r="B2090" s="1"/>
      <c r="C2090" s="1"/>
      <c r="D2090" s="2"/>
      <c r="E2090" s="2"/>
      <c r="F2090" s="2"/>
      <c r="G2090" s="2"/>
      <c r="H2090" s="1"/>
      <c r="I2090" s="4"/>
      <c r="J2090" s="4"/>
      <c r="K2090" s="4"/>
      <c r="L2090" s="1"/>
      <c r="M2090" s="1"/>
      <c r="N2090" s="4"/>
      <c r="O2090" s="4"/>
      <c r="P2090" s="5"/>
    </row>
    <row r="2091" spans="1:16" customFormat="1" hidden="1" x14ac:dyDescent="0.35">
      <c r="A2091" s="3"/>
      <c r="B2091" s="1"/>
      <c r="C2091" s="1"/>
      <c r="D2091" s="2"/>
      <c r="E2091" s="2"/>
      <c r="F2091" s="2"/>
      <c r="G2091" s="2"/>
      <c r="H2091" s="1"/>
      <c r="I2091" s="4"/>
      <c r="J2091" s="4"/>
      <c r="K2091" s="4"/>
      <c r="L2091" s="1"/>
      <c r="M2091" s="1"/>
      <c r="N2091" s="4"/>
      <c r="O2091" s="4"/>
      <c r="P2091" s="5"/>
    </row>
    <row r="2092" spans="1:16" customFormat="1" hidden="1" x14ac:dyDescent="0.35">
      <c r="A2092" s="3"/>
      <c r="B2092" s="1"/>
      <c r="C2092" s="1"/>
      <c r="D2092" s="2"/>
      <c r="E2092" s="2"/>
      <c r="F2092" s="2"/>
      <c r="G2092" s="2"/>
      <c r="H2092" s="1"/>
      <c r="I2092" s="4"/>
      <c r="J2092" s="4"/>
      <c r="K2092" s="4"/>
      <c r="L2092" s="1"/>
      <c r="M2092" s="1"/>
      <c r="N2092" s="4"/>
      <c r="O2092" s="4"/>
      <c r="P2092" s="5"/>
    </row>
    <row r="2093" spans="1:16" customFormat="1" hidden="1" x14ac:dyDescent="0.35">
      <c r="A2093" s="3"/>
      <c r="B2093" s="1"/>
      <c r="C2093" s="1"/>
      <c r="D2093" s="2"/>
      <c r="E2093" s="2"/>
      <c r="F2093" s="2"/>
      <c r="G2093" s="2"/>
      <c r="H2093" s="1"/>
      <c r="I2093" s="4"/>
      <c r="J2093" s="4"/>
      <c r="K2093" s="4"/>
      <c r="L2093" s="1"/>
      <c r="M2093" s="1"/>
      <c r="N2093" s="4"/>
      <c r="O2093" s="4"/>
      <c r="P2093" s="5"/>
    </row>
    <row r="2094" spans="1:16" customFormat="1" hidden="1" x14ac:dyDescent="0.35">
      <c r="A2094" s="3"/>
      <c r="B2094" s="1"/>
      <c r="C2094" s="1"/>
      <c r="D2094" s="2"/>
      <c r="E2094" s="2"/>
      <c r="F2094" s="2"/>
      <c r="G2094" s="2"/>
      <c r="H2094" s="1"/>
      <c r="I2094" s="4"/>
      <c r="J2094" s="4"/>
      <c r="K2094" s="4"/>
      <c r="L2094" s="1"/>
      <c r="M2094" s="1"/>
      <c r="N2094" s="4"/>
      <c r="O2094" s="4"/>
      <c r="P2094" s="5"/>
    </row>
    <row r="2095" spans="1:16" customFormat="1" hidden="1" x14ac:dyDescent="0.35">
      <c r="A2095" s="3"/>
      <c r="B2095" s="1"/>
      <c r="C2095" s="1"/>
      <c r="D2095" s="2"/>
      <c r="E2095" s="2"/>
      <c r="F2095" s="2"/>
      <c r="G2095" s="2"/>
      <c r="H2095" s="1"/>
      <c r="I2095" s="4"/>
      <c r="J2095" s="4"/>
      <c r="K2095" s="4"/>
      <c r="L2095" s="1"/>
      <c r="M2095" s="1"/>
      <c r="N2095" s="4"/>
      <c r="O2095" s="4"/>
      <c r="P2095" s="5"/>
    </row>
    <row r="2096" spans="1:16" customFormat="1" hidden="1" x14ac:dyDescent="0.35">
      <c r="A2096" s="3"/>
      <c r="B2096" s="1"/>
      <c r="C2096" s="1"/>
      <c r="D2096" s="2"/>
      <c r="E2096" s="2"/>
      <c r="F2096" s="2"/>
      <c r="G2096" s="2"/>
      <c r="H2096" s="1"/>
      <c r="I2096" s="4"/>
      <c r="J2096" s="4"/>
      <c r="K2096" s="4"/>
      <c r="L2096" s="1"/>
      <c r="M2096" s="1"/>
      <c r="N2096" s="4"/>
      <c r="O2096" s="4"/>
      <c r="P2096" s="5"/>
    </row>
    <row r="2097" spans="1:16" customFormat="1" hidden="1" x14ac:dyDescent="0.35">
      <c r="A2097" s="3"/>
      <c r="B2097" s="1"/>
      <c r="C2097" s="1"/>
      <c r="D2097" s="2"/>
      <c r="E2097" s="2"/>
      <c r="F2097" s="2"/>
      <c r="G2097" s="2"/>
      <c r="H2097" s="1"/>
      <c r="I2097" s="4"/>
      <c r="J2097" s="4"/>
      <c r="K2097" s="4"/>
      <c r="L2097" s="1"/>
      <c r="M2097" s="1"/>
      <c r="N2097" s="4"/>
      <c r="O2097" s="4"/>
      <c r="P2097" s="5"/>
    </row>
    <row r="2098" spans="1:16" customFormat="1" hidden="1" x14ac:dyDescent="0.35">
      <c r="A2098" s="3"/>
      <c r="B2098" s="1"/>
      <c r="C2098" s="1"/>
      <c r="D2098" s="2"/>
      <c r="E2098" s="2"/>
      <c r="F2098" s="2"/>
      <c r="G2098" s="2"/>
      <c r="H2098" s="1"/>
      <c r="I2098" s="4"/>
      <c r="J2098" s="4"/>
      <c r="K2098" s="4"/>
      <c r="L2098" s="1"/>
      <c r="M2098" s="1"/>
      <c r="N2098" s="4"/>
      <c r="O2098" s="4"/>
      <c r="P2098" s="5"/>
    </row>
    <row r="2099" spans="1:16" customFormat="1" hidden="1" x14ac:dyDescent="0.35">
      <c r="A2099" s="3"/>
      <c r="B2099" s="1"/>
      <c r="C2099" s="1"/>
      <c r="D2099" s="2"/>
      <c r="E2099" s="2"/>
      <c r="F2099" s="2"/>
      <c r="G2099" s="2"/>
      <c r="H2099" s="1"/>
      <c r="I2099" s="4"/>
      <c r="J2099" s="4"/>
      <c r="K2099" s="4"/>
      <c r="L2099" s="1"/>
      <c r="M2099" s="1"/>
      <c r="N2099" s="4"/>
      <c r="O2099" s="4"/>
      <c r="P2099" s="5"/>
    </row>
    <row r="2100" spans="1:16" customFormat="1" hidden="1" x14ac:dyDescent="0.35">
      <c r="A2100" s="3"/>
      <c r="B2100" s="1"/>
      <c r="C2100" s="1"/>
      <c r="D2100" s="2"/>
      <c r="E2100" s="2"/>
      <c r="F2100" s="2"/>
      <c r="G2100" s="2"/>
      <c r="H2100" s="1"/>
      <c r="I2100" s="4"/>
      <c r="J2100" s="4"/>
      <c r="K2100" s="4"/>
      <c r="L2100" s="1"/>
      <c r="M2100" s="1"/>
      <c r="N2100" s="4"/>
      <c r="O2100" s="4"/>
      <c r="P2100" s="5"/>
    </row>
    <row r="2101" spans="1:16" customFormat="1" hidden="1" x14ac:dyDescent="0.35">
      <c r="A2101" s="3"/>
      <c r="B2101" s="1"/>
      <c r="C2101" s="1"/>
      <c r="D2101" s="2"/>
      <c r="E2101" s="2"/>
      <c r="F2101" s="2"/>
      <c r="G2101" s="2"/>
      <c r="H2101" s="1"/>
      <c r="I2101" s="4"/>
      <c r="J2101" s="4"/>
      <c r="K2101" s="4"/>
      <c r="L2101" s="1"/>
      <c r="M2101" s="1"/>
      <c r="N2101" s="4"/>
      <c r="O2101" s="4"/>
      <c r="P2101" s="5"/>
    </row>
    <row r="2102" spans="1:16" customFormat="1" hidden="1" x14ac:dyDescent="0.35">
      <c r="A2102" s="3"/>
      <c r="B2102" s="1"/>
      <c r="C2102" s="1"/>
      <c r="D2102" s="2"/>
      <c r="E2102" s="2"/>
      <c r="F2102" s="2"/>
      <c r="G2102" s="2"/>
      <c r="H2102" s="1"/>
      <c r="I2102" s="4"/>
      <c r="J2102" s="4"/>
      <c r="K2102" s="4"/>
      <c r="L2102" s="1"/>
      <c r="M2102" s="1"/>
      <c r="N2102" s="4"/>
      <c r="O2102" s="4"/>
      <c r="P2102" s="5"/>
    </row>
    <row r="2103" spans="1:16" customFormat="1" hidden="1" x14ac:dyDescent="0.35">
      <c r="A2103" s="3"/>
      <c r="B2103" s="1"/>
      <c r="C2103" s="1"/>
      <c r="D2103" s="2"/>
      <c r="E2103" s="2"/>
      <c r="F2103" s="2"/>
      <c r="G2103" s="2"/>
      <c r="H2103" s="1"/>
      <c r="I2103" s="4"/>
      <c r="J2103" s="4"/>
      <c r="K2103" s="4"/>
      <c r="L2103" s="1"/>
      <c r="M2103" s="1"/>
      <c r="N2103" s="4"/>
      <c r="O2103" s="4"/>
      <c r="P2103" s="5"/>
    </row>
    <row r="2104" spans="1:16" customFormat="1" hidden="1" x14ac:dyDescent="0.35">
      <c r="A2104" s="3"/>
      <c r="B2104" s="1"/>
      <c r="C2104" s="1"/>
      <c r="D2104" s="2"/>
      <c r="E2104" s="2"/>
      <c r="F2104" s="2"/>
      <c r="G2104" s="2"/>
      <c r="H2104" s="1"/>
      <c r="I2104" s="4"/>
      <c r="J2104" s="4"/>
      <c r="K2104" s="4"/>
      <c r="L2104" s="1"/>
      <c r="M2104" s="1"/>
      <c r="N2104" s="4"/>
      <c r="O2104" s="4"/>
      <c r="P2104" s="5"/>
    </row>
    <row r="2105" spans="1:16" customFormat="1" hidden="1" x14ac:dyDescent="0.35">
      <c r="A2105" s="3"/>
      <c r="B2105" s="1"/>
      <c r="C2105" s="1"/>
      <c r="D2105" s="2"/>
      <c r="E2105" s="2"/>
      <c r="F2105" s="2"/>
      <c r="G2105" s="2"/>
      <c r="H2105" s="1"/>
      <c r="I2105" s="4"/>
      <c r="J2105" s="4"/>
      <c r="K2105" s="4"/>
      <c r="L2105" s="1"/>
      <c r="M2105" s="1"/>
      <c r="N2105" s="4"/>
      <c r="O2105" s="4"/>
      <c r="P2105" s="5"/>
    </row>
    <row r="2106" spans="1:16" customFormat="1" hidden="1" x14ac:dyDescent="0.35">
      <c r="A2106" s="3"/>
      <c r="B2106" s="1"/>
      <c r="C2106" s="1"/>
      <c r="D2106" s="2"/>
      <c r="E2106" s="2"/>
      <c r="F2106" s="2"/>
      <c r="G2106" s="2"/>
      <c r="H2106" s="1"/>
      <c r="I2106" s="4"/>
      <c r="J2106" s="4"/>
      <c r="K2106" s="4"/>
      <c r="L2106" s="1"/>
      <c r="M2106" s="1"/>
      <c r="N2106" s="4"/>
      <c r="O2106" s="4"/>
      <c r="P2106" s="5"/>
    </row>
    <row r="2107" spans="1:16" customFormat="1" hidden="1" x14ac:dyDescent="0.35">
      <c r="A2107" s="3"/>
      <c r="B2107" s="1"/>
      <c r="C2107" s="1"/>
      <c r="D2107" s="2"/>
      <c r="E2107" s="2"/>
      <c r="F2107" s="2"/>
      <c r="G2107" s="2"/>
      <c r="H2107" s="1"/>
      <c r="I2107" s="4"/>
      <c r="J2107" s="4"/>
      <c r="K2107" s="4"/>
      <c r="L2107" s="1"/>
      <c r="M2107" s="1"/>
      <c r="N2107" s="4"/>
      <c r="O2107" s="4"/>
      <c r="P2107" s="5"/>
    </row>
    <row r="2108" spans="1:16" customFormat="1" hidden="1" x14ac:dyDescent="0.35">
      <c r="A2108" s="3"/>
      <c r="B2108" s="1"/>
      <c r="C2108" s="1"/>
      <c r="D2108" s="2"/>
      <c r="E2108" s="2"/>
      <c r="F2108" s="2"/>
      <c r="G2108" s="2"/>
      <c r="H2108" s="1"/>
      <c r="I2108" s="4"/>
      <c r="J2108" s="4"/>
      <c r="K2108" s="4"/>
      <c r="L2108" s="1"/>
      <c r="M2108" s="1"/>
      <c r="N2108" s="4"/>
      <c r="O2108" s="4"/>
      <c r="P2108" s="5"/>
    </row>
    <row r="2109" spans="1:16" customFormat="1" hidden="1" x14ac:dyDescent="0.35">
      <c r="A2109" s="3"/>
      <c r="B2109" s="1"/>
      <c r="C2109" s="1"/>
      <c r="D2109" s="2"/>
      <c r="E2109" s="2"/>
      <c r="F2109" s="2"/>
      <c r="G2109" s="2"/>
      <c r="H2109" s="1"/>
      <c r="I2109" s="4"/>
      <c r="J2109" s="4"/>
      <c r="K2109" s="4"/>
      <c r="L2109" s="1"/>
      <c r="M2109" s="1"/>
      <c r="N2109" s="4"/>
      <c r="O2109" s="4"/>
      <c r="P2109" s="5"/>
    </row>
    <row r="2110" spans="1:16" customFormat="1" hidden="1" x14ac:dyDescent="0.35">
      <c r="A2110" s="3"/>
      <c r="B2110" s="1"/>
      <c r="C2110" s="1"/>
      <c r="D2110" s="2"/>
      <c r="E2110" s="2"/>
      <c r="F2110" s="2"/>
      <c r="G2110" s="2"/>
      <c r="H2110" s="1"/>
      <c r="I2110" s="4"/>
      <c r="J2110" s="4"/>
      <c r="K2110" s="4"/>
      <c r="L2110" s="1"/>
      <c r="M2110" s="1"/>
      <c r="N2110" s="4"/>
      <c r="O2110" s="4"/>
      <c r="P2110" s="5"/>
    </row>
    <row r="2111" spans="1:16" customFormat="1" hidden="1" x14ac:dyDescent="0.35">
      <c r="A2111" s="3"/>
      <c r="B2111" s="1"/>
      <c r="C2111" s="1"/>
      <c r="D2111" s="2"/>
      <c r="E2111" s="2"/>
      <c r="F2111" s="2"/>
      <c r="G2111" s="2"/>
      <c r="H2111" s="1"/>
      <c r="I2111" s="4"/>
      <c r="J2111" s="4"/>
      <c r="K2111" s="4"/>
      <c r="L2111" s="1"/>
      <c r="M2111" s="1"/>
      <c r="N2111" s="4"/>
      <c r="O2111" s="4"/>
      <c r="P2111" s="5"/>
    </row>
    <row r="2112" spans="1:16" customFormat="1" hidden="1" x14ac:dyDescent="0.35">
      <c r="A2112" s="3"/>
      <c r="B2112" s="1"/>
      <c r="C2112" s="1"/>
      <c r="D2112" s="2"/>
      <c r="E2112" s="2"/>
      <c r="F2112" s="2"/>
      <c r="G2112" s="2"/>
      <c r="H2112" s="1"/>
      <c r="I2112" s="4"/>
      <c r="J2112" s="4"/>
      <c r="K2112" s="4"/>
      <c r="L2112" s="1"/>
      <c r="M2112" s="1"/>
      <c r="N2112" s="4"/>
      <c r="O2112" s="4"/>
      <c r="P2112" s="5"/>
    </row>
    <row r="2113" spans="1:16" customFormat="1" hidden="1" x14ac:dyDescent="0.35">
      <c r="A2113" s="3"/>
      <c r="B2113" s="1"/>
      <c r="C2113" s="1"/>
      <c r="D2113" s="2"/>
      <c r="E2113" s="2"/>
      <c r="F2113" s="2"/>
      <c r="G2113" s="2"/>
      <c r="H2113" s="1"/>
      <c r="I2113" s="4"/>
      <c r="J2113" s="4"/>
      <c r="K2113" s="4"/>
      <c r="L2113" s="1"/>
      <c r="M2113" s="1"/>
      <c r="N2113" s="4"/>
      <c r="O2113" s="4"/>
      <c r="P2113" s="5"/>
    </row>
    <row r="2114" spans="1:16" customFormat="1" hidden="1" x14ac:dyDescent="0.35">
      <c r="A2114" s="3"/>
      <c r="B2114" s="1"/>
      <c r="C2114" s="1"/>
      <c r="D2114" s="2"/>
      <c r="E2114" s="2"/>
      <c r="F2114" s="2"/>
      <c r="G2114" s="2"/>
      <c r="H2114" s="1"/>
      <c r="I2114" s="4"/>
      <c r="J2114" s="4"/>
      <c r="K2114" s="4"/>
      <c r="L2114" s="1"/>
      <c r="M2114" s="1"/>
      <c r="N2114" s="4"/>
      <c r="O2114" s="4"/>
      <c r="P2114" s="5"/>
    </row>
    <row r="2115" spans="1:16" customFormat="1" hidden="1" x14ac:dyDescent="0.35">
      <c r="A2115" s="3"/>
      <c r="B2115" s="1"/>
      <c r="C2115" s="1"/>
      <c r="D2115" s="2"/>
      <c r="E2115" s="2"/>
      <c r="F2115" s="2"/>
      <c r="G2115" s="2"/>
      <c r="H2115" s="1"/>
      <c r="I2115" s="4"/>
      <c r="J2115" s="4"/>
      <c r="K2115" s="4"/>
      <c r="L2115" s="1"/>
      <c r="M2115" s="1"/>
      <c r="N2115" s="4"/>
      <c r="O2115" s="4"/>
      <c r="P2115" s="5"/>
    </row>
    <row r="2116" spans="1:16" customFormat="1" hidden="1" x14ac:dyDescent="0.35">
      <c r="A2116" s="3"/>
      <c r="B2116" s="1"/>
      <c r="C2116" s="1"/>
      <c r="D2116" s="2"/>
      <c r="E2116" s="2"/>
      <c r="F2116" s="2"/>
      <c r="G2116" s="2"/>
      <c r="H2116" s="1"/>
      <c r="I2116" s="4"/>
      <c r="J2116" s="4"/>
      <c r="K2116" s="4"/>
      <c r="L2116" s="1"/>
      <c r="M2116" s="1"/>
      <c r="N2116" s="4"/>
      <c r="O2116" s="4"/>
      <c r="P2116" s="5"/>
    </row>
    <row r="2117" spans="1:16" customFormat="1" hidden="1" x14ac:dyDescent="0.35">
      <c r="A2117" s="3"/>
      <c r="B2117" s="1"/>
      <c r="C2117" s="1"/>
      <c r="D2117" s="2"/>
      <c r="E2117" s="2"/>
      <c r="F2117" s="2"/>
      <c r="G2117" s="2"/>
      <c r="H2117" s="1"/>
      <c r="I2117" s="4"/>
      <c r="J2117" s="4"/>
      <c r="K2117" s="4"/>
      <c r="L2117" s="1"/>
      <c r="M2117" s="1"/>
      <c r="N2117" s="4"/>
      <c r="O2117" s="4"/>
      <c r="P2117" s="5"/>
    </row>
    <row r="2118" spans="1:16" customFormat="1" hidden="1" x14ac:dyDescent="0.35">
      <c r="A2118" s="3"/>
      <c r="B2118" s="1"/>
      <c r="C2118" s="1"/>
      <c r="D2118" s="2"/>
      <c r="E2118" s="2"/>
      <c r="F2118" s="2"/>
      <c r="G2118" s="2"/>
      <c r="H2118" s="1"/>
      <c r="I2118" s="4"/>
      <c r="J2118" s="4"/>
      <c r="K2118" s="4"/>
      <c r="L2118" s="1"/>
      <c r="M2118" s="1"/>
      <c r="N2118" s="4"/>
      <c r="O2118" s="4"/>
      <c r="P2118" s="5"/>
    </row>
    <row r="2119" spans="1:16" customFormat="1" hidden="1" x14ac:dyDescent="0.35">
      <c r="A2119" s="3"/>
      <c r="B2119" s="1"/>
      <c r="C2119" s="1"/>
      <c r="D2119" s="2"/>
      <c r="E2119" s="2"/>
      <c r="F2119" s="2"/>
      <c r="G2119" s="2"/>
      <c r="H2119" s="1"/>
      <c r="I2119" s="4"/>
      <c r="J2119" s="4"/>
      <c r="K2119" s="4"/>
      <c r="L2119" s="1"/>
      <c r="M2119" s="1"/>
      <c r="N2119" s="4"/>
      <c r="O2119" s="4"/>
      <c r="P2119" s="5"/>
    </row>
    <row r="2120" spans="1:16" customFormat="1" hidden="1" x14ac:dyDescent="0.35">
      <c r="A2120" s="3"/>
      <c r="B2120" s="1"/>
      <c r="C2120" s="1"/>
      <c r="D2120" s="2"/>
      <c r="E2120" s="2"/>
      <c r="F2120" s="2"/>
      <c r="G2120" s="2"/>
      <c r="H2120" s="1"/>
      <c r="I2120" s="4"/>
      <c r="J2120" s="4"/>
      <c r="K2120" s="4"/>
      <c r="L2120" s="1"/>
      <c r="M2120" s="1"/>
      <c r="N2120" s="4"/>
      <c r="O2120" s="4"/>
      <c r="P2120" s="5"/>
    </row>
    <row r="2121" spans="1:16" customFormat="1" hidden="1" x14ac:dyDescent="0.35">
      <c r="A2121" s="3"/>
      <c r="B2121" s="1"/>
      <c r="C2121" s="1"/>
      <c r="D2121" s="2"/>
      <c r="E2121" s="2"/>
      <c r="F2121" s="2"/>
      <c r="G2121" s="2"/>
      <c r="H2121" s="1"/>
      <c r="I2121" s="4"/>
      <c r="J2121" s="4"/>
      <c r="K2121" s="4"/>
      <c r="L2121" s="1"/>
      <c r="M2121" s="1"/>
      <c r="N2121" s="4"/>
      <c r="O2121" s="4"/>
      <c r="P2121" s="5"/>
    </row>
    <row r="2122" spans="1:16" customFormat="1" hidden="1" x14ac:dyDescent="0.35">
      <c r="A2122" s="3"/>
      <c r="B2122" s="1"/>
      <c r="C2122" s="1"/>
      <c r="D2122" s="2"/>
      <c r="E2122" s="2"/>
      <c r="F2122" s="2"/>
      <c r="G2122" s="2"/>
      <c r="H2122" s="1"/>
      <c r="I2122" s="4"/>
      <c r="J2122" s="4"/>
      <c r="K2122" s="4"/>
      <c r="L2122" s="1"/>
      <c r="M2122" s="1"/>
      <c r="N2122" s="4"/>
      <c r="O2122" s="4"/>
      <c r="P2122" s="5"/>
    </row>
    <row r="2123" spans="1:16" customFormat="1" hidden="1" x14ac:dyDescent="0.35">
      <c r="A2123" s="3"/>
      <c r="B2123" s="1"/>
      <c r="C2123" s="1"/>
      <c r="D2123" s="2"/>
      <c r="E2123" s="2"/>
      <c r="F2123" s="2"/>
      <c r="G2123" s="2"/>
      <c r="H2123" s="1"/>
      <c r="I2123" s="4"/>
      <c r="J2123" s="4"/>
      <c r="K2123" s="4"/>
      <c r="L2123" s="1"/>
      <c r="M2123" s="1"/>
      <c r="N2123" s="4"/>
      <c r="O2123" s="4"/>
      <c r="P2123" s="5"/>
    </row>
    <row r="2124" spans="1:16" customFormat="1" hidden="1" x14ac:dyDescent="0.35">
      <c r="A2124" s="3"/>
      <c r="B2124" s="1"/>
      <c r="C2124" s="1"/>
      <c r="D2124" s="2"/>
      <c r="E2124" s="2"/>
      <c r="F2124" s="2"/>
      <c r="G2124" s="2"/>
      <c r="H2124" s="1"/>
      <c r="I2124" s="4"/>
      <c r="J2124" s="4"/>
      <c r="K2124" s="4"/>
      <c r="L2124" s="1"/>
      <c r="M2124" s="1"/>
      <c r="N2124" s="4"/>
      <c r="O2124" s="4"/>
      <c r="P2124" s="5"/>
    </row>
    <row r="2125" spans="1:16" customFormat="1" hidden="1" x14ac:dyDescent="0.35">
      <c r="A2125" s="3"/>
      <c r="B2125" s="1"/>
      <c r="C2125" s="1"/>
      <c r="D2125" s="2"/>
      <c r="E2125" s="2"/>
      <c r="F2125" s="2"/>
      <c r="G2125" s="2"/>
      <c r="H2125" s="1"/>
      <c r="I2125" s="4"/>
      <c r="J2125" s="4"/>
      <c r="K2125" s="4"/>
      <c r="L2125" s="1"/>
      <c r="M2125" s="1"/>
      <c r="N2125" s="4"/>
      <c r="O2125" s="4"/>
      <c r="P2125" s="5"/>
    </row>
    <row r="2126" spans="1:16" customFormat="1" hidden="1" x14ac:dyDescent="0.35">
      <c r="A2126" s="3"/>
      <c r="B2126" s="1"/>
      <c r="C2126" s="1"/>
      <c r="D2126" s="2"/>
      <c r="E2126" s="2"/>
      <c r="F2126" s="2"/>
      <c r="G2126" s="2"/>
      <c r="H2126" s="1"/>
      <c r="I2126" s="4"/>
      <c r="J2126" s="4"/>
      <c r="K2126" s="4"/>
      <c r="L2126" s="1"/>
      <c r="M2126" s="1"/>
      <c r="N2126" s="4"/>
      <c r="O2126" s="4"/>
      <c r="P2126" s="5"/>
    </row>
    <row r="2127" spans="1:16" customFormat="1" hidden="1" x14ac:dyDescent="0.35">
      <c r="A2127" s="3"/>
      <c r="B2127" s="1"/>
      <c r="C2127" s="1"/>
      <c r="D2127" s="2"/>
      <c r="E2127" s="2"/>
      <c r="F2127" s="2"/>
      <c r="G2127" s="2"/>
      <c r="H2127" s="1"/>
      <c r="I2127" s="4"/>
      <c r="J2127" s="4"/>
      <c r="K2127" s="4"/>
      <c r="L2127" s="1"/>
      <c r="M2127" s="1"/>
      <c r="N2127" s="4"/>
      <c r="O2127" s="4"/>
      <c r="P2127" s="5"/>
    </row>
    <row r="2128" spans="1:16" customFormat="1" hidden="1" x14ac:dyDescent="0.35">
      <c r="A2128" s="3"/>
      <c r="B2128" s="1"/>
      <c r="C2128" s="1"/>
      <c r="D2128" s="2"/>
      <c r="E2128" s="2"/>
      <c r="F2128" s="2"/>
      <c r="G2128" s="2"/>
      <c r="H2128" s="1"/>
      <c r="I2128" s="4"/>
      <c r="J2128" s="4"/>
      <c r="K2128" s="4"/>
      <c r="L2128" s="1"/>
      <c r="M2128" s="1"/>
      <c r="N2128" s="4"/>
      <c r="O2128" s="4"/>
      <c r="P2128" s="5"/>
    </row>
    <row r="2129" spans="1:16" customFormat="1" hidden="1" x14ac:dyDescent="0.35">
      <c r="A2129" s="3"/>
      <c r="B2129" s="1"/>
      <c r="C2129" s="1"/>
      <c r="D2129" s="2"/>
      <c r="E2129" s="2"/>
      <c r="F2129" s="2"/>
      <c r="G2129" s="2"/>
      <c r="H2129" s="1"/>
      <c r="I2129" s="4"/>
      <c r="J2129" s="4"/>
      <c r="K2129" s="4"/>
      <c r="L2129" s="1"/>
      <c r="M2129" s="1"/>
      <c r="N2129" s="4"/>
      <c r="O2129" s="4"/>
      <c r="P2129" s="5"/>
    </row>
    <row r="2130" spans="1:16" customFormat="1" hidden="1" x14ac:dyDescent="0.35">
      <c r="A2130" s="3"/>
      <c r="B2130" s="1"/>
      <c r="C2130" s="1"/>
      <c r="D2130" s="2"/>
      <c r="E2130" s="2"/>
      <c r="F2130" s="2"/>
      <c r="G2130" s="2"/>
      <c r="H2130" s="1"/>
      <c r="I2130" s="4"/>
      <c r="J2130" s="4"/>
      <c r="K2130" s="4"/>
      <c r="L2130" s="1"/>
      <c r="M2130" s="1"/>
      <c r="N2130" s="4"/>
      <c r="O2130" s="4"/>
      <c r="P2130" s="5"/>
    </row>
    <row r="2131" spans="1:16" customFormat="1" hidden="1" x14ac:dyDescent="0.35">
      <c r="A2131" s="3"/>
      <c r="B2131" s="1"/>
      <c r="C2131" s="1"/>
      <c r="D2131" s="2"/>
      <c r="E2131" s="2"/>
      <c r="F2131" s="2"/>
      <c r="G2131" s="2"/>
      <c r="H2131" s="1"/>
      <c r="I2131" s="4"/>
      <c r="J2131" s="4"/>
      <c r="K2131" s="4"/>
      <c r="L2131" s="1"/>
      <c r="M2131" s="1"/>
      <c r="N2131" s="4"/>
      <c r="O2131" s="4"/>
      <c r="P2131" s="5"/>
    </row>
    <row r="2132" spans="1:16" customFormat="1" hidden="1" x14ac:dyDescent="0.35">
      <c r="A2132" s="3"/>
      <c r="B2132" s="1"/>
      <c r="C2132" s="1"/>
      <c r="D2132" s="2"/>
      <c r="E2132" s="2"/>
      <c r="F2132" s="2"/>
      <c r="G2132" s="2"/>
      <c r="H2132" s="1"/>
      <c r="I2132" s="4"/>
      <c r="J2132" s="4"/>
      <c r="K2132" s="4"/>
      <c r="L2132" s="1"/>
      <c r="M2132" s="1"/>
      <c r="N2132" s="4"/>
      <c r="O2132" s="4"/>
      <c r="P2132" s="5"/>
    </row>
    <row r="2133" spans="1:16" customFormat="1" hidden="1" x14ac:dyDescent="0.35">
      <c r="A2133" s="3"/>
      <c r="B2133" s="1"/>
      <c r="C2133" s="1"/>
      <c r="D2133" s="2"/>
      <c r="E2133" s="2"/>
      <c r="F2133" s="2"/>
      <c r="G2133" s="2"/>
      <c r="H2133" s="1"/>
      <c r="I2133" s="4"/>
      <c r="J2133" s="4"/>
      <c r="K2133" s="4"/>
      <c r="L2133" s="1"/>
      <c r="M2133" s="1"/>
      <c r="N2133" s="4"/>
      <c r="O2133" s="4"/>
      <c r="P2133" s="5"/>
    </row>
    <row r="2134" spans="1:16" customFormat="1" hidden="1" x14ac:dyDescent="0.35">
      <c r="A2134" s="3"/>
      <c r="B2134" s="1"/>
      <c r="C2134" s="1"/>
      <c r="D2134" s="2"/>
      <c r="E2134" s="2"/>
      <c r="F2134" s="2"/>
      <c r="G2134" s="2"/>
      <c r="H2134" s="1"/>
      <c r="I2134" s="4"/>
      <c r="J2134" s="4"/>
      <c r="K2134" s="4"/>
      <c r="L2134" s="1"/>
      <c r="M2134" s="1"/>
      <c r="N2134" s="4"/>
      <c r="O2134" s="4"/>
      <c r="P2134" s="5"/>
    </row>
    <row r="2135" spans="1:16" customFormat="1" hidden="1" x14ac:dyDescent="0.35">
      <c r="A2135" s="3"/>
      <c r="B2135" s="1"/>
      <c r="C2135" s="1"/>
      <c r="D2135" s="2"/>
      <c r="E2135" s="2"/>
      <c r="F2135" s="2"/>
      <c r="G2135" s="2"/>
      <c r="H2135" s="1"/>
      <c r="I2135" s="4"/>
      <c r="J2135" s="4"/>
      <c r="K2135" s="4"/>
      <c r="L2135" s="1"/>
      <c r="M2135" s="1"/>
      <c r="N2135" s="4"/>
      <c r="O2135" s="4"/>
      <c r="P2135" s="5"/>
    </row>
    <row r="2136" spans="1:16" customFormat="1" hidden="1" x14ac:dyDescent="0.35">
      <c r="A2136" s="3"/>
      <c r="B2136" s="1"/>
      <c r="C2136" s="1"/>
      <c r="D2136" s="2"/>
      <c r="E2136" s="2"/>
      <c r="F2136" s="2"/>
      <c r="G2136" s="2"/>
      <c r="H2136" s="1"/>
      <c r="I2136" s="4"/>
      <c r="J2136" s="4"/>
      <c r="K2136" s="4"/>
      <c r="L2136" s="1"/>
      <c r="M2136" s="1"/>
      <c r="N2136" s="4"/>
      <c r="O2136" s="4"/>
      <c r="P2136" s="5"/>
    </row>
    <row r="2137" spans="1:16" customFormat="1" hidden="1" x14ac:dyDescent="0.35">
      <c r="A2137" s="3"/>
      <c r="B2137" s="1"/>
      <c r="C2137" s="1"/>
      <c r="D2137" s="2"/>
      <c r="E2137" s="2"/>
      <c r="F2137" s="2"/>
      <c r="G2137" s="2"/>
      <c r="H2137" s="1"/>
      <c r="I2137" s="4"/>
      <c r="J2137" s="4"/>
      <c r="K2137" s="4"/>
      <c r="L2137" s="1"/>
      <c r="M2137" s="1"/>
      <c r="N2137" s="4"/>
      <c r="O2137" s="4"/>
      <c r="P2137" s="5"/>
    </row>
    <row r="2138" spans="1:16" customFormat="1" hidden="1" x14ac:dyDescent="0.35">
      <c r="A2138" s="3"/>
      <c r="B2138" s="1"/>
      <c r="C2138" s="1"/>
      <c r="D2138" s="2"/>
      <c r="E2138" s="2"/>
      <c r="F2138" s="2"/>
      <c r="G2138" s="2"/>
      <c r="H2138" s="1"/>
      <c r="I2138" s="4"/>
      <c r="J2138" s="4"/>
      <c r="K2138" s="4"/>
      <c r="L2138" s="1"/>
      <c r="M2138" s="1"/>
      <c r="N2138" s="4"/>
      <c r="O2138" s="4"/>
      <c r="P2138" s="5"/>
    </row>
    <row r="2139" spans="1:16" customFormat="1" hidden="1" x14ac:dyDescent="0.35">
      <c r="A2139" s="3"/>
      <c r="B2139" s="1"/>
      <c r="C2139" s="1"/>
      <c r="D2139" s="2"/>
      <c r="E2139" s="2"/>
      <c r="F2139" s="2"/>
      <c r="G2139" s="2"/>
      <c r="H2139" s="1"/>
      <c r="I2139" s="4"/>
      <c r="J2139" s="4"/>
      <c r="K2139" s="4"/>
      <c r="L2139" s="1"/>
      <c r="M2139" s="1"/>
      <c r="N2139" s="4"/>
      <c r="O2139" s="4"/>
      <c r="P2139" s="5"/>
    </row>
    <row r="2140" spans="1:16" customFormat="1" hidden="1" x14ac:dyDescent="0.35">
      <c r="A2140" s="3"/>
      <c r="B2140" s="1"/>
      <c r="C2140" s="1"/>
      <c r="D2140" s="2"/>
      <c r="E2140" s="2"/>
      <c r="F2140" s="2"/>
      <c r="G2140" s="2"/>
      <c r="H2140" s="1"/>
      <c r="I2140" s="4"/>
      <c r="J2140" s="4"/>
      <c r="K2140" s="4"/>
      <c r="L2140" s="1"/>
      <c r="M2140" s="1"/>
      <c r="N2140" s="4"/>
      <c r="O2140" s="4"/>
      <c r="P2140" s="5"/>
    </row>
    <row r="2141" spans="1:16" customFormat="1" hidden="1" x14ac:dyDescent="0.35">
      <c r="A2141" s="3"/>
      <c r="B2141" s="1"/>
      <c r="C2141" s="1"/>
      <c r="D2141" s="2"/>
      <c r="E2141" s="2"/>
      <c r="F2141" s="2"/>
      <c r="G2141" s="2"/>
      <c r="H2141" s="1"/>
      <c r="I2141" s="4"/>
      <c r="J2141" s="4"/>
      <c r="K2141" s="4"/>
      <c r="L2141" s="1"/>
      <c r="M2141" s="1"/>
      <c r="N2141" s="4"/>
      <c r="O2141" s="4"/>
      <c r="P2141" s="5"/>
    </row>
    <row r="2142" spans="1:16" customFormat="1" hidden="1" x14ac:dyDescent="0.35">
      <c r="A2142" s="3"/>
      <c r="B2142" s="1"/>
      <c r="C2142" s="1"/>
      <c r="D2142" s="2"/>
      <c r="E2142" s="2"/>
      <c r="F2142" s="2"/>
      <c r="G2142" s="2"/>
      <c r="H2142" s="1"/>
      <c r="I2142" s="4"/>
      <c r="J2142" s="4"/>
      <c r="K2142" s="4"/>
      <c r="L2142" s="1"/>
      <c r="M2142" s="1"/>
      <c r="N2142" s="4"/>
      <c r="O2142" s="4"/>
      <c r="P2142" s="5"/>
    </row>
    <row r="2143" spans="1:16" customFormat="1" hidden="1" x14ac:dyDescent="0.35">
      <c r="A2143" s="3"/>
      <c r="B2143" s="1"/>
      <c r="C2143" s="1"/>
      <c r="D2143" s="2"/>
      <c r="E2143" s="2"/>
      <c r="F2143" s="2"/>
      <c r="G2143" s="2"/>
      <c r="H2143" s="1"/>
      <c r="I2143" s="4"/>
      <c r="J2143" s="4"/>
      <c r="K2143" s="4"/>
      <c r="L2143" s="1"/>
      <c r="M2143" s="1"/>
      <c r="N2143" s="4"/>
      <c r="O2143" s="4"/>
      <c r="P2143" s="5"/>
    </row>
    <row r="2144" spans="1:16" customFormat="1" hidden="1" x14ac:dyDescent="0.35">
      <c r="A2144" s="3"/>
      <c r="B2144" s="1"/>
      <c r="C2144" s="1"/>
      <c r="D2144" s="2"/>
      <c r="E2144" s="2"/>
      <c r="F2144" s="2"/>
      <c r="G2144" s="2"/>
      <c r="H2144" s="1"/>
      <c r="I2144" s="4"/>
      <c r="J2144" s="4"/>
      <c r="K2144" s="4"/>
      <c r="L2144" s="1"/>
      <c r="M2144" s="1"/>
      <c r="N2144" s="4"/>
      <c r="O2144" s="4"/>
      <c r="P2144" s="5"/>
    </row>
    <row r="2145" spans="1:16" customFormat="1" hidden="1" x14ac:dyDescent="0.35">
      <c r="A2145" s="3"/>
      <c r="B2145" s="1"/>
      <c r="C2145" s="1"/>
      <c r="D2145" s="2"/>
      <c r="E2145" s="2"/>
      <c r="F2145" s="2"/>
      <c r="G2145" s="2"/>
      <c r="H2145" s="1"/>
      <c r="I2145" s="4"/>
      <c r="J2145" s="4"/>
      <c r="K2145" s="4"/>
      <c r="L2145" s="1"/>
      <c r="M2145" s="1"/>
      <c r="N2145" s="4"/>
      <c r="O2145" s="4"/>
      <c r="P2145" s="5"/>
    </row>
    <row r="2146" spans="1:16" customFormat="1" hidden="1" x14ac:dyDescent="0.35">
      <c r="A2146" s="3"/>
      <c r="B2146" s="1"/>
      <c r="C2146" s="1"/>
      <c r="D2146" s="2"/>
      <c r="E2146" s="2"/>
      <c r="F2146" s="2"/>
      <c r="G2146" s="2"/>
      <c r="H2146" s="1"/>
      <c r="I2146" s="4"/>
      <c r="J2146" s="4"/>
      <c r="K2146" s="4"/>
      <c r="L2146" s="1"/>
      <c r="M2146" s="1"/>
      <c r="N2146" s="4"/>
      <c r="O2146" s="4"/>
      <c r="P2146" s="5"/>
    </row>
    <row r="2147" spans="1:16" customFormat="1" hidden="1" x14ac:dyDescent="0.35">
      <c r="A2147" s="3"/>
      <c r="B2147" s="1"/>
      <c r="C2147" s="1"/>
      <c r="D2147" s="2"/>
      <c r="E2147" s="2"/>
      <c r="F2147" s="2"/>
      <c r="G2147" s="2"/>
      <c r="H2147" s="1"/>
      <c r="I2147" s="4"/>
      <c r="J2147" s="4"/>
      <c r="K2147" s="4"/>
      <c r="L2147" s="1"/>
      <c r="M2147" s="1"/>
      <c r="N2147" s="4"/>
      <c r="O2147" s="4"/>
      <c r="P2147" s="5"/>
    </row>
    <row r="2148" spans="1:16" customFormat="1" hidden="1" x14ac:dyDescent="0.35">
      <c r="A2148" s="3"/>
      <c r="B2148" s="1"/>
      <c r="C2148" s="1"/>
      <c r="D2148" s="2"/>
      <c r="E2148" s="2"/>
      <c r="F2148" s="2"/>
      <c r="G2148" s="2"/>
      <c r="H2148" s="1"/>
      <c r="I2148" s="4"/>
      <c r="J2148" s="4"/>
      <c r="K2148" s="4"/>
      <c r="L2148" s="1"/>
      <c r="M2148" s="1"/>
      <c r="N2148" s="4"/>
      <c r="O2148" s="4"/>
      <c r="P2148" s="5"/>
    </row>
    <row r="2149" spans="1:16" customFormat="1" hidden="1" x14ac:dyDescent="0.35">
      <c r="A2149" s="3"/>
      <c r="B2149" s="1"/>
      <c r="C2149" s="1"/>
      <c r="D2149" s="2"/>
      <c r="E2149" s="2"/>
      <c r="F2149" s="2"/>
      <c r="G2149" s="2"/>
      <c r="H2149" s="1"/>
      <c r="I2149" s="4"/>
      <c r="J2149" s="4"/>
      <c r="K2149" s="4"/>
      <c r="L2149" s="1"/>
      <c r="M2149" s="1"/>
      <c r="N2149" s="4"/>
      <c r="O2149" s="4"/>
      <c r="P2149" s="5"/>
    </row>
    <row r="2150" spans="1:16" customFormat="1" hidden="1" x14ac:dyDescent="0.35">
      <c r="A2150" s="3"/>
      <c r="B2150" s="1"/>
      <c r="C2150" s="1"/>
      <c r="D2150" s="2"/>
      <c r="E2150" s="2"/>
      <c r="F2150" s="2"/>
      <c r="G2150" s="2"/>
      <c r="H2150" s="1"/>
      <c r="I2150" s="4"/>
      <c r="J2150" s="4"/>
      <c r="K2150" s="4"/>
      <c r="L2150" s="1"/>
      <c r="M2150" s="1"/>
      <c r="N2150" s="4"/>
      <c r="O2150" s="4"/>
      <c r="P2150" s="5"/>
    </row>
    <row r="2151" spans="1:16" customFormat="1" hidden="1" x14ac:dyDescent="0.35">
      <c r="A2151" s="3"/>
      <c r="B2151" s="1"/>
      <c r="C2151" s="1"/>
      <c r="D2151" s="2"/>
      <c r="E2151" s="2"/>
      <c r="F2151" s="2"/>
      <c r="G2151" s="2"/>
      <c r="H2151" s="1"/>
      <c r="I2151" s="4"/>
      <c r="J2151" s="4"/>
      <c r="K2151" s="4"/>
      <c r="L2151" s="1"/>
      <c r="M2151" s="1"/>
      <c r="N2151" s="4"/>
      <c r="O2151" s="4"/>
      <c r="P2151" s="5"/>
    </row>
    <row r="2152" spans="1:16" customFormat="1" hidden="1" x14ac:dyDescent="0.35">
      <c r="A2152" s="3"/>
      <c r="B2152" s="1"/>
      <c r="C2152" s="1"/>
      <c r="D2152" s="2"/>
      <c r="E2152" s="2"/>
      <c r="F2152" s="2"/>
      <c r="G2152" s="2"/>
      <c r="H2152" s="1"/>
      <c r="I2152" s="4"/>
      <c r="J2152" s="4"/>
      <c r="K2152" s="4"/>
      <c r="L2152" s="1"/>
      <c r="M2152" s="1"/>
      <c r="N2152" s="4"/>
      <c r="O2152" s="4"/>
      <c r="P2152" s="5"/>
    </row>
    <row r="2153" spans="1:16" customFormat="1" hidden="1" x14ac:dyDescent="0.35">
      <c r="A2153" s="3"/>
      <c r="B2153" s="1"/>
      <c r="C2153" s="1"/>
      <c r="D2153" s="2"/>
      <c r="E2153" s="2"/>
      <c r="F2153" s="2"/>
      <c r="G2153" s="2"/>
      <c r="H2153" s="1"/>
      <c r="I2153" s="4"/>
      <c r="J2153" s="4"/>
      <c r="K2153" s="4"/>
      <c r="L2153" s="1"/>
      <c r="M2153" s="1"/>
      <c r="N2153" s="4"/>
      <c r="O2153" s="4"/>
      <c r="P2153" s="5"/>
    </row>
    <row r="2154" spans="1:16" customFormat="1" hidden="1" x14ac:dyDescent="0.35">
      <c r="A2154" s="3"/>
      <c r="B2154" s="1"/>
      <c r="C2154" s="1"/>
      <c r="D2154" s="2"/>
      <c r="E2154" s="2"/>
      <c r="F2154" s="2"/>
      <c r="G2154" s="2"/>
      <c r="H2154" s="1"/>
      <c r="I2154" s="4"/>
      <c r="J2154" s="4"/>
      <c r="K2154" s="4"/>
      <c r="L2154" s="1"/>
      <c r="M2154" s="1"/>
      <c r="N2154" s="4"/>
      <c r="O2154" s="4"/>
      <c r="P2154" s="5"/>
    </row>
    <row r="2155" spans="1:16" customFormat="1" hidden="1" x14ac:dyDescent="0.35">
      <c r="A2155" s="3"/>
      <c r="B2155" s="1"/>
      <c r="C2155" s="1"/>
      <c r="D2155" s="2"/>
      <c r="E2155" s="2"/>
      <c r="F2155" s="2"/>
      <c r="G2155" s="2"/>
      <c r="H2155" s="1"/>
      <c r="I2155" s="4"/>
      <c r="J2155" s="4"/>
      <c r="K2155" s="4"/>
      <c r="L2155" s="1"/>
      <c r="M2155" s="1"/>
      <c r="N2155" s="4"/>
      <c r="O2155" s="4"/>
      <c r="P2155" s="5"/>
    </row>
    <row r="2156" spans="1:16" customFormat="1" hidden="1" x14ac:dyDescent="0.35">
      <c r="A2156" s="3"/>
      <c r="B2156" s="1"/>
      <c r="C2156" s="1"/>
      <c r="D2156" s="2"/>
      <c r="E2156" s="2"/>
      <c r="F2156" s="2"/>
      <c r="G2156" s="2"/>
      <c r="H2156" s="1"/>
      <c r="I2156" s="4"/>
      <c r="J2156" s="4"/>
      <c r="K2156" s="4"/>
      <c r="L2156" s="1"/>
      <c r="M2156" s="1"/>
      <c r="N2156" s="4"/>
      <c r="O2156" s="4"/>
      <c r="P2156" s="5"/>
    </row>
    <row r="2157" spans="1:16" customFormat="1" hidden="1" x14ac:dyDescent="0.35">
      <c r="A2157" s="3"/>
      <c r="B2157" s="1"/>
      <c r="C2157" s="1"/>
      <c r="D2157" s="2"/>
      <c r="E2157" s="2"/>
      <c r="F2157" s="2"/>
      <c r="G2157" s="2"/>
      <c r="H2157" s="1"/>
      <c r="I2157" s="4"/>
      <c r="J2157" s="4"/>
      <c r="K2157" s="4"/>
      <c r="L2157" s="1"/>
      <c r="M2157" s="1"/>
      <c r="N2157" s="4"/>
      <c r="O2157" s="4"/>
      <c r="P2157" s="5"/>
    </row>
    <row r="2158" spans="1:16" customFormat="1" hidden="1" x14ac:dyDescent="0.35">
      <c r="A2158" s="3"/>
      <c r="B2158" s="1"/>
      <c r="C2158" s="1"/>
      <c r="D2158" s="2"/>
      <c r="E2158" s="2"/>
      <c r="F2158" s="2"/>
      <c r="G2158" s="2"/>
      <c r="H2158" s="1"/>
      <c r="I2158" s="4"/>
      <c r="J2158" s="4"/>
      <c r="K2158" s="4"/>
      <c r="L2158" s="1"/>
      <c r="M2158" s="1"/>
      <c r="N2158" s="4"/>
      <c r="O2158" s="4"/>
      <c r="P2158" s="5"/>
    </row>
    <row r="2159" spans="1:16" customFormat="1" hidden="1" x14ac:dyDescent="0.35">
      <c r="A2159" s="3"/>
      <c r="B2159" s="1"/>
      <c r="C2159" s="1"/>
      <c r="D2159" s="2"/>
      <c r="E2159" s="2"/>
      <c r="F2159" s="2"/>
      <c r="G2159" s="2"/>
      <c r="H2159" s="1"/>
      <c r="I2159" s="4"/>
      <c r="J2159" s="4"/>
      <c r="K2159" s="4"/>
      <c r="L2159" s="1"/>
      <c r="M2159" s="1"/>
      <c r="N2159" s="4"/>
      <c r="O2159" s="4"/>
      <c r="P2159" s="5"/>
    </row>
    <row r="2160" spans="1:16" customFormat="1" hidden="1" x14ac:dyDescent="0.35">
      <c r="A2160" s="3"/>
      <c r="B2160" s="1"/>
      <c r="C2160" s="1"/>
      <c r="D2160" s="2"/>
      <c r="E2160" s="2"/>
      <c r="F2160" s="2"/>
      <c r="G2160" s="2"/>
      <c r="H2160" s="1"/>
      <c r="I2160" s="4"/>
      <c r="J2160" s="4"/>
      <c r="K2160" s="4"/>
      <c r="L2160" s="1"/>
      <c r="M2160" s="1"/>
      <c r="N2160" s="4"/>
      <c r="O2160" s="4"/>
      <c r="P2160" s="5"/>
    </row>
    <row r="2161" spans="19:22" x14ac:dyDescent="0.35">
      <c r="S2161" s="25"/>
      <c r="T2161" s="26"/>
      <c r="U2161" s="26"/>
      <c r="V2161" s="26"/>
    </row>
  </sheetData>
  <sheetProtection algorithmName="SHA-512" hashValue="qTdu+SmPDb2Uy98aUolI02yOpccaWZw8h1E4T6+fpeEWVF/dwUhQTmYu6tTAjYwUoFZ/2q8BoXk9x4z2ykcwyA==" saltValue="Asii3t1cNVND1vEG4KhSaQ==" spinCount="100000" sheet="1" objects="1" scenarios="1" selectLockedCells="1" selectUnlockedCells="1"/>
  <autoFilter ref="A1:P2160" xr:uid="{4BDEC024-CEDA-4ABE-A38A-88984D872855}">
    <filterColumn colId="12">
      <customFilters>
        <customFilter operator="notEqual" val=" "/>
      </customFilters>
    </filterColumn>
  </autoFilter>
  <sortState xmlns:xlrd2="http://schemas.microsoft.com/office/spreadsheetml/2017/richdata2" ref="A2:P2160">
    <sortCondition ref="A2:A2160"/>
  </sortState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24-25</vt:lpstr>
      <vt:lpstr>simulateur</vt:lpstr>
      <vt:lpstr>Montant des Contributions degat</vt:lpstr>
      <vt:lpstr>23-24_cout contrib 25-26</vt:lpstr>
    </vt:vector>
  </TitlesOfParts>
  <Company>FDC52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Retriever-charlette</dc:creator>
  <cp:lastModifiedBy>Charlette  CHANDOSNE</cp:lastModifiedBy>
  <cp:lastPrinted>2025-03-04T12:59:27Z</cp:lastPrinted>
  <dcterms:created xsi:type="dcterms:W3CDTF">2025-02-24T14:55:39Z</dcterms:created>
  <dcterms:modified xsi:type="dcterms:W3CDTF">2025-03-04T13:00:22Z</dcterms:modified>
</cp:coreProperties>
</file>